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mdsvwpr1524\Trabajo\Produccion\SISPE\Paro y Contratos Excel Web\DEMANDANTES\2026\"/>
    </mc:Choice>
  </mc:AlternateContent>
  <xr:revisionPtr revIDLastSave="0" documentId="13_ncr:1_{FEAA6B9A-0723-4493-921F-81D9F508E1E6}" xr6:coauthVersionLast="47" xr6:coauthVersionMax="47" xr10:uidLastSave="{00000000-0000-0000-0000-000000000000}"/>
  <bookViews>
    <workbookView xWindow="-120" yWindow="-120" windowWidth="29040" windowHeight="15720" xr2:uid="{303D3553-9FC2-498C-8F63-5C6936DF2F34}"/>
  </bookViews>
  <sheets>
    <sheet name="ÍNDICE" sheetId="2" r:id="rId1"/>
    <sheet name="1.1" sheetId="3" r:id="rId2"/>
    <sheet name="1.2" sheetId="4" r:id="rId3"/>
    <sheet name="2.1" sheetId="5" r:id="rId4"/>
    <sheet name="2.2" sheetId="6" r:id="rId5"/>
    <sheet name="2.3" sheetId="7" r:id="rId6"/>
    <sheet name="2.4" sheetId="8" r:id="rId7"/>
    <sheet name="2.5" sheetId="9" r:id="rId8"/>
    <sheet name="2.6" sheetId="10" r:id="rId9"/>
    <sheet name="2.7" sheetId="11" r:id="rId10"/>
    <sheet name="2.8" sheetId="12" r:id="rId11"/>
    <sheet name="2.9" sheetId="13" r:id="rId12"/>
    <sheet name="2.10" sheetId="14" r:id="rId13"/>
    <sheet name="2.11" sheetId="15" r:id="rId14"/>
    <sheet name="2.12" sheetId="16" r:id="rId15"/>
    <sheet name="2.13" sheetId="17" r:id="rId16"/>
    <sheet name="2.14" sheetId="18" r:id="rId17"/>
    <sheet name="2.15" sheetId="19" r:id="rId18"/>
    <sheet name="2.16" sheetId="20" r:id="rId19"/>
    <sheet name="2.17" sheetId="21" r:id="rId20"/>
    <sheet name="2.18" sheetId="22" r:id="rId21"/>
    <sheet name="3.1" sheetId="23" r:id="rId22"/>
    <sheet name="3.2" sheetId="24" r:id="rId23"/>
    <sheet name="4.1" sheetId="25" r:id="rId24"/>
    <sheet name="5.1" sheetId="26" r:id="rId25"/>
    <sheet name="5.2" sheetId="27" r:id="rId26"/>
    <sheet name="5.3" sheetId="28" r:id="rId27"/>
    <sheet name="6.1" sheetId="29" r:id="rId28"/>
    <sheet name="6.2" sheetId="30" r:id="rId29"/>
    <sheet name="6.3" sheetId="31" r:id="rId30"/>
    <sheet name="6.4" sheetId="32" r:id="rId31"/>
    <sheet name="6.5" sheetId="33" r:id="rId32"/>
    <sheet name="7.1" sheetId="34" r:id="rId33"/>
    <sheet name="8.1" sheetId="35" r:id="rId34"/>
    <sheet name="8.2" sheetId="36" r:id="rId35"/>
    <sheet name="9.1" sheetId="37" r:id="rId36"/>
    <sheet name="9.2" sheetId="38" r:id="rId37"/>
    <sheet name="9.3" sheetId="39" r:id="rId38"/>
    <sheet name="9.4" sheetId="40" r:id="rId39"/>
    <sheet name="9.5" sheetId="41" r:id="rId40"/>
    <sheet name="9.6" sheetId="42" r:id="rId41"/>
    <sheet name="9.7" sheetId="43" r:id="rId42"/>
    <sheet name="9.8" sheetId="44" r:id="rId43"/>
    <sheet name="10.1" sheetId="45" r:id="rId44"/>
    <sheet name="NOTAS METODOLÓGICAS" sheetId="46" r:id="rId45"/>
  </sheets>
  <definedNames>
    <definedName name="_xlnm.Print_Area" localSheetId="1">'1.1'!$A$1:$P$79</definedName>
    <definedName name="_xlnm.Print_Area" localSheetId="2">'1.2'!$A$1:$P$78</definedName>
    <definedName name="_xlnm.Print_Area" localSheetId="43">'10.1'!$A$1:$F$30</definedName>
    <definedName name="_xlnm.Print_Area" localSheetId="3">'2.1'!$A$1:$K$68</definedName>
    <definedName name="_xlnm.Print_Area" localSheetId="12">'2.10'!$A$1:$K$122</definedName>
    <definedName name="_xlnm.Print_Area" localSheetId="13">'2.11'!$A$1:$K$69</definedName>
    <definedName name="_xlnm.Print_Area" localSheetId="14">'2.12'!$A$1:$K$50</definedName>
    <definedName name="_xlnm.Print_Area" localSheetId="15">'2.13'!$A$1:$K$76</definedName>
    <definedName name="_xlnm.Print_Area" localSheetId="16">'2.14'!$A$1:$K$40</definedName>
    <definedName name="_xlnm.Print_Area" localSheetId="17">'2.15'!$A$1:$K$34</definedName>
    <definedName name="_xlnm.Print_Area" localSheetId="18">'2.16'!$A$1:$K$31</definedName>
    <definedName name="_xlnm.Print_Area" localSheetId="19">'2.17'!$A$1:$K$34</definedName>
    <definedName name="_xlnm.Print_Area" localSheetId="20">'2.18'!$A$1:$K$23</definedName>
    <definedName name="_xlnm.Print_Area" localSheetId="4">'2.2'!$A$1:$K$69</definedName>
    <definedName name="_xlnm.Print_Area" localSheetId="5">'2.3'!$A$1:$K$50</definedName>
    <definedName name="_xlnm.Print_Area" localSheetId="6">'2.4'!$A$1:$K$87</definedName>
    <definedName name="_xlnm.Print_Area" localSheetId="7">'2.5'!$A$1:$K$35</definedName>
    <definedName name="_xlnm.Print_Area" localSheetId="8">'2.6'!$A$1:$K$64</definedName>
    <definedName name="_xlnm.Print_Area" localSheetId="9">'2.7'!$A$1:$K$50</definedName>
    <definedName name="_xlnm.Print_Area" localSheetId="10">'2.8'!$A$1:$K$107</definedName>
    <definedName name="_xlnm.Print_Area" localSheetId="11">'2.9'!$A$1:$K$67</definedName>
    <definedName name="_xlnm.Print_Area" localSheetId="21">'3.1'!$A$1:$E$39</definedName>
    <definedName name="_xlnm.Print_Area" localSheetId="22">'3.2'!$A$1:$E$43</definedName>
    <definedName name="_xlnm.Print_Area" localSheetId="23">'4.1'!$A$1:$K$199</definedName>
    <definedName name="_xlnm.Print_Area" localSheetId="24">'5.1'!$A$1:$G$107</definedName>
    <definedName name="_xlnm.Print_Area" localSheetId="25">'5.2'!$A$1:$G$32</definedName>
    <definedName name="_xlnm.Print_Area" localSheetId="26">'5.3'!$A$1:$G$22</definedName>
    <definedName name="_xlnm.Print_Area" localSheetId="27">'6.1'!$A$1:$K$111</definedName>
    <definedName name="_xlnm.Print_Area" localSheetId="28">'6.2'!$A$1:$K$110</definedName>
    <definedName name="_xlnm.Print_Area" localSheetId="29">'6.3'!$A$1:$K$110</definedName>
    <definedName name="_xlnm.Print_Area" localSheetId="30">'6.4'!$A$1:$K$68</definedName>
    <definedName name="_xlnm.Print_Area" localSheetId="31">'6.5'!$A$1:$K$41</definedName>
    <definedName name="_xlnm.Print_Area" localSheetId="32">'7.1'!$A$1:$P$48</definedName>
    <definedName name="_xlnm.Print_Area" localSheetId="33">'8.1'!$A$1:$K$56</definedName>
    <definedName name="_xlnm.Print_Area" localSheetId="34">'8.2'!$A$1:$K$121</definedName>
    <definedName name="_xlnm.Print_Area" localSheetId="35">'9.1'!$A$1:$K$274</definedName>
    <definedName name="_xlnm.Print_Area" localSheetId="36">'9.2'!$A$1:$K$276</definedName>
    <definedName name="_xlnm.Print_Area" localSheetId="37">'9.3'!$A$1:$K$277</definedName>
    <definedName name="_xlnm.Print_Area" localSheetId="38">'9.4'!$A$1:$K$281</definedName>
    <definedName name="_xlnm.Print_Area" localSheetId="39">'9.5'!$A$1:$K$281</definedName>
    <definedName name="_xlnm.Print_Area" localSheetId="40">'9.6'!$A$1:$K$282</definedName>
    <definedName name="_xlnm.Print_Area" localSheetId="41">'9.7'!$A$1:$K$283</definedName>
    <definedName name="_xlnm.Print_Area" localSheetId="42">'9.8'!$A$1:$K$282</definedName>
    <definedName name="_xlnm.Print_Area" localSheetId="0">ÍNDICE!$A$1:$C$101</definedName>
    <definedName name="_xlnm.Print_Area" localSheetId="44">'NOTAS METODOLÓGICAS'!$A$1:$H$238</definedName>
    <definedName name="_xlnm.Print_Titles" localSheetId="1">'1.1'!$6:$8</definedName>
    <definedName name="_xlnm.Print_Titles" localSheetId="3">'2.1'!$6:$8</definedName>
    <definedName name="_xlnm.Print_Titles" localSheetId="12">'2.10'!$6:$8</definedName>
    <definedName name="_xlnm.Print_Titles" localSheetId="13">'2.11'!$6:$8</definedName>
    <definedName name="_xlnm.Print_Titles" localSheetId="14">'2.12'!$6:$8</definedName>
    <definedName name="_xlnm.Print_Titles" localSheetId="15">'2.13'!$6:$8</definedName>
    <definedName name="_xlnm.Print_Titles" localSheetId="4">'2.2'!$6:$8</definedName>
    <definedName name="_xlnm.Print_Titles" localSheetId="6">'2.4'!$6:$8</definedName>
    <definedName name="_xlnm.Print_Titles" localSheetId="8">'2.6'!$6:$8</definedName>
    <definedName name="_xlnm.Print_Titles" localSheetId="10">'2.8'!$7:$9</definedName>
    <definedName name="_xlnm.Print_Titles" localSheetId="11">'2.9'!$6:$8</definedName>
    <definedName name="_xlnm.Print_Titles" localSheetId="23">'4.1'!$6:$8</definedName>
    <definedName name="_xlnm.Print_Titles" localSheetId="24">'5.1'!$6:$7</definedName>
    <definedName name="_xlnm.Print_Titles" localSheetId="27">'6.1'!$6:$9</definedName>
    <definedName name="_xlnm.Print_Titles" localSheetId="28">'6.2'!$6:$9</definedName>
    <definedName name="_xlnm.Print_Titles" localSheetId="29">'6.3'!$6:$9</definedName>
    <definedName name="_xlnm.Print_Titles" localSheetId="30">'6.4'!$6:$9</definedName>
    <definedName name="_xlnm.Print_Titles" localSheetId="32">'7.1'!$6:$10</definedName>
    <definedName name="_xlnm.Print_Titles" localSheetId="33">'8.1'!$6:$8</definedName>
    <definedName name="_xlnm.Print_Titles" localSheetId="34">'8.2'!$6:$8</definedName>
    <definedName name="_xlnm.Print_Titles" localSheetId="35">'9.1'!$6:$9</definedName>
    <definedName name="_xlnm.Print_Titles" localSheetId="36">'9.2'!$6:$9</definedName>
    <definedName name="_xlnm.Print_Titles" localSheetId="37">'9.3'!$6:$9</definedName>
    <definedName name="_xlnm.Print_Titles" localSheetId="38">'9.4'!$6:$9</definedName>
    <definedName name="_xlnm.Print_Titles" localSheetId="39">'9.5'!$6:$9</definedName>
    <definedName name="_xlnm.Print_Titles" localSheetId="40">'9.6'!$6:$9</definedName>
    <definedName name="_xlnm.Print_Titles" localSheetId="41">'9.7'!$6:$9</definedName>
    <definedName name="_xlnm.Print_Titles" localSheetId="42">'9.8'!$6:$9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269" i="44" l="1"/>
  <c r="K269" i="44" s="1"/>
  <c r="F269" i="44"/>
  <c r="E269" i="44"/>
  <c r="D269" i="44"/>
  <c r="C269" i="44"/>
  <c r="H269" i="43"/>
  <c r="I269" i="43" s="1"/>
  <c r="J269" i="43"/>
  <c r="K269" i="43" s="1"/>
  <c r="E269" i="43"/>
  <c r="F269" i="43" s="1"/>
  <c r="C269" i="43"/>
  <c r="D269" i="43" s="1"/>
  <c r="J269" i="42"/>
  <c r="K269" i="42" s="1"/>
  <c r="E269" i="42"/>
  <c r="F269" i="42" s="1"/>
  <c r="C269" i="42"/>
  <c r="D269" i="42" s="1"/>
  <c r="J269" i="41"/>
  <c r="K269" i="41" s="1"/>
  <c r="H269" i="41"/>
  <c r="I269" i="41" s="1"/>
  <c r="E269" i="41"/>
  <c r="F269" i="41" s="1"/>
  <c r="H269" i="40"/>
  <c r="I269" i="40" s="1"/>
  <c r="J269" i="40"/>
  <c r="K269" i="40" s="1"/>
  <c r="E269" i="40"/>
  <c r="F269" i="40" s="1"/>
  <c r="H269" i="39"/>
  <c r="I269" i="39" s="1"/>
  <c r="J269" i="39"/>
  <c r="K269" i="39" s="1"/>
  <c r="E269" i="39"/>
  <c r="F269" i="39" s="1"/>
  <c r="J216" i="39"/>
  <c r="K216" i="39" s="1"/>
  <c r="H216" i="39"/>
  <c r="I216" i="39" s="1"/>
  <c r="E216" i="39"/>
  <c r="F216" i="39" s="1"/>
  <c r="D216" i="39"/>
  <c r="C216" i="39"/>
  <c r="E194" i="39"/>
  <c r="F194" i="39" s="1"/>
  <c r="C194" i="39"/>
  <c r="D194" i="39" s="1"/>
  <c r="H269" i="38"/>
  <c r="I269" i="38" s="1"/>
  <c r="J269" i="38"/>
  <c r="K269" i="38" s="1"/>
  <c r="C269" i="38"/>
  <c r="D269" i="38" s="1"/>
  <c r="J234" i="38"/>
  <c r="K234" i="38" s="1"/>
  <c r="H234" i="38"/>
  <c r="I234" i="38" s="1"/>
  <c r="H268" i="37"/>
  <c r="I268" i="37" s="1"/>
  <c r="J268" i="37"/>
  <c r="K268" i="37" s="1"/>
  <c r="E268" i="37"/>
  <c r="F268" i="37" s="1"/>
  <c r="C268" i="37"/>
  <c r="D268" i="37" s="1"/>
  <c r="C116" i="36"/>
  <c r="C115" i="36"/>
  <c r="C114" i="36"/>
  <c r="C113" i="36"/>
  <c r="C112" i="36"/>
  <c r="C111" i="36"/>
  <c r="C110" i="36"/>
  <c r="C109" i="36"/>
  <c r="C108" i="36"/>
  <c r="C107" i="36"/>
  <c r="C106" i="36"/>
  <c r="C105" i="36"/>
  <c r="C104" i="36"/>
  <c r="C103" i="36"/>
  <c r="C102" i="36"/>
  <c r="C101" i="36"/>
  <c r="C100" i="36"/>
  <c r="C99" i="36"/>
  <c r="C98" i="36"/>
  <c r="C97" i="36"/>
  <c r="C96" i="36"/>
  <c r="C95" i="36"/>
  <c r="C94" i="36"/>
  <c r="C93" i="36"/>
  <c r="C92" i="36"/>
  <c r="C91" i="36"/>
  <c r="C90" i="36"/>
  <c r="C89" i="36"/>
  <c r="C88" i="36"/>
  <c r="C87" i="36"/>
  <c r="C86" i="36"/>
  <c r="C85" i="36"/>
  <c r="C84" i="36"/>
  <c r="C83" i="36"/>
  <c r="C82" i="36"/>
  <c r="C81" i="36"/>
  <c r="C80" i="36"/>
  <c r="C79" i="36"/>
  <c r="C78" i="36"/>
  <c r="C77" i="36"/>
  <c r="C76" i="36"/>
  <c r="C75" i="36"/>
  <c r="C74" i="36"/>
  <c r="C73" i="36"/>
  <c r="C72" i="36"/>
  <c r="C71" i="36"/>
  <c r="C70" i="36"/>
  <c r="C69" i="36"/>
  <c r="C68" i="36"/>
  <c r="C67" i="36"/>
  <c r="C66" i="36"/>
  <c r="C65" i="36"/>
  <c r="C64" i="36"/>
  <c r="C63" i="36"/>
  <c r="C62" i="36"/>
  <c r="C61" i="36"/>
  <c r="C60" i="36"/>
  <c r="C59" i="36"/>
  <c r="C58" i="36"/>
  <c r="C57" i="36"/>
  <c r="C56" i="36"/>
  <c r="C55" i="36"/>
  <c r="C54" i="36"/>
  <c r="C53" i="36"/>
  <c r="C52" i="36"/>
  <c r="C51" i="36"/>
  <c r="C50" i="36"/>
  <c r="C49" i="36"/>
  <c r="C48" i="36"/>
  <c r="C47" i="36"/>
  <c r="C46" i="36"/>
  <c r="C45" i="36"/>
  <c r="C44" i="36"/>
  <c r="C43" i="36"/>
  <c r="C42" i="36"/>
  <c r="C41" i="36"/>
  <c r="C40" i="36"/>
  <c r="C39" i="36"/>
  <c r="C38" i="36"/>
  <c r="C37" i="36"/>
  <c r="C36" i="36"/>
  <c r="C35" i="36"/>
  <c r="C34" i="36"/>
  <c r="C33" i="36"/>
  <c r="C32" i="36"/>
  <c r="C31" i="36"/>
  <c r="C30" i="36"/>
  <c r="C29" i="36"/>
  <c r="C28" i="36"/>
  <c r="C27" i="36"/>
  <c r="C26" i="36"/>
  <c r="C25" i="36"/>
  <c r="C24" i="36"/>
  <c r="C23" i="36"/>
  <c r="C22" i="36"/>
  <c r="C21" i="36"/>
  <c r="C20" i="36"/>
  <c r="C19" i="36"/>
  <c r="C18" i="36"/>
  <c r="C17" i="36"/>
  <c r="C16" i="36"/>
  <c r="C15" i="36"/>
  <c r="C14" i="36"/>
  <c r="C13" i="36"/>
  <c r="C12" i="36"/>
  <c r="C11" i="36"/>
  <c r="C10" i="36"/>
  <c r="C9" i="36"/>
  <c r="C51" i="35"/>
  <c r="C50" i="35"/>
  <c r="C49" i="35"/>
  <c r="C48" i="35"/>
  <c r="C47" i="35"/>
  <c r="C46" i="35"/>
  <c r="C45" i="35" s="1"/>
  <c r="J45" i="35"/>
  <c r="I45" i="35"/>
  <c r="H45" i="35"/>
  <c r="G45" i="35"/>
  <c r="F45" i="35"/>
  <c r="E45" i="35"/>
  <c r="D45" i="35"/>
  <c r="C44" i="35"/>
  <c r="C43" i="35"/>
  <c r="C42" i="35"/>
  <c r="C41" i="35"/>
  <c r="C40" i="35"/>
  <c r="K38" i="35"/>
  <c r="J38" i="35"/>
  <c r="I38" i="35"/>
  <c r="H38" i="35"/>
  <c r="C39" i="35"/>
  <c r="C38" i="35" s="1"/>
  <c r="G38" i="35"/>
  <c r="F38" i="35"/>
  <c r="E38" i="35"/>
  <c r="D38" i="35"/>
  <c r="C37" i="35"/>
  <c r="C36" i="35"/>
  <c r="C35" i="35"/>
  <c r="C34" i="35"/>
  <c r="C33" i="35"/>
  <c r="K31" i="35"/>
  <c r="J31" i="35"/>
  <c r="I31" i="35"/>
  <c r="H31" i="35"/>
  <c r="G31" i="35"/>
  <c r="C32" i="35"/>
  <c r="C31" i="35" s="1"/>
  <c r="F31" i="35"/>
  <c r="E31" i="35"/>
  <c r="D31" i="35"/>
  <c r="C30" i="35"/>
  <c r="C29" i="35"/>
  <c r="C28" i="35"/>
  <c r="C27" i="35"/>
  <c r="C26" i="35"/>
  <c r="K24" i="35"/>
  <c r="J24" i="35"/>
  <c r="I24" i="35"/>
  <c r="H24" i="35"/>
  <c r="G24" i="35"/>
  <c r="F24" i="35"/>
  <c r="C25" i="35"/>
  <c r="C24" i="35" s="1"/>
  <c r="E24" i="35"/>
  <c r="D24" i="35"/>
  <c r="C23" i="35"/>
  <c r="C22" i="35"/>
  <c r="C21" i="35"/>
  <c r="C20" i="35"/>
  <c r="C19" i="35"/>
  <c r="K17" i="35"/>
  <c r="J17" i="35"/>
  <c r="I17" i="35"/>
  <c r="H17" i="35"/>
  <c r="G17" i="35"/>
  <c r="F17" i="35"/>
  <c r="F9" i="35" s="1"/>
  <c r="C18" i="35"/>
  <c r="D17" i="35"/>
  <c r="D9" i="35" s="1"/>
  <c r="C16" i="35"/>
  <c r="C15" i="35"/>
  <c r="C14" i="35"/>
  <c r="C13" i="35"/>
  <c r="C12" i="35"/>
  <c r="K10" i="35"/>
  <c r="J10" i="35"/>
  <c r="I10" i="35"/>
  <c r="H10" i="35"/>
  <c r="G10" i="35"/>
  <c r="F10" i="35"/>
  <c r="E10" i="35"/>
  <c r="C11" i="35"/>
  <c r="C10" i="35" s="1"/>
  <c r="C36" i="24"/>
  <c r="E36" i="24"/>
  <c r="D36" i="24"/>
  <c r="E23" i="24"/>
  <c r="D23" i="24"/>
  <c r="C23" i="24"/>
  <c r="E26" i="24"/>
  <c r="D26" i="24"/>
  <c r="C26" i="24"/>
  <c r="E16" i="24"/>
  <c r="E13" i="24" s="1"/>
  <c r="D16" i="24"/>
  <c r="D13" i="24" s="1"/>
  <c r="C16" i="24"/>
  <c r="C74" i="4"/>
  <c r="C73" i="4"/>
  <c r="C72" i="4"/>
  <c r="C71" i="4"/>
  <c r="B70" i="4"/>
  <c r="C69" i="4"/>
  <c r="C70" i="4"/>
  <c r="B63" i="4"/>
  <c r="C63" i="4" s="1"/>
  <c r="C66" i="4"/>
  <c r="C65" i="4"/>
  <c r="C64" i="4"/>
  <c r="C62" i="4"/>
  <c r="C75" i="3"/>
  <c r="C74" i="3"/>
  <c r="C73" i="3"/>
  <c r="C72" i="3"/>
  <c r="C71" i="3"/>
  <c r="C70" i="3"/>
  <c r="B69" i="3"/>
  <c r="C69" i="3" s="1"/>
  <c r="C68" i="3"/>
  <c r="C67" i="3"/>
  <c r="C66" i="3"/>
  <c r="C65" i="3"/>
  <c r="B64" i="3"/>
  <c r="C64" i="3" s="1"/>
  <c r="C63" i="3"/>
  <c r="C62" i="3"/>
  <c r="H269" i="44" l="1"/>
  <c r="I269" i="44" s="1"/>
  <c r="H269" i="42"/>
  <c r="I269" i="42" s="1"/>
  <c r="C269" i="41"/>
  <c r="D269" i="41" s="1"/>
  <c r="C269" i="40"/>
  <c r="D269" i="40" s="1"/>
  <c r="C269" i="39"/>
  <c r="D269" i="39" s="1"/>
  <c r="E269" i="38"/>
  <c r="F269" i="38" s="1"/>
  <c r="C17" i="35"/>
  <c r="C9" i="35" s="1"/>
  <c r="G9" i="35"/>
  <c r="H9" i="35"/>
  <c r="I9" i="35"/>
  <c r="J9" i="35"/>
  <c r="K9" i="35"/>
  <c r="D10" i="35"/>
  <c r="E17" i="35"/>
  <c r="E9" i="35" s="1"/>
  <c r="K45" i="35"/>
  <c r="C13" i="24"/>
  <c r="C68" i="4"/>
  <c r="C61" i="4"/>
  <c r="C67" i="4"/>
</calcChain>
</file>

<file path=xl/sharedStrings.xml><?xml version="1.0" encoding="utf-8"?>
<sst xmlns="http://schemas.openxmlformats.org/spreadsheetml/2006/main" count="3041" uniqueCount="658">
  <si>
    <t xml:space="preserve"> ÍNDICE</t>
  </si>
  <si>
    <t>DEMANDANTES DE EMPLEO Y PARADOS REGISTRADOS. COMUNIDAD DE MADRID</t>
  </si>
  <si>
    <t>A</t>
  </si>
  <si>
    <t xml:space="preserve"> NOTAS METODOLÓGICAS</t>
  </si>
  <si>
    <t>B</t>
  </si>
  <si>
    <t>TABULACIÓN</t>
  </si>
  <si>
    <t>DEMANDANTES DE EMPLEO Y PARADOS REGISTRADOS: PRINCIPALES INDICADORES - RESUMEN</t>
  </si>
  <si>
    <t>1.1 DEMANDANTES DE EMPLEO. PRINCIPALES INDICADORES</t>
  </si>
  <si>
    <t>1.2 PARADOS REGISTRADOS. PRINCIPALES INDICADORES</t>
  </si>
  <si>
    <t>DEMANDANTES DE EMPLEO Y PARADOS REGISTRADOS: PRINCIPALES MAGNITUDES EN EL MES ACTUAL, Y SUS VARIACIONES</t>
  </si>
  <si>
    <t>2.1 DEMANDANTES DE EMPLEO Y PARADOS REGISTRADOS POR SEXO Y GRUPOS DE EDAD. COMUNIDAD DE MADRID</t>
  </si>
  <si>
    <t>2.2 DEMANDANTES DE EMPLEO Y PARADOS REGISTRADOS POR NIVEL DE ESTUDIOS Y POR GRUPOS DE EDAD. COMUNIDAD DE MADRID</t>
  </si>
  <si>
    <t>2.3 DEMANDANTES DE EMPLEO Y PARADOS REGISTRADOS POR NACIONALIDAD Y GRUPOS DE EDAD. COMUNIDAD DE MADRID</t>
  </si>
  <si>
    <t>2.4 DEMANDANTES DE EMPLEO Y PARADOS REGISTRADOS POR ACTIVIDAD ECONÓMICA ANTERIOR Y GRUPOS DE EDAD. COMUNIDAD DE MADRID</t>
  </si>
  <si>
    <t>2.5 DEMANDANTES DE EMPLEO Y PARADOS REGISTRADOS POR SEXO Y ACTIVIDAD ECONÓMICA DEL EMPLEO ANTERIOR. COMUNIDAD DE MADRID</t>
  </si>
  <si>
    <t>2.6 DEMANDANTES DE EMPLEO Y PARADOS REGISTRADOS POR ACTIVIDAD ECONÓMICA DEL EMPLEO ANTERIOR Y NIVEL DE ESTUDIOS. COMUNIDAD DE MADRID</t>
  </si>
  <si>
    <t>2.7 DEMANDANTES DE EMPLEO Y PARADOS REGISTRADOS POR ACTIVIDAD ECONÓMICA DEL EMPLEO ANTERIOR Y TIEMPO ININTERRUMPIDO DE INSCRIPCIÓN. COMUNIDAD DE MADRID</t>
  </si>
  <si>
    <t>2.8 DEMANDANTES DE EMPLEO Y PARADOS REGISTRADOS POR ACTIVIDAD ECONÓMICA DEL EMPLEO ANTERIOR (CNAE A 2 DÍGITOS) Y SEXO. COMUNIDAD DE MADRID</t>
  </si>
  <si>
    <t>2.9 DEMANDANTES DE EMPLEO Y PARADOS REGISTRADOS POR SEXO Y OCUPACIÓN PRINCIPAL QUE SOLICITA. COMUNIDAD DE MADRID</t>
  </si>
  <si>
    <t>2.10 DEMANDANTES DE EMPLEO Y PARADOS REGISTRADOS POR GRUPO DE EDAD Y OCUPACIÓN PRINCIPAL QUE SOLICITA. COMUNIDAD DE MADRID</t>
  </si>
  <si>
    <t>2.11 DEMANDANTES DE EMPLEO Y PARADOS REGISTRADOS POR NIVEL DE ESTUDIOS Y OCUPACIÓN PRINCIPAL QUE SOLICITA. COMUNIDAD DE MADRID</t>
  </si>
  <si>
    <t>2.12 DEMANDANTES DE EMPLEO Y PARADOS REGISTRADOS POR TIEMPO ININTERRUMPIDO DE INSCRIPCIÓN Y OCUPACIÓN PRINCIPAL QUE SOLICITA. COMUNIDAD DE MADRID</t>
  </si>
  <si>
    <t>2.13 DEMANDANTES DE EMPLEO Y PARADOS REGISTRADOS POR OCUPACIÓN PRINCIPAL QUE SOLICITA (CNO A 2 DÍGITOS). COMUNIDAD DE MADRID</t>
  </si>
  <si>
    <t>2.14 DEMANDANTES DE EMPLEO Y PARADOS REGISTRADOS POR SEXO Y NIVEL DE ESTUDIOS. COMUNIDAD DE MADRID</t>
  </si>
  <si>
    <t>2.15 DEMANDANTES DE EMPLEO POR SEXO Y TIEMPO ININTERRUMPIDO DE INSCRIPCIÓN. COMUNIDAD DE MADRID</t>
  </si>
  <si>
    <t>2.16 DEMANDANTES DE EMPLEO POR SEXO Y TIEMPO DE INSCRIPCIÓN EN LOS ÚLTIMOS 18 MESES. COMUNIDAD DE MADRID</t>
  </si>
  <si>
    <t>2.17 DEMANDANTES DE EMPLEO Y PARADOS REGISTRADOS POR SEXO Y NACIONALIDAD. COMUNIDAD DE MADRID</t>
  </si>
  <si>
    <t>2.18 DEMANDANTES DE EMPLEO Y PARADOS REGISTRADOS POR SEXO Y DISCAPACIDAD. COMUNIDAD DE MADRID</t>
  </si>
  <si>
    <t>DEMANDANTES DE EMPLEO Y PARADOS REGISTRADOS: FLUJOS INTERMENSUALES</t>
  </si>
  <si>
    <t>3.1 FLUJOS. DEMANDANTES DE EMPLEO DEL MES ACTUAL, SEGÚN SU SITUACIÓN EN EL MES ANTERIOR</t>
  </si>
  <si>
    <t>3.2 FLUJOS. DEMANDANTES DE EMPLEO DEL MES ANTERIOR, SEGÚN SU SITUACIÓN EN EL MES ACTUAL</t>
  </si>
  <si>
    <t>DEMANDANTES DE EMPLEO Y PARADOS REGISTRADOS: INFORMACIÓN A NIVEL MUNICIPAL</t>
  </si>
  <si>
    <t>4.1 DEMANDANTES DE EMPLEO Y PARADOS REGISTRADOS POR MUNICIPIO DE RESIDENCIA. COMUNIDAD DE MADRID</t>
  </si>
  <si>
    <t>DEMANDANTES DE EMPLEO Y PARADOS REGISTRADOS: NUEVOS DEMANDANTES DE EMPLEO DEL MES ACTUAL</t>
  </si>
  <si>
    <t>5.1 NUEVOS DEMANDANTES DE EMPLEO Y PARADOS REGISTRADOS POR ACTIVIDAD ECONÓMICA ANTERIOR SEGÚN SEXO. COMUNIDAD DE MADRID</t>
  </si>
  <si>
    <t>5.2 NUEVOS DEMANDANTES DE EMPLEO Y PARADOS REGISTRADOS POR GRUPO DE EDAD SEGÚN SEXO. COMUNIDAD DE MADRID</t>
  </si>
  <si>
    <t>5.3 NUEVOS DEMANDANTES DE EMPLEO Y PARADOS REGISTRADOS POR NIVEL DE ESTUDIOS SEGÚN SEXO. COMUNIDAD DE MADRID</t>
  </si>
  <si>
    <t>DEMANDANTES DE EMPLEO Y PARADOS REGISTRADOS: INSCRIPCIÓN ININTERRUMPIDA COMO DEMANDANTES DE EMPLEO DURANTE UN AÑO O MÁS</t>
  </si>
  <si>
    <t>6.1 DEMANDANTES DE EMPLEO Y PARADOS REGISTRADOS CON TIEMPO ININTERRUMPIDO DE INSCRIPCIÓN DE UN AÑO O MÁS, POR ACTIVIDAD ECONÓMICA ANTERIOR. AMBOS SEXOS, COMUNIDAD DE MADRID</t>
  </si>
  <si>
    <t>6.2 DEMANDANTES DE EMPLEO Y PARADOS REGISTRADOS CON TIEMPO ININTERRUMPIDO DE INSCRIPCIÓN DE UN AÑO O MÁS, POR ACTIVIDAD ECONÓMICA ANTERIOR. MUJERES, COMUNIDAD DE MADRID</t>
  </si>
  <si>
    <t>6.3 DEMANDANTES DE EMPLEO Y PARADOS REGISTRADOS CON TIEMPO ININTERRUMPIDO DE INSCRIPCIÓN DE UN AÑO O MÁS) POR ACTIVIDAD ECONÓMICA ANTERIOR. HOMBRES, COMUNIDAD DE MADRID</t>
  </si>
  <si>
    <t>6.4 DEMANDANTES DE EMPLEO Y PARADOS REGISTRADOS CON TIEMPO ININTERRUMPIDO DE INSCRIPCIÓN DE UN AÑO O MÁS POR GRUPO DE EDAD Y SEXO. COMUNIDAD DE MADRID</t>
  </si>
  <si>
    <t>6.5 DEMANDANTES DE EMPLEO Y PARADOS REGISTRADOS CON TIEMPO ININTERRUMPIDO DE INSCRIPCIÓN DE UN AÑO O MÁS POR SEXO Y NIVEL DE ESTUDIOS. COMUNIDAD DE MADRID</t>
  </si>
  <si>
    <t>DEMANDANTES INSCRITOS NO PARADOS: CAUSAS DE EXCLUSIÓN DE PARO</t>
  </si>
  <si>
    <t>7.1 DEMANDANTES INSCRITOS NO PARADOS POR MOTIVO DE NO PERTENENCIA AL PARO POR SEXO. COMUNIDAD DE MADRID</t>
  </si>
  <si>
    <t>PARADOS REGISTRADOS: OTRAS MAGNITUDES EN EL MES ACTUAL</t>
  </si>
  <si>
    <t>8.1 PARADOS REGISTRADOS POR GRUPO DE EDAD Y TIEMPO ININTERRUMPIDO DE INSCRIPCIÓN SEGÚN NIVEL DE ESTUDIOS. COMUNIDAD DE MADRID</t>
  </si>
  <si>
    <t>8.2 PARADOS REGISTRADOS POR GRUPO DE EDAD Y ACTIVIDAD ECONÓMICA ANTERIOR SEGÚN NIVEL DE ESTUDIOS. COMUNIDAD DE MADRID</t>
  </si>
  <si>
    <t>SERIES TEMPORALES</t>
  </si>
  <si>
    <t>9.1 SERIES: PARO REGISTRADO. COMUNIDAD DE MADRID Y ESPAÑA</t>
  </si>
  <si>
    <t>9.2 SERIES: PARO REGISTRADO. MUJERES. COMUNIDAD DE MADRID Y ESPAÑA</t>
  </si>
  <si>
    <t>9.3 SERIES: PARO REGISTRADO. HOMBRES. COMUNIDAD DE MADRID Y ESPAÑA</t>
  </si>
  <si>
    <t>9.4 SERIES: PARO REGISTRADO. SECTOR SERVICIOS. COMUNIDAD DE MADRID Y ESPAÑA</t>
  </si>
  <si>
    <t>9.5 SERIES: PARO REGISTRADO. SECTOR CONSTRUCCIÓN. COMUNIDAD DE MADRID Y ESPAÑA</t>
  </si>
  <si>
    <t>9.6 SERIES: PARO REGISTRADO. SECTOR INDUSTRIA. COMUNIDAD DE MADRID Y ESPAÑA</t>
  </si>
  <si>
    <t>9.7 SERIES: PARO REGISTRADO. SECTOR PERSONAS SIN EMPLEO ANTERIOR. COMUNIDAD DE MADRID Y ESPAÑA</t>
  </si>
  <si>
    <t>9.8 SERIES: PARO REGISTRADO. SECTOR AGRICULTURA. COMUNIDAD DE MADRID Y ESPAÑA</t>
  </si>
  <si>
    <t>PARO REGISTRADO POR COMUNIDADES AUTÓNOMAS</t>
  </si>
  <si>
    <t>10.1 PARO REGISTRADO POR COMUNIDADES AUTÓNOMAS</t>
  </si>
  <si>
    <t>Dirección General del Servicio Público de Empleo de la Comunidad de Madrid</t>
  </si>
  <si>
    <t>Subdirección General de Estrategia y Evaluación de las Políticas de Empleo</t>
  </si>
  <si>
    <t>VOLVER AL ÍNDICE</t>
  </si>
  <si>
    <t>Total</t>
  </si>
  <si>
    <t>Mujeres</t>
  </si>
  <si>
    <t>Hombres</t>
  </si>
  <si>
    <t>Mes Actual</t>
  </si>
  <si>
    <t>VARIACIÓN MENSUAL</t>
  </si>
  <si>
    <t>VARIACIÓN ANUAL</t>
  </si>
  <si>
    <t>Abs.</t>
  </si>
  <si>
    <t>%</t>
  </si>
  <si>
    <t>TOTAL</t>
  </si>
  <si>
    <t>&lt;25</t>
  </si>
  <si>
    <t>&lt;30</t>
  </si>
  <si>
    <t>30-54</t>
  </si>
  <si>
    <t>55-64</t>
  </si>
  <si>
    <t>16-64</t>
  </si>
  <si>
    <t>16 y más</t>
  </si>
  <si>
    <t>TOTAL TIEMPO ININTERRUMPIDO DE INSCRIPCIÓN EN EL DESEMPLEO</t>
  </si>
  <si>
    <t>&lt;= 1 año</t>
  </si>
  <si>
    <t>0-6 meses</t>
  </si>
  <si>
    <t>6-12 meses</t>
  </si>
  <si>
    <t>&gt; 1 año</t>
  </si>
  <si>
    <t>12-24 meses</t>
  </si>
  <si>
    <t>&gt;= 24 meses</t>
  </si>
  <si>
    <r>
      <t>TOTAL ACTIVIDAD ECONÓMICA DEL EMPLEO ANTERIOR</t>
    </r>
    <r>
      <rPr>
        <b/>
        <sz val="8"/>
        <color rgb="FFFF0000"/>
        <rFont val="Arial"/>
        <family val="2"/>
      </rPr>
      <t>(*)</t>
    </r>
  </si>
  <si>
    <t>AGRICULTURA Y PESCA</t>
  </si>
  <si>
    <t>INDUSTRIA</t>
  </si>
  <si>
    <t>CONSTRUCCIÓN</t>
  </si>
  <si>
    <t>SERVICIOS</t>
  </si>
  <si>
    <t>SIN EMPLEO ANTERIOR</t>
  </si>
  <si>
    <t>TOTAL NIVEL DE ESTUDIOS</t>
  </si>
  <si>
    <t>ESTUDIOS DE EDUCACIÓN PRIMARIA O MENOS</t>
  </si>
  <si>
    <t>ESTUDIOS SECUNDARIOS</t>
  </si>
  <si>
    <t>FP GRADO MEDIO</t>
  </si>
  <si>
    <t>EDUCACIÓN GENERAL</t>
  </si>
  <si>
    <t>ESTUDIOS SUPERIORES</t>
  </si>
  <si>
    <t>FP GRADO SUPERIOR</t>
  </si>
  <si>
    <t>UNIVERSITARIOS</t>
  </si>
  <si>
    <t>OTROS</t>
  </si>
  <si>
    <t>OCUPACIÓN PRINCIPAL QUE DEMANDA</t>
  </si>
  <si>
    <t>A. DIRECTORES Y GERENTES</t>
  </si>
  <si>
    <t>B. TÉC. PROF. DE LA SALUD Y  LA ENSEÑANZA</t>
  </si>
  <si>
    <t>C. OTROS TÉC. PROF. CIENTÍF. E INTELECTUALES</t>
  </si>
  <si>
    <t>D. TÉCNICOS; PROFESIONALES DE APOYO</t>
  </si>
  <si>
    <t>E. EMP. OFICINA QUE NO ATIENDEN PÚBLICO</t>
  </si>
  <si>
    <t>F. EMP. OFIC. QUE ATIENDEN AL PÚBLICO</t>
  </si>
  <si>
    <t>G. TRABAJ. SERVIC. RESTAUR. Y COMERCIO</t>
  </si>
  <si>
    <t>H. TRABAJ. SERVIC. SALUD Y CUIDADO PERSONAS</t>
  </si>
  <si>
    <t>I. TRABAJ. SERVICIO PROTECCION Y SEGURIDAD</t>
  </si>
  <si>
    <t>J. TRABAJ. CUALIF. SECTOR AGRÍC/GANAD/FOR/PESQUERO</t>
  </si>
  <si>
    <t>K. TRABAJ. CUALIF. CONSTRUC. EXC. OPERADORES DE MÁQUINAS</t>
  </si>
  <si>
    <t>L. TRABAJ. CUALIF. INDUST. MANUF, EXCEPTO OPERADORES DE INSTAL. Y MÁQUINAS</t>
  </si>
  <si>
    <t>M. OPERAD. INSTALAC, MAQUIN. FIJAS, Y MONTADORES</t>
  </si>
  <si>
    <t>N. CONDUCT. Y OPERADORES DE MAQUIN. MÓVIL</t>
  </si>
  <si>
    <t>O. TRABAJ. NO CUALIF. SERV. (EXCEPTO TRANSPORTES)</t>
  </si>
  <si>
    <t>P. PEONES AGRIC/PESCA/CONSTRUC/INDUS. MANUF./TRANSPORTES</t>
  </si>
  <si>
    <t>Q. OCUPACIONES MILITARES</t>
  </si>
  <si>
    <t>NACIONALIDAD</t>
  </si>
  <si>
    <t>ESPAÑOLA</t>
  </si>
  <si>
    <t>EXTRANJERA</t>
  </si>
  <si>
    <t>FLUJOS</t>
  </si>
  <si>
    <t>% VERTICAL</t>
  </si>
  <si>
    <t>Flujos: Demandantes de empleo del MES ANTERIOR</t>
  </si>
  <si>
    <t>Que continúan como demandantes de empleo en el mes actual</t>
  </si>
  <si>
    <t>Que dejan de ser demandantes (bajas)</t>
  </si>
  <si>
    <t>Que se han colocado este mes</t>
  </si>
  <si>
    <t>No renuevan la demanda</t>
  </si>
  <si>
    <t>Otros</t>
  </si>
  <si>
    <t>Flujos: Demandantes de empleo del MES ACTUAL</t>
  </si>
  <si>
    <t>Eran demandantes inscritos en el mes anterior</t>
  </si>
  <si>
    <t>Que eran demandantes de empleo en el mes anterior</t>
  </si>
  <si>
    <t>Otros demandantes inscritos en el mes anterior que pasan a tener disponibilidad</t>
  </si>
  <si>
    <t xml:space="preserve">Nuevas personas demandantes de empleo </t>
  </si>
  <si>
    <t>Por reactivación de la demanda</t>
  </si>
  <si>
    <t xml:space="preserve">Inscritos por primera vez </t>
  </si>
  <si>
    <r>
      <rPr>
        <sz val="8"/>
        <color rgb="FFFF0000"/>
        <rFont val="Arial"/>
        <family val="2"/>
      </rPr>
      <t xml:space="preserve">(*) </t>
    </r>
    <r>
      <rPr>
        <sz val="8"/>
        <rFont val="Arial"/>
        <family val="2"/>
      </rPr>
      <t>Debido al cambio en la clasificación de la actividad económica de CNAE09 a CNAE25 las variaciones pueden no ser exactas.</t>
    </r>
  </si>
  <si>
    <t>Fuente: Dirección General del Servicio Público de Empleo de la Comunidad de Madrid.</t>
  </si>
  <si>
    <t>1.2 PERSONAS PARADAS REGISTRADAS. PRINCIPALES INDICADORES</t>
  </si>
  <si>
    <t>VARIACIÓN        ANUAL</t>
  </si>
  <si>
    <t>Flujos: Paro Registrado del MES ANTERIOR</t>
  </si>
  <si>
    <t>Que continúan como personas paradas registradas en el mes actual</t>
  </si>
  <si>
    <t>Que dejan de ser personas paradas registradas</t>
  </si>
  <si>
    <t>Pasan de paradas registradas a demandantes de empleo</t>
  </si>
  <si>
    <t xml:space="preserve">Otros </t>
  </si>
  <si>
    <t>Flujos: Paro Registrado del MES ACTUAL</t>
  </si>
  <si>
    <t>Eran personas paradas registradas en el mes anterior</t>
  </si>
  <si>
    <t>Nuevas personas paradas registradas</t>
  </si>
  <si>
    <t>Pasan de demandantes de empleo a paradas registradas</t>
  </si>
  <si>
    <t>Otras personas demandantes inscritas en el mes pasado</t>
  </si>
  <si>
    <t>Fuente: Dirección General del Servicio Público de Empleo de la Comunidad de Madrid y Servicio Público de Empleo Estatal (SEPE).</t>
  </si>
  <si>
    <t>DEMANDANTES DE EMPLEO</t>
  </si>
  <si>
    <t>PARADOS REGISTRADOS</t>
  </si>
  <si>
    <t>Absoluta</t>
  </si>
  <si>
    <t>TOTAL AMBOS SEXOS</t>
  </si>
  <si>
    <t>de 16-19 años</t>
  </si>
  <si>
    <t>de 20-24 años</t>
  </si>
  <si>
    <t>de 25-29 años</t>
  </si>
  <si>
    <t>de 30-34 años</t>
  </si>
  <si>
    <t>de 35-39 años</t>
  </si>
  <si>
    <t>de 40-44 años</t>
  </si>
  <si>
    <t>de 45-49 años</t>
  </si>
  <si>
    <t>de 50-54 años</t>
  </si>
  <si>
    <t>de 55-59 años</t>
  </si>
  <si>
    <t>de 60-64 años</t>
  </si>
  <si>
    <t>mayor de 64 años</t>
  </si>
  <si>
    <t>TOTAL MUJERES</t>
  </si>
  <si>
    <t>TOTAL HOMBRES</t>
  </si>
  <si>
    <r>
      <t>2.2 DEMANDANTES DE EMPLEO Y PARADOS REGISTRADOS POR NIVEL DE ESTUDIOS</t>
    </r>
    <r>
      <rPr>
        <b/>
        <sz val="12"/>
        <color indexed="16"/>
        <rFont val="Arial"/>
        <family val="2"/>
      </rPr>
      <t xml:space="preserve"> Y POR GRUPOS DE EDAD. COMUNIDAD DE MADRID</t>
    </r>
  </si>
  <si>
    <t>EDUCACIÓN PRIMARIA O MENOS</t>
  </si>
  <si>
    <t>EDUCACIÓN SECUNDARIA (INCLUYE FP GRADO MEDIO)</t>
  </si>
  <si>
    <t>EDUCACIÓN SUPERIOR (INCLUYE FP GRADO SUPERIOR)</t>
  </si>
  <si>
    <t>NO CONSTA</t>
  </si>
  <si>
    <t xml:space="preserve">TOTAL </t>
  </si>
  <si>
    <t>EXTRANJEROS</t>
  </si>
  <si>
    <t>NACIONALES</t>
  </si>
  <si>
    <t>2.4 DEMANDANTES DE EMPLEO Y PARADOS REGISTRADOS POR ACTIVIDAD ECONÓMICA ANTERIOR Y GRUPOS DE EDAD. COMUNIDAD DE MADRID(*)</t>
  </si>
  <si>
    <t>2.5 DEMANDANTES DE EMPLEO Y PARADOS REGISTRADOS POR SEXO Y ACTIVIDAD ECONÓMICA DEL EMPLEO ANTERIOR. COMUNIDAD DE MADRID(*)</t>
  </si>
  <si>
    <t>2.6 DEMANDANTES DE EMPLEO Y PARADOS REGISTRADOS POR ACTIVIDAD ECONÓMICA DEL EMPLEO ANTERIOR Y NIVEL DE ESTUDIOS. COMUNIDAD DE MADRID(*)</t>
  </si>
  <si>
    <r>
      <t>2.7 DEMANDANTES DE EMPLEO Y PARADOS REGISTRADOS POR ACTIVIDAD ECONÓMICA DEL EMPLEO ANTERIOR</t>
    </r>
    <r>
      <rPr>
        <b/>
        <vertAlign val="superscript"/>
        <sz val="12"/>
        <color indexed="16"/>
        <rFont val="Arial"/>
        <family val="2"/>
      </rPr>
      <t xml:space="preserve"> </t>
    </r>
    <r>
      <rPr>
        <b/>
        <sz val="12"/>
        <color indexed="16"/>
        <rFont val="Arial"/>
        <family val="2"/>
      </rPr>
      <t>Y TIEMPO ININTERRUMPIDO DE INSCRIPCIÓN. COMUNIDAD DE MADRID(*)</t>
    </r>
  </si>
  <si>
    <t xml:space="preserve"> &lt; 6 meses</t>
  </si>
  <si>
    <t>2.8 DEMANDANTES DE EMPLEO Y PARADOS REGISTRADOS POR ACTIVIDAD ECONÓMICA DEL EMPLEO ANTERIOR (CNAE A 2 DÍGITOS) Y SEXO. COMUNIDAD DE MADRID(*)</t>
  </si>
  <si>
    <t>CONSTRUCCION</t>
  </si>
  <si>
    <r>
      <rPr>
        <sz val="8"/>
        <color rgb="FFFF0000"/>
        <rFont val="Arial"/>
        <family val="2"/>
      </rPr>
      <t xml:space="preserve">(*) </t>
    </r>
    <r>
      <rPr>
        <sz val="8"/>
        <rFont val="Arial"/>
        <family val="2"/>
      </rPr>
      <t>Debido al cambio en la clasificación de la actividad económica de CNAE09 a CNAE25 no se muestran variaciones.</t>
    </r>
  </si>
  <si>
    <r>
      <t>2.9 DEMANDANTES DE EMPLEO Y PARADOS REGISTRADOS POR SEXO Y OCUPACIÓN PRINCIPAL QUE SOLICITA</t>
    </r>
    <r>
      <rPr>
        <b/>
        <sz val="12"/>
        <color indexed="16"/>
        <rFont val="Arial"/>
        <family val="2"/>
      </rPr>
      <t>. COMUNIDAD DE MADRID</t>
    </r>
  </si>
  <si>
    <t>TOTAL (AMBOS SEXOS)</t>
  </si>
  <si>
    <t>TOTAL (MUJERES)</t>
  </si>
  <si>
    <t>TOTAL (HOMBRES)</t>
  </si>
  <si>
    <r>
      <t>2.10 DEMANDANTES DE EMPLEO Y PARADOS REGISTRADOS POR GRUPO DE EDAD Y OCUPACIÓN PRINCIPAL QUE SOLICITA</t>
    </r>
    <r>
      <rPr>
        <b/>
        <sz val="12"/>
        <color indexed="16"/>
        <rFont val="Arial"/>
        <family val="2"/>
      </rPr>
      <t>. COMUNIDAD DE MADRID</t>
    </r>
  </si>
  <si>
    <t xml:space="preserve"> &lt; 25</t>
  </si>
  <si>
    <t xml:space="preserve"> &lt; 30</t>
  </si>
  <si>
    <t xml:space="preserve"> 30 - 54</t>
  </si>
  <si>
    <t xml:space="preserve"> 55 - 64</t>
  </si>
  <si>
    <t xml:space="preserve"> 16 - 64</t>
  </si>
  <si>
    <t xml:space="preserve"> 16 y más</t>
  </si>
  <si>
    <r>
      <t>2.11 DEMANDANTES DE EMPLEO Y PARADOS REGISTRADOS POR NIVEL DE ESTUDIOS</t>
    </r>
    <r>
      <rPr>
        <b/>
        <sz val="12"/>
        <color indexed="16"/>
        <rFont val="Arial"/>
        <family val="2"/>
      </rPr>
      <t xml:space="preserve"> Y OCUPACIÓN PRINCIPAL QUE SOLICITA</t>
    </r>
    <r>
      <rPr>
        <b/>
        <sz val="12"/>
        <color indexed="16"/>
        <rFont val="Arial"/>
        <family val="2"/>
      </rPr>
      <t>. COMUNIDAD DE MADRID</t>
    </r>
  </si>
  <si>
    <r>
      <t>2.12 DEMANDANTES DE EMPLEO Y PARADOS REGISTRADOS POR TIEMPO ININTERRUMPIDO DE INSCRIPCIÓN Y OCUPACIÓN PRINCIPAL QUE SOLICITA</t>
    </r>
    <r>
      <rPr>
        <b/>
        <sz val="12"/>
        <color indexed="16"/>
        <rFont val="Arial"/>
        <family val="2"/>
      </rPr>
      <t>. COMUNIDAD DE MADRID</t>
    </r>
  </si>
  <si>
    <t>&lt; 1 AÑO</t>
  </si>
  <si>
    <t>I. TRABAJ. SERVICIO PROTECCIÓN Y SEGURIDAD</t>
  </si>
  <si>
    <t>&gt;= 1 AÑO</t>
  </si>
  <si>
    <r>
      <t>2.13 DEMANDANTES DE EMPLEO Y PARADOS REGISTRADOS POR OCUPACIÓN PRINCIPAL QUE SOLICITA (CNO A 2 DÍGITOS)</t>
    </r>
    <r>
      <rPr>
        <b/>
        <sz val="12"/>
        <color indexed="16"/>
        <rFont val="Arial"/>
        <family val="2"/>
      </rPr>
      <t>. COMUNIDAD DE MADRID</t>
    </r>
  </si>
  <si>
    <t>11 PODER EJECUTIVO Y LEGISL. Y DIRECC. ADMON PUBLIC.</t>
  </si>
  <si>
    <t>12 DIRECTORES DPTOS. ADVOS. Y COMERCIALES</t>
  </si>
  <si>
    <t>13 DIRECTORES DE PRODUCCIÓN Y OPERACIONES</t>
  </si>
  <si>
    <t>14 DIRECT. GER. ALOJAM, RESTAUR. Y COMERCIO</t>
  </si>
  <si>
    <t>15 DIRECT. Y GERENT. OTRAS EMPRESAS SERVICIOS NO CLASIF. BAJO OTROS EPÍGRAFES</t>
  </si>
  <si>
    <t>21 PROFESIONALES DE LA SALUD</t>
  </si>
  <si>
    <t>22 PROF. ENSEÑ. INFANTIL, PRIM. SEC. Y POSTSECUNDARIA</t>
  </si>
  <si>
    <t>23 OTROS PROFESIONALES DE LA ENSEÑANZA</t>
  </si>
  <si>
    <t>24 PROF. FÍSICAS, QUÍMI. MATEMAT. E INGENIERÍAS</t>
  </si>
  <si>
    <t>25 PROFESIONALES EN DERECHO</t>
  </si>
  <si>
    <t>26 ESPEC. ORG. ADMON Y EMPRESAS Y COMERCIALIZACIÓN</t>
  </si>
  <si>
    <t>27 PROF. TECNOLOGÍAS DE LA INFORMACIÓN</t>
  </si>
  <si>
    <t>28 PROFESIONALES EN CIENCIAS SOCIALES</t>
  </si>
  <si>
    <t>29 PROF. DE LA CULTURA Y EL ESPECTÁCULO</t>
  </si>
  <si>
    <t>31 TÉC. DE LAS CIENCIAS Y DE LAS INGENIERÍAS</t>
  </si>
  <si>
    <t>32 SUPERV. INGEN. MINAS, INDUS. MANUF. CONSTRUCCIÓN</t>
  </si>
  <si>
    <t>33 TÉC. SANIT. Y PROF. TERAPIAS ALTERNATIVAS</t>
  </si>
  <si>
    <t>34 PROF. DE APOYO EN FINANZAS Y MATEMÁTICAS</t>
  </si>
  <si>
    <t>35 REPRESENTANTES, AGENT. COMER. Y AFINES</t>
  </si>
  <si>
    <t>36 PROF. APOYO GEST. ADVA; TÉC. F. Y C. SEGURIDAD</t>
  </si>
  <si>
    <t>37 PROF. APOYO SERV. JUR. SOC. CULT. DEPORTIVOS Y AFINES</t>
  </si>
  <si>
    <t>38 TÉC. TECNOLOG. INFORMAC. Y COMUNICACIONES (TIC)</t>
  </si>
  <si>
    <t>41 EMP. SERV. CONT. FINANC. Y SERV. DE APOYO A LA PRODUCCIÓN Y AL TRANSPORTE</t>
  </si>
  <si>
    <t>42 EMP. BIBLIOTECAS, SERV. CORREOS Y AFINES</t>
  </si>
  <si>
    <t>43 OTROS EMP. ADVOS. SIN TAREAS ATENC. PÚBLICO</t>
  </si>
  <si>
    <t>44 EMP. AGEN. VIAJES/RECEP/TELEF/VENTANILLA Y AFINES (EXCEPTO TAQUILLEROS)</t>
  </si>
  <si>
    <t>45 EMP. ADVOS NO CLASIF. BAJO OTROS EPÍGRAFES</t>
  </si>
  <si>
    <t>50 CAMAREROS Y COCINEROS PROPIETARIOS</t>
  </si>
  <si>
    <t>51 TRABAJ. ASALARIADOS SERVIC. RESTAURACIÓN</t>
  </si>
  <si>
    <t>52 DEPENDIENTES EN TIENDAS Y ALMACENES</t>
  </si>
  <si>
    <t>53 COMERCIANTES PROPIETARIOS DE TIENDAS</t>
  </si>
  <si>
    <t>54 VENDEDORES (EXCEP. TIENDAS Y ALMACENES)</t>
  </si>
  <si>
    <t>55 CAJEROS Y TAQUILLEROS (EXCEPTO BANCOS)</t>
  </si>
  <si>
    <t>56 TRABAJ. CUIDADOS PERSONAS EN SERV. SALUD</t>
  </si>
  <si>
    <t>57 OTROS TRABAJ. CUIDADOS A LAS PERSONAS</t>
  </si>
  <si>
    <t>58 TRABAJ. DE LOS SERVICIOS PERSONALES</t>
  </si>
  <si>
    <t>59 TRABAJ. SERVIC. PROTECCIÓN Y SEGURIDAD</t>
  </si>
  <si>
    <t>61 TRABAJ. CUALIF. ACTIVIDADES AGRICOLAS</t>
  </si>
  <si>
    <t>62 TRABAJ. CUALIF. ACTIVIDADES GANADERAS</t>
  </si>
  <si>
    <t>63 TRABAJ. CUALIF. ACTIV. AGROPECUARIAS MIXTAS</t>
  </si>
  <si>
    <t>64 TRABAJ. CUALIF. ACTIV. FOREST/PESQU/CINEGÉTICAS</t>
  </si>
  <si>
    <t>71 TRABAJ. OBRAS ESTRUCT. CONSTRUCCIÓN Y AFINES</t>
  </si>
  <si>
    <t>72 TRABAJ. ACABADO DE CONSTRUC. E INSTALAC. (EXCEP. ELECT.), PINTORES Y AFINES</t>
  </si>
  <si>
    <t>73 SOLD/CHAP/MONT. ESTRUC. MET/HERREROS, ELABORAD. DE HERRAMIENTAS Y AFINES</t>
  </si>
  <si>
    <t>74 MECÁNICOS Y AJUSTADORES DE MAQUINARIA</t>
  </si>
  <si>
    <t>75 TRABAJ. ESPEC. ELECTRIC. Y ELECTROTECNOLOGÍA</t>
  </si>
  <si>
    <t>76 MEC. PREC. MET/CER/VIDR/ARTES/ARTES GRÁFICAS</t>
  </si>
  <si>
    <t>77 TRABAJ. INDUST. ALIMENTAC. BEBIDAS Y TABACO</t>
  </si>
  <si>
    <t>78 TRABAJ. MADERA/TEXTIL/CONFEC/PIEL/CUERO/CALZADO Y OTROS OPERARIOS EN OFICIOS</t>
  </si>
  <si>
    <t>81 OPERADORES INSTALAC. Y MAQUINARIA FIJAS</t>
  </si>
  <si>
    <t>82 MONTADORES Y ENSAMBLADORES EN FÁBRICAS</t>
  </si>
  <si>
    <t>83 MAQUIN. LOCOMOT, OPERAD. MAQUIN. AGRÍCOLA Y EQUIP. PESADOS MÓVIL, Y MARINER.</t>
  </si>
  <si>
    <t>84 CONDUCT. VEHÍCULOS TRANSP. URBANO O CARRETERA</t>
  </si>
  <si>
    <t>91 EMPLEADOS DOMÉSTICOS</t>
  </si>
  <si>
    <t>92 OTRO PERSONAL DE LIMPIEZA</t>
  </si>
  <si>
    <t>93 AYUDANTES DE PREPARACIÓN DE ALIMENTOS</t>
  </si>
  <si>
    <t xml:space="preserve">94 RECOG. RESIDUOS URBANOS, VENDED. CALLEJ. Y OTRAS OCUPAC. ELEMENT EN SERV. </t>
  </si>
  <si>
    <t>95 PEONES AGRARIOS, FORESTALES Y DE PESCA</t>
  </si>
  <si>
    <t>96 PEONES DE LA CONSTRUC. Y DE LA MINERÍA</t>
  </si>
  <si>
    <t>97 PEONES DE INDUSTRIAS MANUFACTURERAS</t>
  </si>
  <si>
    <t>98 PEONES TRANSPORTE, DESCARG. Y REPONEDORES</t>
  </si>
  <si>
    <t>00 OCUPACIONES MILITARES</t>
  </si>
  <si>
    <r>
      <t>2.14 DEMANDANTES DE EMPLEO Y PARADOS REGISTRADOS POR SEXO Y NIVEL DE ESTUDIOS</t>
    </r>
    <r>
      <rPr>
        <b/>
        <sz val="12"/>
        <color indexed="16"/>
        <rFont val="Arial"/>
        <family val="2"/>
      </rPr>
      <t>. COMUNIDAD DE MADRID</t>
    </r>
  </si>
  <si>
    <t>2.15 DEMANDANTES DE EMPLEO Y PARADOS REGISTRADOS POR SEXO Y TIEMPO ININTERRUMPIDO DE INSCRIPCIÓN. COMUNIDAD DE MADRID</t>
  </si>
  <si>
    <t>&lt;= 6 meses</t>
  </si>
  <si>
    <t>2.16 DEMANDANTES DE EMPLEO Y PARADOS REGISTRADOS POR SEXO Y TIEMPO DE INSCRIPCIÓN EN LOS ÚLTIMOS 18 MESES. COMUNIDAD DE MADRID</t>
  </si>
  <si>
    <t>&lt;= 1 mes</t>
  </si>
  <si>
    <t>1-6 meses</t>
  </si>
  <si>
    <t>12-18 meses</t>
  </si>
  <si>
    <t>Nacionalidad española</t>
  </si>
  <si>
    <t>Nacionalidad extranjera</t>
  </si>
  <si>
    <t>Comunitarios</t>
  </si>
  <si>
    <t>No comunitarios</t>
  </si>
  <si>
    <t>UE</t>
  </si>
  <si>
    <t>No UE</t>
  </si>
  <si>
    <t>NO UE</t>
  </si>
  <si>
    <t>Sin discapacidad declarada</t>
  </si>
  <si>
    <t>Con algún tipo de discapacidad declarada</t>
  </si>
  <si>
    <t>3.1 FLUJOS. DEMANDANTES DE EMPLEO DEL MES ACTUAL, SEGÚN SU SITUACIÓN EN EL MES ANTERIOR. COMUNIDAD DE MADRID</t>
  </si>
  <si>
    <t>MES ACTUAL</t>
  </si>
  <si>
    <t>TOTAL DEMANDANTES</t>
  </si>
  <si>
    <t>Parados</t>
  </si>
  <si>
    <t>No Parados</t>
  </si>
  <si>
    <t>MES ANTERIOR</t>
  </si>
  <si>
    <t>Total (AMBOS SEXOS)</t>
  </si>
  <si>
    <t>Total Demandantes de empleo</t>
  </si>
  <si>
    <t>No registrados en mes anterior (nuevas altas del mes actual)</t>
  </si>
  <si>
    <t>Por Nueva inscripción</t>
  </si>
  <si>
    <t>Por Reactivación de la demanda</t>
  </si>
  <si>
    <t>No registrados en mes anterior (nuevas demandas suspendidas del mes actual)</t>
  </si>
  <si>
    <t>Demandantes inscritos sin disponibilidad</t>
  </si>
  <si>
    <t>Total (MUJERES)</t>
  </si>
  <si>
    <t>Total (HOMBRES)</t>
  </si>
  <si>
    <t>3.2 FLUJOS. DEMANDANTES DE EMPLEO DEL MES ANTERIOR, SEGÚN SU SITUACIÓN EN EL MES ACTUAL. COMUNIDAD DE MADRID</t>
  </si>
  <si>
    <t>Bajas en el mes</t>
  </si>
  <si>
    <t>Por no renovación</t>
  </si>
  <si>
    <t>Por colocación</t>
  </si>
  <si>
    <t>Por traslado a otra C.A.</t>
  </si>
  <si>
    <t>Otros demandantes inscritos</t>
  </si>
  <si>
    <t>TOTAL C. DE MADRID</t>
  </si>
  <si>
    <t>La Acebeda</t>
  </si>
  <si>
    <t>Ajalvir</t>
  </si>
  <si>
    <t>Alameda del Valle</t>
  </si>
  <si>
    <t>El Álamo</t>
  </si>
  <si>
    <t>Alcalá de Henares</t>
  </si>
  <si>
    <t>Alcobendas</t>
  </si>
  <si>
    <t>Alcorcón</t>
  </si>
  <si>
    <t>Aldea del Fresno</t>
  </si>
  <si>
    <t>Algete</t>
  </si>
  <si>
    <t>Alpedrete</t>
  </si>
  <si>
    <t>Ambite</t>
  </si>
  <si>
    <t>Anchuelo</t>
  </si>
  <si>
    <t>Aranjuez</t>
  </si>
  <si>
    <t>Arganda del Rey</t>
  </si>
  <si>
    <t>Arroyomolinos</t>
  </si>
  <si>
    <t>El Atazar</t>
  </si>
  <si>
    <t>Batrés</t>
  </si>
  <si>
    <t>Becerril de la Sierra</t>
  </si>
  <si>
    <t>Belmonte de Tajo</t>
  </si>
  <si>
    <t>Berzosa del Lozoya</t>
  </si>
  <si>
    <t>El Berrueco</t>
  </si>
  <si>
    <t>Boadilla del Monte</t>
  </si>
  <si>
    <t>El Boalo</t>
  </si>
  <si>
    <t>Braojos</t>
  </si>
  <si>
    <t>Brea de Tajo</t>
  </si>
  <si>
    <t>Brunete</t>
  </si>
  <si>
    <t>Buitrago del Lozoya</t>
  </si>
  <si>
    <t>Bustarviejo</t>
  </si>
  <si>
    <t>Cabanillas de la Sierra</t>
  </si>
  <si>
    <t>La Cabrera</t>
  </si>
  <si>
    <t>Cadalso de los Vidrios</t>
  </si>
  <si>
    <t>Camarma de Esteruelas</t>
  </si>
  <si>
    <t>Campo Real</t>
  </si>
  <si>
    <t>Canencia</t>
  </si>
  <si>
    <t>Carabaña</t>
  </si>
  <si>
    <t>Casarrubuelos</t>
  </si>
  <si>
    <t>Cenicientos</t>
  </si>
  <si>
    <t>Cercedilla</t>
  </si>
  <si>
    <t>Cervera de Buitrago</t>
  </si>
  <si>
    <t>Ciempozuelos</t>
  </si>
  <si>
    <t>Cobeña</t>
  </si>
  <si>
    <t>Colmenar del Arroyo</t>
  </si>
  <si>
    <t>Colmenar de Oreja</t>
  </si>
  <si>
    <t>Colmenarejo</t>
  </si>
  <si>
    <t>Colmenar Viejo</t>
  </si>
  <si>
    <t>Collado Mediano</t>
  </si>
  <si>
    <t>Collado Villalba</t>
  </si>
  <si>
    <t>Corpa</t>
  </si>
  <si>
    <t>Coslada</t>
  </si>
  <si>
    <t>Cubas de la Sagra</t>
  </si>
  <si>
    <t>Chapinería</t>
  </si>
  <si>
    <t>Chinchón</t>
  </si>
  <si>
    <t>Daganzo de Arriba</t>
  </si>
  <si>
    <t>El Escorial</t>
  </si>
  <si>
    <t>Estremera</t>
  </si>
  <si>
    <t>Fresnedillas</t>
  </si>
  <si>
    <t>Fresno de Torote</t>
  </si>
  <si>
    <t>Fuenlabrada</t>
  </si>
  <si>
    <t>Fuente el Saz de Jarama</t>
  </si>
  <si>
    <t>Fuentidueña de Tajo</t>
  </si>
  <si>
    <t>Galapagar</t>
  </si>
  <si>
    <t>Garganta de los Montes</t>
  </si>
  <si>
    <t>Gargantilla del Lozoya</t>
  </si>
  <si>
    <t>Gascones</t>
  </si>
  <si>
    <t>Getafe</t>
  </si>
  <si>
    <t>Griñón</t>
  </si>
  <si>
    <t>Guadalix de la Sierra</t>
  </si>
  <si>
    <t>Guadarrama</t>
  </si>
  <si>
    <t>La Hiruela</t>
  </si>
  <si>
    <t>Horcajo de la Sierra</t>
  </si>
  <si>
    <t>Horcajuelo de la Sierra</t>
  </si>
  <si>
    <t>Hoyo de Manzanares</t>
  </si>
  <si>
    <t>Humanes de Madrid</t>
  </si>
  <si>
    <t>Leganés</t>
  </si>
  <si>
    <t>Loeches</t>
  </si>
  <si>
    <t>Lozoya</t>
  </si>
  <si>
    <t>Madarcos</t>
  </si>
  <si>
    <t>Madrid</t>
  </si>
  <si>
    <t>Majadahonda</t>
  </si>
  <si>
    <t>Manzanares el Real</t>
  </si>
  <si>
    <t>Meco</t>
  </si>
  <si>
    <t>Mejorada del Campo</t>
  </si>
  <si>
    <t>Miraflores de la Sierra</t>
  </si>
  <si>
    <t>El Molar</t>
  </si>
  <si>
    <t>Los Molinos</t>
  </si>
  <si>
    <t>Montejo de la Sierra</t>
  </si>
  <si>
    <t>Moraleja de Enmedio</t>
  </si>
  <si>
    <t>Moralzarzal</t>
  </si>
  <si>
    <t>Morata de Tajuña</t>
  </si>
  <si>
    <t>Móstoles</t>
  </si>
  <si>
    <t>Navacerrada</t>
  </si>
  <si>
    <t>Navalafuente</t>
  </si>
  <si>
    <t>Navalagamella</t>
  </si>
  <si>
    <t>Navalcarnero</t>
  </si>
  <si>
    <t>Navarredonda</t>
  </si>
  <si>
    <t>Navas del Rey</t>
  </si>
  <si>
    <t>Nuevo Baztán</t>
  </si>
  <si>
    <t>Olmeda de las Fuentes</t>
  </si>
  <si>
    <t>Orusco</t>
  </si>
  <si>
    <t>Paracuellos de Jarama</t>
  </si>
  <si>
    <t>Parla</t>
  </si>
  <si>
    <t>Patones</t>
  </si>
  <si>
    <t>Pedrezuela</t>
  </si>
  <si>
    <t>Pelayos de la Presa</t>
  </si>
  <si>
    <t>Perales de Tajuña</t>
  </si>
  <si>
    <t>Pezuela de las Torres</t>
  </si>
  <si>
    <t>Pinilla del Valle</t>
  </si>
  <si>
    <t>Pinto</t>
  </si>
  <si>
    <t>Piñuécar</t>
  </si>
  <si>
    <t>Pozuelo de Alarcón</t>
  </si>
  <si>
    <t>Pozuelo del Rey</t>
  </si>
  <si>
    <t>Prádena del Rincón</t>
  </si>
  <si>
    <t>Puebla de la Sierra</t>
  </si>
  <si>
    <t>Quijorna</t>
  </si>
  <si>
    <t>Rascafría</t>
  </si>
  <si>
    <t>Redueña</t>
  </si>
  <si>
    <t>Ribatejada</t>
  </si>
  <si>
    <t>Rivas-Vaciamadrid</t>
  </si>
  <si>
    <t>Robledillo de la Jara</t>
  </si>
  <si>
    <t>Robledo de Chavela</t>
  </si>
  <si>
    <t>Robregordo</t>
  </si>
  <si>
    <t>Las Rozas de Madrid</t>
  </si>
  <si>
    <t>Rozas de Puerto Real</t>
  </si>
  <si>
    <t>San Agustín de Guadalix</t>
  </si>
  <si>
    <t>San Fernando de Henares</t>
  </si>
  <si>
    <t>San Lorenzo del Escorial</t>
  </si>
  <si>
    <t>San Martín de la Vega</t>
  </si>
  <si>
    <t>San Martín de Valdeiglesias</t>
  </si>
  <si>
    <t>San Sebastián de los Reyes</t>
  </si>
  <si>
    <t>Santa María de la Alameda</t>
  </si>
  <si>
    <t>Santorcaz</t>
  </si>
  <si>
    <t>Los Santos de la Humosa</t>
  </si>
  <si>
    <t>La Serna del Monte</t>
  </si>
  <si>
    <t>Serranillos del Valle</t>
  </si>
  <si>
    <t>Sevilla la Nueva</t>
  </si>
  <si>
    <t>Somosierra</t>
  </si>
  <si>
    <t>Soto del Real</t>
  </si>
  <si>
    <t>Talamanca de Jarama</t>
  </si>
  <si>
    <t>Tielmes</t>
  </si>
  <si>
    <t>Titulcia</t>
  </si>
  <si>
    <t>Torrejón de Ardoz</t>
  </si>
  <si>
    <t>Torrejón de la Calzada</t>
  </si>
  <si>
    <t>Torrejón de Velasco</t>
  </si>
  <si>
    <t>Torrelaguna</t>
  </si>
  <si>
    <t>Torrelodones</t>
  </si>
  <si>
    <t>Torremocha de Jarama</t>
  </si>
  <si>
    <t>Torres de la Alameda</t>
  </si>
  <si>
    <t>Valdaracete</t>
  </si>
  <si>
    <t>Valdeavero</t>
  </si>
  <si>
    <t>Valdelaguna</t>
  </si>
  <si>
    <t>Valdemanco</t>
  </si>
  <si>
    <t>Valdemaqueda</t>
  </si>
  <si>
    <t>Valdemorillo</t>
  </si>
  <si>
    <t>Valdemoro</t>
  </si>
  <si>
    <t>Valdeolmos</t>
  </si>
  <si>
    <t>Valdepiélagos</t>
  </si>
  <si>
    <t>Valdetorres de Jarama</t>
  </si>
  <si>
    <t>Valdilecha</t>
  </si>
  <si>
    <t>Valverde de Alcalá</t>
  </si>
  <si>
    <t>Velilla de San Antonio</t>
  </si>
  <si>
    <t>El Vellón</t>
  </si>
  <si>
    <t>Venturada</t>
  </si>
  <si>
    <t>Villaconejos</t>
  </si>
  <si>
    <t>Villa del Prado</t>
  </si>
  <si>
    <t>Villalbilla</t>
  </si>
  <si>
    <t>Villamanrique de Tajo</t>
  </si>
  <si>
    <t>Villamanta</t>
  </si>
  <si>
    <t>Villamantilla</t>
  </si>
  <si>
    <t>Villanueva de la Cañada</t>
  </si>
  <si>
    <t>Villanueva del Pardillo</t>
  </si>
  <si>
    <t>Villanueva de Perales</t>
  </si>
  <si>
    <t>Villar del Olmo</t>
  </si>
  <si>
    <t>Villarejo de Salvanés</t>
  </si>
  <si>
    <t>Villaviciosa de Odón</t>
  </si>
  <si>
    <t>Villavieja del Lozoya</t>
  </si>
  <si>
    <t>Zarzalejo</t>
  </si>
  <si>
    <t>Lozoyuela</t>
  </si>
  <si>
    <t>Puentes Viejas</t>
  </si>
  <si>
    <t>Tres Cantos</t>
  </si>
  <si>
    <t>5.1 NUEVOS DEMANDANTES DE EMPLEO Y PARADOS REGISTRADOS POR ACTIVIDAD ECONÓMICA ANTERIOR SEGÚN SEXO. COMUNIDAD DE MADRID(*)</t>
  </si>
  <si>
    <t>MUJERES</t>
  </si>
  <si>
    <t>HOMBRES</t>
  </si>
  <si>
    <t>TOTAL NUEVOS DEMANDANTES</t>
  </si>
  <si>
    <r>
      <t>5.3 NUEVOS DEMANDANTES DE EMPLEO Y PARADOS REGISTRADOS POR NIVEL DE ESTUDIOS</t>
    </r>
    <r>
      <rPr>
        <b/>
        <sz val="12"/>
        <color indexed="16"/>
        <rFont val="Arial"/>
        <family val="2"/>
      </rPr>
      <t xml:space="preserve"> SEGÚN SEXO. COMUNIDAD DE MADRID</t>
    </r>
  </si>
  <si>
    <t>6.1 DEMANDANTES DE EMPLEO Y PARADOS REGISTRADOS DE LARGA DURACIÓN (TIEMPO ININTERRMUPIDO DE INSCRIPCIÓN DE UN AÑO O MÁS) POR ACTIVIDAD ECONÓMICA ANTERIOR. AMBOS SEXOS, COMUNIDAD DE MADRID(*)</t>
  </si>
  <si>
    <t>TIEMPO DE INSCRIPCIÓN DE 1 AÑO O MÁS</t>
  </si>
  <si>
    <t>AMBOS SEXOS</t>
  </si>
  <si>
    <t>6.2 DEMANDANTES DE EMPLEO Y PARADOS REGISTRADOS DE LARGA DURACIÓN (TIEMPO ININTERRMUPIDO DE INSCRIPCIÓN DE UN AÑO O MÁS) POR ACTIVIDAD ECONÓMICA ANTERIOR. MUJERES, COMUNIDAD DE MADRID(*)</t>
  </si>
  <si>
    <t>6.3 DEMANDANTES DE EMPLEO Y PARADOS REGISTRADOS DE LARGA DURACIÓN (TIEMPO ININTERRMUPIDO DE INSCRIPCIÓN DE UN AÑO O MÁS) POR ACTIVIDAD ECONÓMICA ANTERIOR. HOMBRES, COMUNIDAD DE MADRID(*)</t>
  </si>
  <si>
    <t>6.4 DEMANDANTES DE EMPLEO Y PARADOS REGISTRADOS DE LARGA DURACIÓN (TIEMPO ININTERRMUPIDO DE INSCRIPCIÓN DE UN AÑO O MÁS) POR GRUPO DE EDAD Y SEXO. COMUNIDAD DE MADRID</t>
  </si>
  <si>
    <r>
      <t>6.5 DEMANDANTES DE EMPLEO Y PARADOS REGISTRADOS DE LARGA DURACIÓN (TIEMPO ININTERRMUPIDO DE INSCRIPCIÓN DE UN AÑO O MÁS) POR SEXO Y NIVEL DE ESTUDIOS</t>
    </r>
    <r>
      <rPr>
        <b/>
        <sz val="12"/>
        <color indexed="16"/>
        <rFont val="Arial"/>
        <family val="2"/>
      </rPr>
      <t>. COMUNIDAD DE MADRID</t>
    </r>
  </si>
  <si>
    <t>DEMANDANTES INSCRITOS NO PARADOS</t>
  </si>
  <si>
    <t>TOTAL NO PARADOS</t>
  </si>
  <si>
    <t>NO DEMANDANTES DE EMPLEO</t>
  </si>
  <si>
    <t>NO PARADOS</t>
  </si>
  <si>
    <t>DEMANDANTE OCUPADO (régimen general o autónomos)</t>
  </si>
  <si>
    <t>DEMANDANTE FIJO DISCONTINUO</t>
  </si>
  <si>
    <t>DEMANDANTE CON ALTA ESPECIAL EN LA SEGURIDAD SOCIAL</t>
  </si>
  <si>
    <t>DEMANDANTE MAYOR DE 65 AÑOS, JUBILADO Y/O PENSIONISTA</t>
  </si>
  <si>
    <t>DEMANDANTES EN SITUACIÓN DE ERE</t>
  </si>
  <si>
    <t>DEMANDANTES DE OTROS SERVICIOS</t>
  </si>
  <si>
    <t>DEMANDANTE ASISTIENDO A CURSOS DE FORMACIÓN</t>
  </si>
  <si>
    <t>DEMANDANTE EN SITUACIÓN DE INCAPACIDAD TEMPORAL (ENFERMEDAD) O MATERNIDAD / PATERNIDAD</t>
  </si>
  <si>
    <t>OTRAS CAUSAS</t>
  </si>
  <si>
    <r>
      <t>8.1 PARADOS REGISTRADOS POR GRUPO DE EDAD Y TIEMPO ININTERRUMPIDO DE INSCRIPCIÓN SEGÚN NIVEL DE ESTUDIOS</t>
    </r>
    <r>
      <rPr>
        <b/>
        <sz val="12"/>
        <color indexed="16"/>
        <rFont val="Arial"/>
        <family val="2"/>
      </rPr>
      <t>. COMUNIDAD DE MADRID</t>
    </r>
  </si>
  <si>
    <t>Educación Primaria, o menos</t>
  </si>
  <si>
    <t>Educación Secundaria</t>
  </si>
  <si>
    <t>Estudios superiores</t>
  </si>
  <si>
    <t>No consta</t>
  </si>
  <si>
    <t>FP de Grado Medio</t>
  </si>
  <si>
    <t>Educación General Secundaria</t>
  </si>
  <si>
    <t>FP Superior</t>
  </si>
  <si>
    <t>Estudios Universitarios</t>
  </si>
  <si>
    <t>8.2 PARADOS REGISTRADOS POR GRUPO DE EDAD Y ACTIVIDAD ECONÓMICA ANTERIOR SEGÚN NIVEL DE ESTUDIOS. COMUNIDAD DE MADRID(*)</t>
  </si>
  <si>
    <t>Agricultura</t>
  </si>
  <si>
    <t>Industria</t>
  </si>
  <si>
    <t>Construcción</t>
  </si>
  <si>
    <t>Servicios</t>
  </si>
  <si>
    <t>Sin empleo anterior</t>
  </si>
  <si>
    <t>16 - 19</t>
  </si>
  <si>
    <t>20 - 24</t>
  </si>
  <si>
    <t>25 - 29</t>
  </si>
  <si>
    <t>30 - 34</t>
  </si>
  <si>
    <t>35 - 39</t>
  </si>
  <si>
    <t>40 - 44</t>
  </si>
  <si>
    <t>45 - 49</t>
  </si>
  <si>
    <t>50 - 54</t>
  </si>
  <si>
    <t>55 - 59</t>
  </si>
  <si>
    <t>60 - 64</t>
  </si>
  <si>
    <t xml:space="preserve"> &gt; 64</t>
  </si>
  <si>
    <t>9.1 SERIES: PARO REGISTRADO, COMUNIDAD DE MADRID Y ESPAÑA</t>
  </si>
  <si>
    <t>PARO REGISTRADO</t>
  </si>
  <si>
    <t>COMUNIDAD DE MADRID</t>
  </si>
  <si>
    <t>ESPAÑA</t>
  </si>
  <si>
    <t>PARO REGISTRADO - MUJERES</t>
  </si>
  <si>
    <t>(*) Desde el año 2001 hasta el año 2004, las series son estimaciones retrospectivas.</t>
  </si>
  <si>
    <t>PARO REGISTRADO - HOMBRES</t>
  </si>
  <si>
    <t>PARO REGISTRADO - SECTOR SERVICIOS</t>
  </si>
  <si>
    <t>Datos bajo la clasificación CNAE-93. Las variaciones intermensuales e interanuales del año 2009 se han llevado a cabo respecto a las estimaciones de las series de 2008 adaptadas a la CNAE-09.</t>
  </si>
  <si>
    <t>Datos bajo la clasificación CNAE-09. Las variaciones intermensuales de marzo de 2026 e interanuales desde marzo de 2026 a febrero de 2027 se han llevado a cabo respecto a las de las series de 2025 sin adaptar a la CNAE-25.</t>
  </si>
  <si>
    <t>PARO REGISTRADO - SECTOR CONSTRUCCIÓN</t>
  </si>
  <si>
    <t>PARO REGISTRADO - SECTOR INDUSTRIA</t>
  </si>
  <si>
    <t>PARO REGISTRADO - SECTOR PERSONAS SIN EMPLEO ANTERIOR</t>
  </si>
  <si>
    <t>PARO REGISTRADO - SECTOR AGRICULTURA</t>
  </si>
  <si>
    <t>TOTAL NACIONAL</t>
  </si>
  <si>
    <t>Andalucía</t>
  </si>
  <si>
    <t>Aragón</t>
  </si>
  <si>
    <t>Principado de Asturias</t>
  </si>
  <si>
    <t>Islas Baleares</t>
  </si>
  <si>
    <t>Canarias</t>
  </si>
  <si>
    <t>Cantabria</t>
  </si>
  <si>
    <t>Castilla-La Mancha</t>
  </si>
  <si>
    <t>Castilla y León</t>
  </si>
  <si>
    <t>Cataluña</t>
  </si>
  <si>
    <t>Comunidad Valenciana</t>
  </si>
  <si>
    <t>Extremadura</t>
  </si>
  <si>
    <t>Galicia</t>
  </si>
  <si>
    <t>Comunidad de Madrid</t>
  </si>
  <si>
    <t>Región de Murcia</t>
  </si>
  <si>
    <t>Com. foral de Navarra</t>
  </si>
  <si>
    <t>País Vasco</t>
  </si>
  <si>
    <t>La Rioja</t>
  </si>
  <si>
    <r>
      <rPr>
        <b/>
        <sz val="11"/>
        <color theme="1"/>
        <rFont val="Aptos Narrow"/>
        <family val="2"/>
        <scheme val="minor"/>
      </rPr>
      <t>PARADO</t>
    </r>
    <r>
      <rPr>
        <sz val="11"/>
        <color theme="1"/>
        <rFont val="Aptos Narrow"/>
        <family val="2"/>
        <scheme val="minor"/>
      </rPr>
      <t xml:space="preserve"> (Paro Registrado) (2)</t>
    </r>
  </si>
  <si>
    <r>
      <t xml:space="preserve">   </t>
    </r>
    <r>
      <rPr>
        <b/>
        <sz val="11"/>
        <color theme="1"/>
        <rFont val="Aptos Narrow"/>
        <family val="2"/>
        <scheme val="minor"/>
      </rPr>
      <t>DEMANDANTE DE EMPLEO</t>
    </r>
    <r>
      <rPr>
        <sz val="11"/>
        <color theme="1"/>
        <rFont val="Aptos Narrow"/>
        <family val="2"/>
        <scheme val="minor"/>
      </rPr>
      <t xml:space="preserve"> (1)</t>
    </r>
  </si>
  <si>
    <r>
      <rPr>
        <b/>
        <sz val="11"/>
        <color theme="1"/>
        <rFont val="Aptos Narrow"/>
        <family val="2"/>
        <scheme val="minor"/>
      </rPr>
      <t>NO PARADO</t>
    </r>
    <r>
      <rPr>
        <sz val="11"/>
        <color theme="1"/>
        <rFont val="Aptos Narrow"/>
        <family val="2"/>
        <scheme val="minor"/>
      </rPr>
      <t xml:space="preserve"> (3)</t>
    </r>
  </si>
  <si>
    <t xml:space="preserve">   DEMANDANTE INSCRITO</t>
  </si>
  <si>
    <r>
      <rPr>
        <b/>
        <sz val="11"/>
        <color theme="1"/>
        <rFont val="Aptos Narrow"/>
        <family val="2"/>
        <scheme val="minor"/>
      </rPr>
      <t xml:space="preserve">   DEMANDANTE DE OTROS SERVICIOS </t>
    </r>
    <r>
      <rPr>
        <sz val="11"/>
        <color theme="1"/>
        <rFont val="Aptos Narrow"/>
        <family val="2"/>
        <scheme val="minor"/>
      </rPr>
      <t>(4)</t>
    </r>
  </si>
  <si>
    <t xml:space="preserve">   (No es demandante de Empleo y no es Parado Registrado)</t>
  </si>
  <si>
    <t>Julio 2026</t>
  </si>
  <si>
    <t>.</t>
  </si>
  <si>
    <t>01 - Agricultura, ganadería, caza y servicios relacionados con las mismas</t>
  </si>
  <si>
    <t>02 - Silvicultura y explotación forestal</t>
  </si>
  <si>
    <t>03 - Pesca y acuicultura</t>
  </si>
  <si>
    <t>05 - Extracción de antracita, hulla y lignito</t>
  </si>
  <si>
    <t>06 - Extracción de petróleo bruto y gas natural</t>
  </si>
  <si>
    <t>07 - Extracción de minerales metálicos</t>
  </si>
  <si>
    <t>08 - Otras industrias extractivas</t>
  </si>
  <si>
    <t>09 - Actividades de apoyo a las industrias extractivas</t>
  </si>
  <si>
    <t>10 - Industria de la alimentación</t>
  </si>
  <si>
    <t>11 - Fabricación de bebidas</t>
  </si>
  <si>
    <t>12 - Industria del tabaco</t>
  </si>
  <si>
    <t>13 - Industria textil</t>
  </si>
  <si>
    <t>14 - Confección de prendas de vestir</t>
  </si>
  <si>
    <t>15 - Industria del cuero y del calzado</t>
  </si>
  <si>
    <t>16 - Industria de la madera y del corcho, excepto muebles; cestería y espartería</t>
  </si>
  <si>
    <t>17 - Industria del papel</t>
  </si>
  <si>
    <t>18 - Artes gráficas y servicios relacionados con las mismas</t>
  </si>
  <si>
    <t>19 - Coquerías y refino de petróleo</t>
  </si>
  <si>
    <t>20 - Industria química</t>
  </si>
  <si>
    <t>21 - Fabricación de productos farmacéuticos</t>
  </si>
  <si>
    <t>22 - Fabricación de productos de caucho y plásticos</t>
  </si>
  <si>
    <t>23 - Fabricación de otros productos minerales no metálicos</t>
  </si>
  <si>
    <t>24 - Metalurgia; fabricación de productos de hierro, acero y ferroaleaciones</t>
  </si>
  <si>
    <t>25 - Fabricación de productos metálicos, excepto maquinaria y equipo</t>
  </si>
  <si>
    <t>26 - Fabricación de productos informáticos, electrónicos y ópticos</t>
  </si>
  <si>
    <t>27 - Fabricación de material y equipo eléctrico</t>
  </si>
  <si>
    <t>28 - Fabricación de maquinaria y equipo n.c.o.p.</t>
  </si>
  <si>
    <t>29 - Fabricación de vehículos de motor, remolques y semirremolques</t>
  </si>
  <si>
    <t>30 - Fabricación de otro material de transporte</t>
  </si>
  <si>
    <t>31 - Fabricación de muebles</t>
  </si>
  <si>
    <t>32 - Otras industrias manufactureras</t>
  </si>
  <si>
    <t>33 - Reparación e instalación de maquinaria y equipo</t>
  </si>
  <si>
    <t>35 - Suministro de energía eléctrica, gas, vapor y aire acondicionado</t>
  </si>
  <si>
    <t>36 - Captación, depuración y distribución de agua</t>
  </si>
  <si>
    <t>37 - Recogida y tratamiento de aguas residuales</t>
  </si>
  <si>
    <t>38 - Recogida, tratamiento y eliminación de residuos; valorización</t>
  </si>
  <si>
    <t>39 - Actividades de descontaminación y otros servicios de gestión de residuos</t>
  </si>
  <si>
    <t>41 - Construcción de edificios</t>
  </si>
  <si>
    <t>42 - Ingeniería civil</t>
  </si>
  <si>
    <t>43 - Actividades de construcción especializada</t>
  </si>
  <si>
    <t>45</t>
  </si>
  <si>
    <t>46 - Comercio al por mayor e intermediarios del comercio; reparación de vehículos de motor y motocicletas</t>
  </si>
  <si>
    <t>47 - Comercio al por menor; reparación de vehículos de motor y motocicletas</t>
  </si>
  <si>
    <t>49 - Transporte terrestre y por tubería</t>
  </si>
  <si>
    <t>50 - Transporte marítimo y por vías navegables interiores</t>
  </si>
  <si>
    <t>51 - Transporte aéreo</t>
  </si>
  <si>
    <t>52 - Almacenamiento y actividades anexas al transporte</t>
  </si>
  <si>
    <t>53 - Actividades postales y de correos</t>
  </si>
  <si>
    <t>55 - Servicios de alojamiento</t>
  </si>
  <si>
    <t>56 - Servicios de comidas y bebidas</t>
  </si>
  <si>
    <t>58 - Edición</t>
  </si>
  <si>
    <t>59 - Actividades de cinematografía, vídeo y programas de televisión, grabación de sonido y edición de música</t>
  </si>
  <si>
    <t>60 - Actividades de programación y emisión de radio y televisión</t>
  </si>
  <si>
    <t>61 - Telecomunicaciones</t>
  </si>
  <si>
    <t>62 - Programación, consultoría y otras actividades relacionadas con la informática</t>
  </si>
  <si>
    <t>63 - Servicios de información</t>
  </si>
  <si>
    <t>64 - Servicios financieros, excepto seguros y fondos de pensiones</t>
  </si>
  <si>
    <t>65 - Seguros, reaseguros y fondos de pensiones, excepto Seguridad Social obligatoria</t>
  </si>
  <si>
    <t>66 - Actividades auxiliares a los servicios financieros y a los de seguros</t>
  </si>
  <si>
    <t>68 - Actividades inmobiliarias</t>
  </si>
  <si>
    <t>69 - Actividades jurídicas y de contabilidad</t>
  </si>
  <si>
    <t>70 - Actividades de las sedes centrales; actividades de consultoría de gestión empresarial</t>
  </si>
  <si>
    <t>71 - Servicios técnicos de arquitectura e ingeniería; ensayos y análisis técnicos</t>
  </si>
  <si>
    <t>72 - Investigación y desarrollo</t>
  </si>
  <si>
    <t>73 - Publicidad y estudios de mercado</t>
  </si>
  <si>
    <t>74 - Otras actividades profesionales, científicas y técnicas</t>
  </si>
  <si>
    <t>75 - Actividades veterinarias</t>
  </si>
  <si>
    <t>77 - Actividades de alquiler</t>
  </si>
  <si>
    <t>78 - Actividades relacionadas con el empleo</t>
  </si>
  <si>
    <t>79 - Actividades de agencias de viajes, operadores turísticos, servicios de reservas y actividades relacionadas con los</t>
  </si>
  <si>
    <t>80 - Actividades de seguridad e investigación</t>
  </si>
  <si>
    <t>81 - Servicios a edificios y actividades de jardinería</t>
  </si>
  <si>
    <t>82 - Actividades administrativas de oficina y otras actividades auxiliares a las empresas</t>
  </si>
  <si>
    <t>84 - Administración Pública y defensa; Seguridad Social obligatoria</t>
  </si>
  <si>
    <t>85 - Educación</t>
  </si>
  <si>
    <t>86 - Actividades sanitarias</t>
  </si>
  <si>
    <t>87 - Asistencia en establecimientos residenciales</t>
  </si>
  <si>
    <t>88 - Actividades de servicios sociales sin alojamiento</t>
  </si>
  <si>
    <t>90 - Actividades de creación, artísticas y de espectáculos</t>
  </si>
  <si>
    <t>91 - Actividades de bibliotecas, archivos, museos y otras actividades culturales</t>
  </si>
  <si>
    <t>92 - Actividades de juegos de azar y apuestas</t>
  </si>
  <si>
    <t>93 - Actividades deportivas, recreativas y de entretenimiento</t>
  </si>
  <si>
    <t>94 - Actividades asociativas</t>
  </si>
  <si>
    <t>95 - Reparación de ordenadores, efectos personales y artículos de uso doméstico</t>
  </si>
  <si>
    <t>96 - Otros servicios personales</t>
  </si>
  <si>
    <t>97 - Actividades de los hogares como empleadores de personal doméstico</t>
  </si>
  <si>
    <t>98 - Actividades de los hogares como productores de bienes y servicios para uso propio</t>
  </si>
  <si>
    <t>99 - Actividades de organizaciones y organismos extraterritoriales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</si>
</sst>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7" x14ac:knownFonts="1">
    <font>
      <sz val="11"/>
      <color theme="1"/>
      <name val="Aptos Narrow"/>
      <family val="2"/>
      <scheme val="minor"/>
    </font>
    <font>
      <b/>
      <sz val="11"/>
      <color theme="1"/>
      <name val="Aptos Narrow"/>
      <family val="2"/>
      <scheme val="minor"/>
    </font>
    <font>
      <sz val="9"/>
      <color indexed="56"/>
      <name val="Arial"/>
      <family val="2"/>
    </font>
    <font>
      <b/>
      <sz val="14"/>
      <color indexed="16"/>
      <name val="Arial"/>
      <family val="2"/>
    </font>
    <font>
      <b/>
      <sz val="11"/>
      <color indexed="16"/>
      <name val="Arial"/>
      <family val="2"/>
    </font>
    <font>
      <b/>
      <sz val="10"/>
      <color indexed="9"/>
      <name val="Arial"/>
      <family val="2"/>
    </font>
    <font>
      <u/>
      <sz val="10"/>
      <color theme="10"/>
      <name val="Arial"/>
      <family val="2"/>
    </font>
    <font>
      <b/>
      <sz val="10"/>
      <color rgb="FF0563C1"/>
      <name val="Arial"/>
      <family val="2"/>
    </font>
    <font>
      <sz val="11"/>
      <color theme="1"/>
      <name val="Arial"/>
      <family val="2"/>
    </font>
    <font>
      <sz val="10"/>
      <color theme="10"/>
      <name val="Arial"/>
      <family val="2"/>
    </font>
    <font>
      <sz val="10"/>
      <color rgb="FF0563C1"/>
      <name val="Arial"/>
      <family val="2"/>
    </font>
    <font>
      <sz val="10"/>
      <color theme="1"/>
      <name val="Arial"/>
      <family val="2"/>
    </font>
    <font>
      <sz val="10"/>
      <name val="Arial"/>
      <family val="2"/>
    </font>
    <font>
      <sz val="12"/>
      <name val="Arial"/>
      <family val="2"/>
    </font>
    <font>
      <sz val="9"/>
      <color indexed="56"/>
      <name val="Univers"/>
      <family val="2"/>
    </font>
    <font>
      <b/>
      <sz val="12"/>
      <color indexed="16"/>
      <name val="Arial"/>
      <family val="2"/>
    </font>
    <font>
      <sz val="12"/>
      <color indexed="8"/>
      <name val="Arial"/>
      <family val="2"/>
    </font>
    <font>
      <b/>
      <sz val="8"/>
      <color indexed="9"/>
      <name val="Arial"/>
      <family val="2"/>
    </font>
    <font>
      <sz val="8"/>
      <color indexed="9"/>
      <name val="Arial"/>
      <family val="2"/>
    </font>
    <font>
      <sz val="8"/>
      <color indexed="8"/>
      <name val="Arial"/>
      <family val="2"/>
    </font>
    <font>
      <b/>
      <sz val="12"/>
      <color indexed="8"/>
      <name val="Arial"/>
      <family val="2"/>
    </font>
    <font>
      <sz val="10"/>
      <name val="Univers"/>
      <family val="2"/>
    </font>
    <font>
      <sz val="8"/>
      <name val="Arial"/>
      <family val="2"/>
    </font>
    <font>
      <sz val="7"/>
      <name val="Arial"/>
      <family val="2"/>
    </font>
    <font>
      <b/>
      <sz val="8"/>
      <color rgb="FFFF0000"/>
      <name val="Arial"/>
      <family val="2"/>
    </font>
    <font>
      <b/>
      <sz val="9"/>
      <color indexed="9"/>
      <name val="Arial"/>
      <family val="2"/>
    </font>
    <font>
      <b/>
      <sz val="8"/>
      <color theme="0"/>
      <name val="Arial"/>
      <family val="2"/>
    </font>
    <font>
      <b/>
      <sz val="8"/>
      <name val="Arial"/>
      <family val="2"/>
    </font>
    <font>
      <sz val="8"/>
      <color rgb="FFFF0000"/>
      <name val="Arial"/>
      <family val="2"/>
    </font>
    <font>
      <b/>
      <sz val="14"/>
      <color indexed="16"/>
      <name val="Univers"/>
      <family val="2"/>
    </font>
    <font>
      <b/>
      <vertAlign val="superscript"/>
      <sz val="12"/>
      <color indexed="16"/>
      <name val="Arial"/>
      <family val="2"/>
    </font>
    <font>
      <sz val="9"/>
      <name val="Arial"/>
      <family val="2"/>
    </font>
    <font>
      <b/>
      <sz val="6"/>
      <color indexed="63"/>
      <name val="MS Gothic"/>
      <family val="3"/>
    </font>
    <font>
      <sz val="8"/>
      <color theme="0"/>
      <name val="Arial"/>
      <family val="2"/>
    </font>
    <font>
      <sz val="8"/>
      <color theme="1"/>
      <name val="Arial"/>
      <family val="2"/>
    </font>
    <font>
      <sz val="9"/>
      <color indexed="8"/>
      <name val="Arial"/>
      <family val="2"/>
    </font>
    <font>
      <sz val="9"/>
      <color indexed="48"/>
      <name val="Arial"/>
      <family val="2"/>
    </font>
  </fonts>
  <fills count="17">
    <fill>
      <patternFill patternType="none"/>
    </fill>
    <fill>
      <patternFill patternType="gray125"/>
    </fill>
    <fill>
      <patternFill patternType="solid">
        <fgColor theme="0"/>
        <bgColor indexed="64"/>
      </patternFill>
    </fill>
    <fill>
      <patternFill patternType="solid">
        <fgColor rgb="FFC0C0C0"/>
        <bgColor indexed="64"/>
      </patternFill>
    </fill>
    <fill>
      <patternFill patternType="solid">
        <fgColor indexed="23"/>
        <bgColor indexed="64"/>
      </patternFill>
    </fill>
    <fill>
      <patternFill patternType="solid">
        <fgColor theme="0"/>
        <bgColor indexed="9"/>
      </patternFill>
    </fill>
    <fill>
      <patternFill patternType="solid">
        <fgColor indexed="16"/>
        <bgColor indexed="64"/>
      </patternFill>
    </fill>
    <fill>
      <patternFill patternType="solid">
        <fgColor indexed="23"/>
        <bgColor indexed="8"/>
      </patternFill>
    </fill>
    <fill>
      <patternFill patternType="solid">
        <fgColor indexed="22"/>
        <bgColor indexed="64"/>
      </patternFill>
    </fill>
    <fill>
      <patternFill patternType="solid">
        <fgColor indexed="9"/>
        <bgColor indexed="64"/>
      </patternFill>
    </fill>
    <fill>
      <patternFill patternType="solid">
        <fgColor rgb="FF800000"/>
        <bgColor indexed="64"/>
      </patternFill>
    </fill>
    <fill>
      <patternFill patternType="solid">
        <fgColor rgb="FF808080"/>
        <bgColor indexed="64"/>
      </patternFill>
    </fill>
    <fill>
      <patternFill patternType="solid">
        <fgColor rgb="FF800000"/>
        <bgColor indexed="9"/>
      </patternFill>
    </fill>
    <fill>
      <patternFill patternType="solid">
        <fgColor indexed="9"/>
        <bgColor indexed="9"/>
      </patternFill>
    </fill>
    <fill>
      <patternFill patternType="solid">
        <fgColor theme="0"/>
        <bgColor indexed="8"/>
      </patternFill>
    </fill>
    <fill>
      <patternFill patternType="solid">
        <fgColor theme="0" tint="-4.9989318521683403E-2"/>
        <bgColor indexed="64"/>
      </patternFill>
    </fill>
    <fill>
      <patternFill patternType="solid">
        <fgColor theme="4" tint="0.79998168889431442"/>
        <bgColor indexed="64"/>
      </patternFill>
    </fill>
  </fills>
  <borders count="86">
    <border>
      <left/>
      <right/>
      <top/>
      <bottom/>
      <diagonal/>
    </border>
    <border>
      <left/>
      <right/>
      <top/>
      <bottom style="medium">
        <color indexed="16"/>
      </bottom>
      <diagonal/>
    </border>
    <border>
      <left/>
      <right style="thin">
        <color indexed="9"/>
      </right>
      <top/>
      <bottom/>
      <diagonal/>
    </border>
    <border>
      <left style="thin">
        <color indexed="9"/>
      </left>
      <right/>
      <top/>
      <bottom/>
      <diagonal/>
    </border>
    <border>
      <left/>
      <right/>
      <top/>
      <bottom style="thin">
        <color theme="0"/>
      </bottom>
      <diagonal/>
    </border>
    <border>
      <left/>
      <right/>
      <top style="thin">
        <color theme="0"/>
      </top>
      <bottom/>
      <diagonal/>
    </border>
    <border>
      <left style="thin">
        <color theme="0"/>
      </left>
      <right/>
      <top style="thin">
        <color theme="0"/>
      </top>
      <bottom style="thin">
        <color indexed="9"/>
      </bottom>
      <diagonal/>
    </border>
    <border>
      <left/>
      <right/>
      <top style="thin">
        <color theme="0"/>
      </top>
      <bottom style="thin">
        <color indexed="9"/>
      </bottom>
      <diagonal/>
    </border>
    <border>
      <left/>
      <right style="thin">
        <color theme="0"/>
      </right>
      <top style="thin">
        <color theme="0"/>
      </top>
      <bottom style="thin">
        <color indexed="9"/>
      </bottom>
      <diagonal/>
    </border>
    <border>
      <left style="thin">
        <color indexed="9"/>
      </left>
      <right style="thin">
        <color indexed="9"/>
      </right>
      <top style="thin">
        <color indexed="9"/>
      </top>
      <bottom style="thin">
        <color indexed="9"/>
      </bottom>
      <diagonal/>
    </border>
    <border>
      <left style="thin">
        <color theme="0"/>
      </left>
      <right/>
      <top/>
      <bottom/>
      <diagonal/>
    </border>
    <border>
      <left/>
      <right/>
      <top/>
      <bottom style="thin">
        <color indexed="9"/>
      </bottom>
      <diagonal/>
    </border>
    <border>
      <left style="thick">
        <color indexed="22"/>
      </left>
      <right style="thin">
        <color indexed="9"/>
      </right>
      <top style="thin">
        <color indexed="9"/>
      </top>
      <bottom style="thin">
        <color indexed="9"/>
      </bottom>
      <diagonal/>
    </border>
    <border>
      <left style="thick">
        <color indexed="22"/>
      </left>
      <right style="thin">
        <color indexed="9"/>
      </right>
      <top/>
      <bottom style="thin">
        <color indexed="9"/>
      </bottom>
      <diagonal/>
    </border>
    <border>
      <left style="thin">
        <color indexed="9"/>
      </left>
      <right style="thin">
        <color indexed="9"/>
      </right>
      <top style="thin">
        <color indexed="9"/>
      </top>
      <bottom style="thin">
        <color auto="1"/>
      </bottom>
      <diagonal/>
    </border>
    <border>
      <left/>
      <right/>
      <top style="thin">
        <color auto="1"/>
      </top>
      <bottom/>
      <diagonal/>
    </border>
    <border>
      <left style="thin">
        <color theme="0"/>
      </left>
      <right/>
      <top/>
      <bottom style="thin">
        <color theme="0"/>
      </bottom>
      <diagonal/>
    </border>
    <border>
      <left style="thin">
        <color theme="0"/>
      </left>
      <right style="thin">
        <color theme="0"/>
      </right>
      <top style="thin">
        <color auto="1"/>
      </top>
      <bottom style="thin">
        <color theme="0"/>
      </bottom>
      <diagonal/>
    </border>
    <border>
      <left style="thin">
        <color theme="0"/>
      </left>
      <right/>
      <top/>
      <bottom style="thin">
        <color indexed="9"/>
      </bottom>
      <diagonal/>
    </border>
    <border>
      <left style="thick">
        <color indexed="22"/>
      </left>
      <right style="thin">
        <color indexed="9"/>
      </right>
      <top style="thin">
        <color indexed="9"/>
      </top>
      <bottom style="thin">
        <color auto="1"/>
      </bottom>
      <diagonal/>
    </border>
    <border>
      <left style="thin">
        <color theme="0"/>
      </left>
      <right style="thin">
        <color theme="0"/>
      </right>
      <top/>
      <bottom style="thin">
        <color theme="0"/>
      </bottom>
      <diagonal/>
    </border>
    <border>
      <left style="thin">
        <color indexed="9"/>
      </left>
      <right style="thin">
        <color indexed="9"/>
      </right>
      <top/>
      <bottom style="thin">
        <color indexed="9"/>
      </bottom>
      <diagonal/>
    </border>
    <border>
      <left style="thick">
        <color indexed="22"/>
      </left>
      <right style="thin">
        <color indexed="9"/>
      </right>
      <top style="thin">
        <color indexed="64"/>
      </top>
      <bottom style="thin">
        <color indexed="9"/>
      </bottom>
      <diagonal/>
    </border>
    <border>
      <left style="thin">
        <color indexed="9"/>
      </left>
      <right style="thin">
        <color indexed="9"/>
      </right>
      <top style="thin">
        <color indexed="64"/>
      </top>
      <bottom style="thin">
        <color indexed="9"/>
      </bottom>
      <diagonal/>
    </border>
    <border>
      <left style="thick">
        <color indexed="22"/>
      </left>
      <right style="thin">
        <color indexed="9"/>
      </right>
      <top style="thin">
        <color indexed="9"/>
      </top>
      <bottom/>
      <diagonal/>
    </border>
    <border>
      <left style="thin">
        <color indexed="9"/>
      </left>
      <right style="thin">
        <color indexed="9"/>
      </right>
      <top style="thin">
        <color indexed="9"/>
      </top>
      <bottom/>
      <diagonal/>
    </border>
    <border>
      <left style="thick">
        <color indexed="22"/>
      </left>
      <right style="thin">
        <color indexed="9"/>
      </right>
      <top/>
      <bottom/>
      <diagonal/>
    </border>
    <border>
      <left style="thick">
        <color indexed="22"/>
      </left>
      <right style="thick">
        <color indexed="22"/>
      </right>
      <top/>
      <bottom/>
      <diagonal/>
    </border>
    <border>
      <left style="thick">
        <color indexed="22"/>
      </left>
      <right style="thin">
        <color indexed="9"/>
      </right>
      <top style="thin">
        <color indexed="9"/>
      </top>
      <bottom style="thin">
        <color indexed="64"/>
      </bottom>
      <diagonal/>
    </border>
    <border>
      <left style="thin">
        <color indexed="9"/>
      </left>
      <right/>
      <top style="thin">
        <color theme="0"/>
      </top>
      <bottom style="thin">
        <color indexed="9"/>
      </bottom>
      <diagonal/>
    </border>
    <border>
      <left/>
      <right style="thin">
        <color indexed="9"/>
      </right>
      <top style="thin">
        <color theme="0"/>
      </top>
      <bottom style="thin">
        <color indexed="9"/>
      </bottom>
      <diagonal/>
    </border>
    <border>
      <left style="thin">
        <color theme="0"/>
      </left>
      <right style="thin">
        <color theme="0"/>
      </right>
      <top style="thin">
        <color theme="0"/>
      </top>
      <bottom/>
      <diagonal/>
    </border>
    <border>
      <left style="thin">
        <color indexed="9"/>
      </left>
      <right style="thin">
        <color indexed="9"/>
      </right>
      <top/>
      <bottom/>
      <diagonal/>
    </border>
    <border>
      <left style="thick">
        <color indexed="22"/>
      </left>
      <right style="thin">
        <color indexed="9"/>
      </right>
      <top style="thin">
        <color theme="0"/>
      </top>
      <bottom style="thin">
        <color indexed="9"/>
      </bottom>
      <diagonal/>
    </border>
    <border>
      <left style="thin">
        <color indexed="9"/>
      </left>
      <right style="thin">
        <color indexed="9"/>
      </right>
      <top style="thin">
        <color theme="0"/>
      </top>
      <bottom style="thin">
        <color indexed="9"/>
      </bottom>
      <diagonal/>
    </border>
    <border>
      <left style="thick">
        <color indexed="22"/>
      </left>
      <right/>
      <top style="thin">
        <color indexed="9"/>
      </top>
      <bottom/>
      <diagonal/>
    </border>
    <border>
      <left/>
      <right/>
      <top style="thin">
        <color indexed="9"/>
      </top>
      <bottom/>
      <diagonal/>
    </border>
    <border>
      <left/>
      <right style="thin">
        <color indexed="9"/>
      </right>
      <top style="thin">
        <color indexed="9"/>
      </top>
      <bottom/>
      <diagonal/>
    </border>
    <border>
      <left style="thick">
        <color indexed="22"/>
      </left>
      <right/>
      <top/>
      <bottom style="thin">
        <color indexed="9"/>
      </bottom>
      <diagonal/>
    </border>
    <border>
      <left/>
      <right style="thin">
        <color indexed="9"/>
      </right>
      <top/>
      <bottom style="thin">
        <color indexed="9"/>
      </bottom>
      <diagonal/>
    </border>
    <border>
      <left/>
      <right/>
      <top/>
      <bottom style="thin">
        <color auto="1"/>
      </bottom>
      <diagonal/>
    </border>
    <border>
      <left style="thin">
        <color theme="0"/>
      </left>
      <right/>
      <top style="thin">
        <color theme="0"/>
      </top>
      <bottom/>
      <diagonal/>
    </border>
    <border>
      <left/>
      <right style="thin">
        <color theme="0"/>
      </right>
      <top style="thin">
        <color theme="0"/>
      </top>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theme="0"/>
      </right>
      <top/>
      <bottom/>
      <diagonal/>
    </border>
    <border>
      <left/>
      <right style="thin">
        <color theme="0"/>
      </right>
      <top/>
      <bottom style="thin">
        <color theme="0"/>
      </bottom>
      <diagonal/>
    </border>
    <border>
      <left style="thin">
        <color theme="0"/>
      </left>
      <right style="thin">
        <color theme="0"/>
      </right>
      <top/>
      <bottom/>
      <diagonal/>
    </border>
    <border>
      <left style="thin">
        <color theme="0"/>
      </left>
      <right/>
      <top style="thin">
        <color indexed="9"/>
      </top>
      <bottom style="thin">
        <color indexed="9"/>
      </bottom>
      <diagonal/>
    </border>
    <border>
      <left/>
      <right/>
      <top style="thin">
        <color indexed="9"/>
      </top>
      <bottom style="thin">
        <color indexed="9"/>
      </bottom>
      <diagonal/>
    </border>
    <border>
      <left/>
      <right style="thin">
        <color theme="0"/>
      </right>
      <top style="thin">
        <color indexed="9"/>
      </top>
      <bottom style="thin">
        <color indexed="9"/>
      </bottom>
      <diagonal/>
    </border>
    <border>
      <left/>
      <right style="thin">
        <color theme="0"/>
      </right>
      <top/>
      <bottom style="thin">
        <color indexed="9"/>
      </bottom>
      <diagonal/>
    </border>
    <border>
      <left style="thin">
        <color theme="0"/>
      </left>
      <right style="thin">
        <color indexed="9"/>
      </right>
      <top style="thin">
        <color indexed="9"/>
      </top>
      <bottom/>
      <diagonal/>
    </border>
    <border>
      <left style="thin">
        <color indexed="9"/>
      </left>
      <right/>
      <top style="thin">
        <color indexed="9"/>
      </top>
      <bottom style="thin">
        <color indexed="9"/>
      </bottom>
      <diagonal/>
    </border>
    <border>
      <left/>
      <right style="thin">
        <color indexed="9"/>
      </right>
      <top style="thin">
        <color indexed="9"/>
      </top>
      <bottom style="thin">
        <color indexed="9"/>
      </bottom>
      <diagonal/>
    </border>
    <border>
      <left style="thin">
        <color theme="0"/>
      </left>
      <right style="thin">
        <color indexed="9"/>
      </right>
      <top/>
      <bottom style="thin">
        <color indexed="9"/>
      </bottom>
      <diagonal/>
    </border>
    <border>
      <left style="thick">
        <color indexed="22"/>
      </left>
      <right/>
      <top/>
      <bottom/>
      <diagonal/>
    </border>
    <border>
      <left/>
      <right/>
      <top/>
      <bottom style="thin">
        <color indexed="64"/>
      </bottom>
      <diagonal/>
    </border>
    <border>
      <left style="thick">
        <color indexed="22"/>
      </left>
      <right style="thin">
        <color indexed="9"/>
      </right>
      <top/>
      <bottom style="thin">
        <color indexed="64"/>
      </bottom>
      <diagonal/>
    </border>
    <border>
      <left style="thin">
        <color indexed="9"/>
      </left>
      <right style="thin">
        <color indexed="9"/>
      </right>
      <top/>
      <bottom style="thin">
        <color indexed="64"/>
      </bottom>
      <diagonal/>
    </border>
    <border>
      <left style="thin">
        <color theme="0"/>
      </left>
      <right/>
      <top style="thin">
        <color theme="0"/>
      </top>
      <bottom style="thin">
        <color theme="0"/>
      </bottom>
      <diagonal/>
    </border>
    <border>
      <left style="medium">
        <color theme="0" tint="-0.24994659260841701"/>
      </left>
      <right/>
      <top/>
      <bottom/>
      <diagonal/>
    </border>
    <border>
      <left/>
      <right style="thin">
        <color indexed="9"/>
      </right>
      <top/>
      <bottom style="thin">
        <color indexed="64"/>
      </bottom>
      <diagonal/>
    </border>
    <border>
      <left style="thick">
        <color indexed="22"/>
      </left>
      <right style="thin">
        <color indexed="9"/>
      </right>
      <top/>
      <bottom style="thin">
        <color auto="1"/>
      </bottom>
      <diagonal/>
    </border>
    <border>
      <left style="thin">
        <color indexed="9"/>
      </left>
      <right style="thin">
        <color indexed="9"/>
      </right>
      <top/>
      <bottom style="thin">
        <color auto="1"/>
      </bottom>
      <diagonal/>
    </border>
    <border>
      <left style="thin">
        <color indexed="9"/>
      </left>
      <right/>
      <top style="thin">
        <color indexed="9"/>
      </top>
      <bottom/>
      <diagonal/>
    </border>
    <border>
      <left/>
      <right style="thin">
        <color auto="1"/>
      </right>
      <top/>
      <bottom style="thin">
        <color auto="1"/>
      </bottom>
      <diagonal/>
    </border>
    <border>
      <left/>
      <right/>
      <top style="thin">
        <color indexed="9"/>
      </top>
      <bottom style="thin">
        <color auto="1"/>
      </bottom>
      <diagonal/>
    </border>
    <border>
      <left/>
      <right style="thin">
        <color indexed="9"/>
      </right>
      <top/>
      <bottom style="thin">
        <color auto="1"/>
      </bottom>
      <diagonal/>
    </border>
    <border>
      <left/>
      <right style="thin">
        <color auto="1"/>
      </right>
      <top style="thin">
        <color auto="1"/>
      </top>
      <bottom/>
      <diagonal/>
    </border>
    <border>
      <left style="thin">
        <color auto="1"/>
      </left>
      <right/>
      <top style="thin">
        <color auto="1"/>
      </top>
      <bottom/>
      <diagonal/>
    </border>
    <border>
      <left/>
      <right style="thin">
        <color auto="1"/>
      </right>
      <top/>
      <bottom style="thin">
        <color indexed="9"/>
      </bottom>
      <diagonal/>
    </border>
    <border>
      <left style="thin">
        <color auto="1"/>
      </left>
      <right/>
      <top/>
      <bottom/>
      <diagonal/>
    </border>
    <border>
      <left/>
      <right style="thick">
        <color indexed="22"/>
      </right>
      <top/>
      <bottom/>
      <diagonal/>
    </border>
    <border>
      <left style="thick">
        <color indexed="22"/>
      </left>
      <right style="thin">
        <color auto="1"/>
      </right>
      <top/>
      <bottom style="thin">
        <color indexed="9"/>
      </bottom>
      <diagonal/>
    </border>
    <border>
      <left/>
      <right style="thick">
        <color indexed="22"/>
      </right>
      <top/>
      <bottom style="thin">
        <color auto="1"/>
      </bottom>
      <diagonal/>
    </border>
    <border>
      <left style="thick">
        <color indexed="22"/>
      </left>
      <right style="thin">
        <color auto="1"/>
      </right>
      <top/>
      <bottom style="thin">
        <color auto="1"/>
      </bottom>
      <diagonal/>
    </border>
    <border>
      <left/>
      <right style="thick">
        <color indexed="22"/>
      </right>
      <top style="thin">
        <color auto="1"/>
      </top>
      <bottom/>
      <diagonal/>
    </border>
    <border>
      <left style="thick">
        <color indexed="22"/>
      </left>
      <right style="thin">
        <color auto="1"/>
      </right>
      <top/>
      <bottom/>
      <diagonal/>
    </border>
    <border>
      <left style="thick">
        <color indexed="22"/>
      </left>
      <right style="thin">
        <color auto="1"/>
      </right>
      <top style="thin">
        <color auto="1"/>
      </top>
      <bottom style="thin">
        <color indexed="9"/>
      </bottom>
      <diagonal/>
    </border>
    <border>
      <left/>
      <right style="thin">
        <color indexed="9"/>
      </right>
      <top style="thin">
        <color auto="1"/>
      </top>
      <bottom/>
      <diagonal/>
    </border>
    <border>
      <left style="thin">
        <color indexed="9"/>
      </left>
      <right style="thin">
        <color indexed="9"/>
      </right>
      <top style="thin">
        <color auto="1"/>
      </top>
      <bottom/>
      <diagonal/>
    </border>
    <border>
      <left style="thin">
        <color indexed="64"/>
      </left>
      <right style="thin">
        <color indexed="64"/>
      </right>
      <top style="thin">
        <color indexed="64"/>
      </top>
      <bottom style="thin">
        <color indexed="64"/>
      </bottom>
      <diagonal/>
    </border>
    <border>
      <left style="thick">
        <color indexed="22"/>
      </left>
      <right style="thick">
        <color indexed="22"/>
      </right>
      <top style="thin">
        <color indexed="9"/>
      </top>
      <bottom/>
      <diagonal/>
    </border>
    <border>
      <left style="thick">
        <color indexed="22"/>
      </left>
      <right style="thick">
        <color indexed="22"/>
      </right>
      <top/>
      <bottom style="thin">
        <color indexed="64"/>
      </bottom>
      <diagonal/>
    </border>
    <border>
      <left style="thick">
        <color indexed="22"/>
      </left>
      <right style="thick">
        <color indexed="22"/>
      </right>
      <top style="thin">
        <color indexed="9"/>
      </top>
      <bottom style="thin">
        <color indexed="64"/>
      </bottom>
      <diagonal/>
    </border>
  </borders>
  <cellStyleXfs count="4">
    <xf numFmtId="0" fontId="0" fillId="0" borderId="0"/>
    <xf numFmtId="0" fontId="6" fillId="0" borderId="0" applyNumberFormat="0" applyFill="0" applyBorder="0" applyAlignment="0" applyProtection="0"/>
    <xf numFmtId="0" fontId="12" fillId="0" borderId="0"/>
    <xf numFmtId="0" fontId="21" fillId="0" borderId="0"/>
  </cellStyleXfs>
  <cellXfs count="423">
    <xf numFmtId="0" fontId="0" fillId="0" borderId="0" xfId="0"/>
    <xf numFmtId="0" fontId="2" fillId="2" borderId="0" xfId="0" applyFont="1" applyFill="1"/>
    <xf numFmtId="2" fontId="3" fillId="2" borderId="0" xfId="0" applyNumberFormat="1" applyFont="1" applyFill="1" applyAlignment="1">
      <alignment horizontal="right"/>
    </xf>
    <xf numFmtId="0" fontId="3" fillId="2" borderId="1" xfId="0" applyFont="1" applyFill="1" applyBorder="1"/>
    <xf numFmtId="0" fontId="4" fillId="2" borderId="0" xfId="0" applyFont="1" applyFill="1"/>
    <xf numFmtId="0" fontId="5" fillId="3" borderId="2" xfId="0" applyFont="1" applyFill="1" applyBorder="1" applyAlignment="1">
      <alignment horizontal="center" vertical="center"/>
    </xf>
    <xf numFmtId="0" fontId="2" fillId="2" borderId="0" xfId="0" applyFont="1" applyFill="1" applyAlignment="1">
      <alignment vertical="center"/>
    </xf>
    <xf numFmtId="0" fontId="5" fillId="4" borderId="2" xfId="0" applyFont="1" applyFill="1" applyBorder="1" applyAlignment="1">
      <alignment horizontal="center" vertical="center"/>
    </xf>
    <xf numFmtId="0" fontId="8"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vertical="center"/>
    </xf>
    <xf numFmtId="0" fontId="8" fillId="2" borderId="0" xfId="0" applyFont="1" applyFill="1" applyAlignment="1">
      <alignment horizontal="justify"/>
    </xf>
    <xf numFmtId="0" fontId="10" fillId="2" borderId="0" xfId="1" applyFont="1" applyFill="1" applyAlignment="1">
      <alignment horizontal="justify" wrapText="1"/>
    </xf>
    <xf numFmtId="0" fontId="9" fillId="2" borderId="0" xfId="1" applyFont="1" applyFill="1" applyAlignment="1">
      <alignment horizontal="justify" wrapText="1"/>
    </xf>
    <xf numFmtId="0" fontId="11" fillId="2" borderId="0" xfId="0" applyFont="1" applyFill="1" applyAlignment="1">
      <alignment horizontal="center"/>
    </xf>
    <xf numFmtId="0" fontId="13" fillId="2" borderId="0" xfId="2" applyFont="1" applyFill="1"/>
    <xf numFmtId="0" fontId="14" fillId="2" borderId="0" xfId="0" applyFont="1" applyFill="1"/>
    <xf numFmtId="0" fontId="6" fillId="2" borderId="0" xfId="1" applyFill="1"/>
    <xf numFmtId="2" fontId="3" fillId="2" borderId="0" xfId="0" applyNumberFormat="1" applyFont="1" applyFill="1" applyAlignment="1">
      <alignment horizontal="left"/>
    </xf>
    <xf numFmtId="0" fontId="16" fillId="5" borderId="0" xfId="2" applyFont="1" applyFill="1" applyAlignment="1">
      <alignment horizontal="left"/>
    </xf>
    <xf numFmtId="0" fontId="19" fillId="8" borderId="9" xfId="0" applyFont="1" applyFill="1" applyBorder="1" applyAlignment="1">
      <alignment horizontal="center" vertical="center"/>
    </xf>
    <xf numFmtId="2" fontId="19" fillId="8" borderId="9" xfId="0" applyNumberFormat="1" applyFont="1" applyFill="1" applyBorder="1" applyAlignment="1">
      <alignment horizontal="center" vertical="center"/>
    </xf>
    <xf numFmtId="0" fontId="20" fillId="5" borderId="0" xfId="2" applyFont="1" applyFill="1" applyAlignment="1">
      <alignment horizontal="left" vertical="center" wrapText="1"/>
    </xf>
    <xf numFmtId="0" fontId="17" fillId="4" borderId="10" xfId="3" applyFont="1" applyFill="1" applyBorder="1" applyAlignment="1">
      <alignment vertical="center"/>
    </xf>
    <xf numFmtId="3" fontId="17" fillId="4" borderId="11" xfId="3" applyNumberFormat="1" applyFont="1" applyFill="1" applyBorder="1" applyAlignment="1">
      <alignment vertical="center"/>
    </xf>
    <xf numFmtId="164" fontId="17" fillId="4" borderId="11" xfId="3" applyNumberFormat="1" applyFont="1" applyFill="1" applyBorder="1" applyAlignment="1">
      <alignment vertical="center"/>
    </xf>
    <xf numFmtId="0" fontId="22" fillId="8" borderId="12" xfId="0" applyFont="1" applyFill="1" applyBorder="1" applyAlignment="1">
      <alignment horizontal="left" vertical="center" wrapText="1"/>
    </xf>
    <xf numFmtId="3" fontId="22" fillId="8" borderId="9" xfId="0" applyNumberFormat="1" applyFont="1" applyFill="1" applyBorder="1" applyAlignment="1">
      <alignment horizontal="right" vertical="center"/>
    </xf>
    <xf numFmtId="165" fontId="22" fillId="8" borderId="9" xfId="0" applyNumberFormat="1" applyFont="1" applyFill="1" applyBorder="1" applyAlignment="1">
      <alignment horizontal="right" vertical="center"/>
    </xf>
    <xf numFmtId="0" fontId="22" fillId="9" borderId="12" xfId="0" applyFont="1" applyFill="1" applyBorder="1" applyAlignment="1">
      <alignment horizontal="left" vertical="center" wrapText="1"/>
    </xf>
    <xf numFmtId="3" fontId="22" fillId="9" borderId="9" xfId="0" applyNumberFormat="1" applyFont="1" applyFill="1" applyBorder="1" applyAlignment="1">
      <alignment horizontal="right" vertical="center"/>
    </xf>
    <xf numFmtId="165" fontId="22" fillId="9" borderId="9" xfId="0" applyNumberFormat="1" applyFont="1" applyFill="1" applyBorder="1" applyAlignment="1">
      <alignment horizontal="right" vertical="center"/>
    </xf>
    <xf numFmtId="0" fontId="17" fillId="4" borderId="10" xfId="3" applyFont="1" applyFill="1" applyBorder="1" applyAlignment="1">
      <alignment vertical="center" wrapText="1"/>
    </xf>
    <xf numFmtId="0" fontId="23" fillId="9" borderId="13" xfId="0" applyFont="1" applyFill="1" applyBorder="1" applyAlignment="1">
      <alignment horizontal="right" vertical="center" wrapText="1"/>
    </xf>
    <xf numFmtId="3" fontId="23" fillId="9" borderId="9" xfId="0" applyNumberFormat="1" applyFont="1" applyFill="1" applyBorder="1" applyAlignment="1">
      <alignment horizontal="right" vertical="center"/>
    </xf>
    <xf numFmtId="165" fontId="23" fillId="9" borderId="9" xfId="0" applyNumberFormat="1" applyFont="1" applyFill="1" applyBorder="1" applyAlignment="1">
      <alignment horizontal="right" vertical="center"/>
    </xf>
    <xf numFmtId="0" fontId="23" fillId="9" borderId="12" xfId="0" applyFont="1" applyFill="1" applyBorder="1" applyAlignment="1">
      <alignment horizontal="right" vertical="center" wrapText="1"/>
    </xf>
    <xf numFmtId="3" fontId="22" fillId="9" borderId="14" xfId="0" applyNumberFormat="1" applyFont="1" applyFill="1" applyBorder="1" applyAlignment="1">
      <alignment horizontal="left" vertical="center"/>
    </xf>
    <xf numFmtId="3" fontId="22" fillId="9" borderId="14" xfId="0" applyNumberFormat="1" applyFont="1" applyFill="1" applyBorder="1" applyAlignment="1">
      <alignment horizontal="right" vertical="center"/>
    </xf>
    <xf numFmtId="165" fontId="22" fillId="9" borderId="14" xfId="0" applyNumberFormat="1" applyFont="1" applyFill="1" applyBorder="1" applyAlignment="1">
      <alignment horizontal="right" vertical="center"/>
    </xf>
    <xf numFmtId="165" fontId="22" fillId="9" borderId="15" xfId="0" applyNumberFormat="1" applyFont="1" applyFill="1" applyBorder="1" applyAlignment="1">
      <alignment horizontal="right" vertical="center"/>
    </xf>
    <xf numFmtId="165" fontId="22" fillId="9" borderId="0" xfId="0" applyNumberFormat="1" applyFont="1" applyFill="1" applyAlignment="1">
      <alignment horizontal="right" vertical="center"/>
    </xf>
    <xf numFmtId="0" fontId="25" fillId="10" borderId="16" xfId="3" applyFont="1" applyFill="1" applyBorder="1" applyAlignment="1">
      <alignment vertical="center"/>
    </xf>
    <xf numFmtId="3" fontId="26" fillId="10" borderId="17" xfId="0" applyNumberFormat="1" applyFont="1" applyFill="1" applyBorder="1" applyAlignment="1">
      <alignment horizontal="center" vertical="center"/>
    </xf>
    <xf numFmtId="165" fontId="26" fillId="10" borderId="17" xfId="0" applyNumberFormat="1" applyFont="1" applyFill="1" applyBorder="1" applyAlignment="1">
      <alignment horizontal="center" vertical="center" wrapText="1"/>
    </xf>
    <xf numFmtId="3" fontId="22" fillId="9" borderId="0" xfId="0" applyNumberFormat="1" applyFont="1" applyFill="1" applyAlignment="1">
      <alignment horizontal="right" vertical="center"/>
    </xf>
    <xf numFmtId="0" fontId="22" fillId="2" borderId="0" xfId="0" applyFont="1" applyFill="1"/>
    <xf numFmtId="0" fontId="17" fillId="4" borderId="18" xfId="3" applyFont="1" applyFill="1" applyBorder="1" applyAlignment="1">
      <alignment vertical="center" wrapText="1"/>
    </xf>
    <xf numFmtId="165" fontId="17" fillId="4" borderId="11" xfId="3" applyNumberFormat="1" applyFont="1" applyFill="1" applyBorder="1" applyAlignment="1">
      <alignment vertical="center"/>
    </xf>
    <xf numFmtId="0" fontId="27" fillId="2" borderId="11" xfId="3" applyFont="1" applyFill="1" applyBorder="1" applyAlignment="1">
      <alignment vertical="center"/>
    </xf>
    <xf numFmtId="0" fontId="17" fillId="2" borderId="11" xfId="3" applyFont="1" applyFill="1" applyBorder="1" applyAlignment="1">
      <alignment vertical="center"/>
    </xf>
    <xf numFmtId="3" fontId="22" fillId="2" borderId="9" xfId="0" applyNumberFormat="1" applyFont="1" applyFill="1" applyBorder="1" applyAlignment="1">
      <alignment horizontal="right" vertical="center"/>
    </xf>
    <xf numFmtId="0" fontId="23" fillId="8" borderId="12" xfId="0" applyFont="1" applyFill="1" applyBorder="1" applyAlignment="1">
      <alignment horizontal="right" vertical="center" wrapText="1"/>
    </xf>
    <xf numFmtId="3" fontId="23" fillId="8" borderId="9" xfId="0" applyNumberFormat="1" applyFont="1" applyFill="1" applyBorder="1" applyAlignment="1">
      <alignment horizontal="right" vertical="center"/>
    </xf>
    <xf numFmtId="165" fontId="23" fillId="8" borderId="9" xfId="0" applyNumberFormat="1" applyFont="1" applyFill="1" applyBorder="1" applyAlignment="1">
      <alignment horizontal="right" vertical="center"/>
    </xf>
    <xf numFmtId="3" fontId="17" fillId="4" borderId="0" xfId="3" applyNumberFormat="1" applyFont="1" applyFill="1" applyAlignment="1">
      <alignment vertical="center"/>
    </xf>
    <xf numFmtId="165" fontId="17" fillId="4" borderId="0" xfId="3" applyNumberFormat="1" applyFont="1" applyFill="1" applyAlignment="1">
      <alignment vertical="center"/>
    </xf>
    <xf numFmtId="0" fontId="17" fillId="2" borderId="0" xfId="3" applyFont="1" applyFill="1" applyAlignment="1">
      <alignment vertical="center"/>
    </xf>
    <xf numFmtId="0" fontId="27" fillId="2" borderId="0" xfId="3" applyFont="1" applyFill="1" applyAlignment="1">
      <alignment vertical="center"/>
    </xf>
    <xf numFmtId="0" fontId="23" fillId="8" borderId="19" xfId="0" applyFont="1" applyFill="1" applyBorder="1" applyAlignment="1">
      <alignment horizontal="right" vertical="center" wrapText="1"/>
    </xf>
    <xf numFmtId="3" fontId="23" fillId="8" borderId="14" xfId="0" applyNumberFormat="1" applyFont="1" applyFill="1" applyBorder="1" applyAlignment="1">
      <alignment horizontal="right" vertical="center"/>
    </xf>
    <xf numFmtId="165" fontId="23" fillId="8" borderId="14" xfId="0" applyNumberFormat="1" applyFont="1" applyFill="1" applyBorder="1" applyAlignment="1">
      <alignment horizontal="right" vertical="center"/>
    </xf>
    <xf numFmtId="0" fontId="12" fillId="2" borderId="0" xfId="0" applyFont="1" applyFill="1"/>
    <xf numFmtId="165" fontId="22" fillId="2" borderId="0" xfId="0" applyNumberFormat="1" applyFont="1" applyFill="1"/>
    <xf numFmtId="0" fontId="12" fillId="2" borderId="0" xfId="0" applyFont="1" applyFill="1" applyAlignment="1">
      <alignment horizontal="center"/>
    </xf>
    <xf numFmtId="164" fontId="16" fillId="5" borderId="0" xfId="2" applyNumberFormat="1" applyFont="1" applyFill="1" applyAlignment="1">
      <alignment horizontal="left"/>
    </xf>
    <xf numFmtId="0" fontId="17" fillId="4" borderId="10" xfId="3" applyFont="1" applyFill="1" applyBorder="1" applyAlignment="1">
      <alignment horizontal="left" vertical="center" wrapText="1"/>
    </xf>
    <xf numFmtId="3" fontId="16" fillId="5" borderId="0" xfId="2" applyNumberFormat="1" applyFont="1" applyFill="1" applyAlignment="1">
      <alignment horizontal="left"/>
    </xf>
    <xf numFmtId="0" fontId="22" fillId="9" borderId="19" xfId="0" applyFont="1" applyFill="1" applyBorder="1" applyAlignment="1">
      <alignment horizontal="left" vertical="center" wrapText="1"/>
    </xf>
    <xf numFmtId="3" fontId="26" fillId="10" borderId="20" xfId="0" applyNumberFormat="1" applyFont="1" applyFill="1" applyBorder="1" applyAlignment="1">
      <alignment horizontal="center" vertical="center"/>
    </xf>
    <xf numFmtId="165" fontId="26" fillId="10" borderId="20" xfId="0" applyNumberFormat="1" applyFont="1" applyFill="1" applyBorder="1" applyAlignment="1">
      <alignment horizontal="center" vertical="center" wrapText="1"/>
    </xf>
    <xf numFmtId="0" fontId="17" fillId="2" borderId="11" xfId="3" applyFont="1" applyFill="1" applyBorder="1" applyAlignment="1">
      <alignment horizontal="left" vertical="center"/>
    </xf>
    <xf numFmtId="0" fontId="22" fillId="2" borderId="12" xfId="0" applyFont="1" applyFill="1" applyBorder="1" applyAlignment="1">
      <alignment horizontal="left" vertical="center" wrapText="1"/>
    </xf>
    <xf numFmtId="165" fontId="22" fillId="2" borderId="9" xfId="0" applyNumberFormat="1" applyFont="1" applyFill="1" applyBorder="1" applyAlignment="1">
      <alignment horizontal="right" vertical="center"/>
    </xf>
    <xf numFmtId="3" fontId="22" fillId="2" borderId="9" xfId="0" applyNumberFormat="1" applyFont="1" applyFill="1" applyBorder="1" applyAlignment="1">
      <alignment horizontal="left" vertical="center"/>
    </xf>
    <xf numFmtId="0" fontId="17" fillId="4" borderId="18" xfId="3" applyFont="1" applyFill="1" applyBorder="1" applyAlignment="1">
      <alignment vertical="center"/>
    </xf>
    <xf numFmtId="0" fontId="17" fillId="2" borderId="0" xfId="3" applyFont="1" applyFill="1" applyAlignment="1">
      <alignment horizontal="left" vertical="center"/>
    </xf>
    <xf numFmtId="0" fontId="13" fillId="2" borderId="0" xfId="2" applyFont="1" applyFill="1" applyAlignment="1">
      <alignment horizontal="left"/>
    </xf>
    <xf numFmtId="165" fontId="22" fillId="2" borderId="0" xfId="0" applyNumberFormat="1" applyFont="1" applyFill="1" applyAlignment="1">
      <alignment horizontal="center"/>
    </xf>
    <xf numFmtId="0" fontId="26" fillId="11" borderId="13" xfId="0" applyFont="1" applyFill="1" applyBorder="1" applyAlignment="1">
      <alignment horizontal="left" vertical="center" wrapText="1"/>
    </xf>
    <xf numFmtId="3" fontId="26" fillId="11" borderId="21" xfId="0" applyNumberFormat="1" applyFont="1" applyFill="1" applyBorder="1" applyAlignment="1">
      <alignment horizontal="right" vertical="center"/>
    </xf>
    <xf numFmtId="165" fontId="26" fillId="11" borderId="21" xfId="0" applyNumberFormat="1" applyFont="1" applyFill="1" applyBorder="1" applyAlignment="1">
      <alignment horizontal="right" vertical="center"/>
    </xf>
    <xf numFmtId="0" fontId="22" fillId="8" borderId="22" xfId="0" applyFont="1" applyFill="1" applyBorder="1" applyAlignment="1">
      <alignment horizontal="left" vertical="center" wrapText="1"/>
    </xf>
    <xf numFmtId="3" fontId="22" fillId="8" borderId="23" xfId="0" applyNumberFormat="1" applyFont="1" applyFill="1" applyBorder="1" applyAlignment="1">
      <alignment horizontal="right" vertical="center"/>
    </xf>
    <xf numFmtId="165" fontId="22" fillId="8" borderId="23" xfId="0" applyNumberFormat="1" applyFont="1" applyFill="1" applyBorder="1" applyAlignment="1">
      <alignment horizontal="right" vertical="center"/>
    </xf>
    <xf numFmtId="0" fontId="22" fillId="9" borderId="24" xfId="0" applyFont="1" applyFill="1" applyBorder="1" applyAlignment="1">
      <alignment horizontal="left" vertical="center" wrapText="1"/>
    </xf>
    <xf numFmtId="3" fontId="22" fillId="9" borderId="25" xfId="0" applyNumberFormat="1" applyFont="1" applyFill="1" applyBorder="1" applyAlignment="1">
      <alignment horizontal="right" vertical="center"/>
    </xf>
    <xf numFmtId="165" fontId="22" fillId="9" borderId="25" xfId="0" applyNumberFormat="1" applyFont="1" applyFill="1" applyBorder="1" applyAlignment="1">
      <alignment horizontal="right" vertical="center"/>
    </xf>
    <xf numFmtId="0" fontId="26" fillId="11" borderId="19" xfId="0" applyFont="1" applyFill="1" applyBorder="1" applyAlignment="1">
      <alignment horizontal="left" vertical="center" wrapText="1"/>
    </xf>
    <xf numFmtId="3" fontId="26" fillId="11" borderId="14" xfId="0" applyNumberFormat="1" applyFont="1" applyFill="1" applyBorder="1" applyAlignment="1">
      <alignment horizontal="right" vertical="center"/>
    </xf>
    <xf numFmtId="165" fontId="26" fillId="11" borderId="14" xfId="0" applyNumberFormat="1" applyFont="1" applyFill="1" applyBorder="1" applyAlignment="1">
      <alignment horizontal="right" vertical="center"/>
    </xf>
    <xf numFmtId="164" fontId="22" fillId="2" borderId="0" xfId="0" applyNumberFormat="1" applyFont="1" applyFill="1"/>
    <xf numFmtId="2" fontId="29" fillId="2" borderId="0" xfId="0" applyNumberFormat="1" applyFont="1" applyFill="1" applyAlignment="1">
      <alignment horizontal="left"/>
    </xf>
    <xf numFmtId="0" fontId="22" fillId="8" borderId="19" xfId="0" applyFont="1" applyFill="1" applyBorder="1" applyAlignment="1">
      <alignment horizontal="left" vertical="center" wrapText="1"/>
    </xf>
    <xf numFmtId="3" fontId="22" fillId="8" borderId="14" xfId="0" applyNumberFormat="1" applyFont="1" applyFill="1" applyBorder="1" applyAlignment="1">
      <alignment horizontal="right" vertical="center"/>
    </xf>
    <xf numFmtId="165" fontId="22" fillId="8" borderId="14" xfId="0" applyNumberFormat="1" applyFont="1" applyFill="1" applyBorder="1" applyAlignment="1">
      <alignment horizontal="right" vertical="center"/>
    </xf>
    <xf numFmtId="0" fontId="22" fillId="9" borderId="12" xfId="0" applyFont="1" applyFill="1" applyBorder="1" applyAlignment="1">
      <alignment horizontal="right" vertical="center" wrapText="1"/>
    </xf>
    <xf numFmtId="0" fontId="22" fillId="8" borderId="12" xfId="0" applyFont="1" applyFill="1" applyBorder="1" applyAlignment="1">
      <alignment horizontal="right" vertical="center" wrapText="1"/>
    </xf>
    <xf numFmtId="0" fontId="22" fillId="9" borderId="19" xfId="0" applyFont="1" applyFill="1" applyBorder="1" applyAlignment="1">
      <alignment horizontal="right" vertical="center" wrapText="1"/>
    </xf>
    <xf numFmtId="0" fontId="15" fillId="0" borderId="0" xfId="0" applyFont="1" applyAlignment="1">
      <alignment horizontal="justify" wrapText="1"/>
    </xf>
    <xf numFmtId="0" fontId="27" fillId="8" borderId="12" xfId="0" applyFont="1" applyFill="1" applyBorder="1" applyAlignment="1">
      <alignment horizontal="left" vertical="center" wrapText="1"/>
    </xf>
    <xf numFmtId="3" fontId="27" fillId="8" borderId="12" xfId="0" applyNumberFormat="1" applyFont="1" applyFill="1" applyBorder="1" applyAlignment="1">
      <alignment horizontal="right" vertical="center" wrapText="1"/>
    </xf>
    <xf numFmtId="164" fontId="27" fillId="8" borderId="12" xfId="0" applyNumberFormat="1" applyFont="1" applyFill="1" applyBorder="1" applyAlignment="1">
      <alignment horizontal="right" vertical="center" wrapText="1"/>
    </xf>
    <xf numFmtId="3" fontId="22" fillId="9" borderId="13" xfId="0" applyNumberFormat="1" applyFont="1" applyFill="1" applyBorder="1" applyAlignment="1">
      <alignment horizontal="left" vertical="center" wrapText="1"/>
    </xf>
    <xf numFmtId="3" fontId="22" fillId="9" borderId="13" xfId="0" applyNumberFormat="1" applyFont="1" applyFill="1" applyBorder="1" applyAlignment="1">
      <alignment horizontal="right" vertical="center" wrapText="1"/>
    </xf>
    <xf numFmtId="164" fontId="22" fillId="9" borderId="13" xfId="0" applyNumberFormat="1" applyFont="1" applyFill="1" applyBorder="1" applyAlignment="1">
      <alignment horizontal="right" vertical="center" wrapText="1"/>
    </xf>
    <xf numFmtId="0" fontId="22" fillId="9" borderId="13" xfId="0" applyFont="1" applyFill="1" applyBorder="1" applyAlignment="1">
      <alignment horizontal="left" vertical="center" wrapText="1"/>
    </xf>
    <xf numFmtId="0" fontId="27" fillId="8" borderId="19" xfId="0" applyFont="1" applyFill="1" applyBorder="1" applyAlignment="1">
      <alignment horizontal="left" vertical="center" wrapText="1"/>
    </xf>
    <xf numFmtId="3" fontId="27" fillId="8" borderId="19" xfId="0" applyNumberFormat="1" applyFont="1" applyFill="1" applyBorder="1" applyAlignment="1">
      <alignment horizontal="right" vertical="center" wrapText="1"/>
    </xf>
    <xf numFmtId="164" fontId="27" fillId="8" borderId="19" xfId="0" applyNumberFormat="1" applyFont="1" applyFill="1" applyBorder="1" applyAlignment="1">
      <alignment horizontal="right" vertical="center" wrapText="1"/>
    </xf>
    <xf numFmtId="0" fontId="22" fillId="9" borderId="26" xfId="0" applyFont="1" applyFill="1" applyBorder="1" applyAlignment="1">
      <alignment horizontal="left" vertical="center" wrapText="1"/>
    </xf>
    <xf numFmtId="3" fontId="22" fillId="9" borderId="26" xfId="0" applyNumberFormat="1" applyFont="1" applyFill="1" applyBorder="1" applyAlignment="1">
      <alignment horizontal="right" vertical="center" wrapText="1"/>
    </xf>
    <xf numFmtId="164" fontId="22" fillId="9" borderId="26" xfId="0" applyNumberFormat="1" applyFont="1" applyFill="1" applyBorder="1" applyAlignment="1">
      <alignment horizontal="right" vertical="center" wrapText="1"/>
    </xf>
    <xf numFmtId="3" fontId="22" fillId="9" borderId="27" xfId="0" applyNumberFormat="1" applyFont="1" applyFill="1" applyBorder="1" applyAlignment="1">
      <alignment horizontal="right" vertical="center" wrapText="1"/>
    </xf>
    <xf numFmtId="0" fontId="22" fillId="9" borderId="28" xfId="0" applyFont="1" applyFill="1" applyBorder="1" applyAlignment="1">
      <alignment horizontal="left" vertical="center" wrapText="1"/>
    </xf>
    <xf numFmtId="3" fontId="22" fillId="9" borderId="28" xfId="0" applyNumberFormat="1" applyFont="1" applyFill="1" applyBorder="1" applyAlignment="1">
      <alignment horizontal="right" vertical="center" wrapText="1"/>
    </xf>
    <xf numFmtId="164" fontId="22" fillId="9" borderId="28" xfId="0" applyNumberFormat="1" applyFont="1" applyFill="1" applyBorder="1" applyAlignment="1">
      <alignment horizontal="right" vertical="center" wrapText="1"/>
    </xf>
    <xf numFmtId="164" fontId="22" fillId="9" borderId="27" xfId="0" applyNumberFormat="1" applyFont="1" applyFill="1" applyBorder="1" applyAlignment="1">
      <alignment horizontal="right" vertical="center" wrapText="1"/>
    </xf>
    <xf numFmtId="0" fontId="27" fillId="8" borderId="28" xfId="0" applyFont="1" applyFill="1" applyBorder="1" applyAlignment="1">
      <alignment horizontal="left" vertical="center" wrapText="1"/>
    </xf>
    <xf numFmtId="3" fontId="27" fillId="8" borderId="28" xfId="0" applyNumberFormat="1" applyFont="1" applyFill="1" applyBorder="1" applyAlignment="1">
      <alignment horizontal="right" vertical="center" wrapText="1"/>
    </xf>
    <xf numFmtId="164" fontId="27" fillId="8" borderId="28" xfId="0" applyNumberFormat="1" applyFont="1" applyFill="1" applyBorder="1" applyAlignment="1">
      <alignment horizontal="right" vertical="center" wrapText="1"/>
    </xf>
    <xf numFmtId="165" fontId="27" fillId="8" borderId="12" xfId="0" applyNumberFormat="1" applyFont="1" applyFill="1" applyBorder="1" applyAlignment="1">
      <alignment horizontal="right" vertical="center" wrapText="1"/>
    </xf>
    <xf numFmtId="0" fontId="22" fillId="9" borderId="0" xfId="0" applyFont="1" applyFill="1" applyAlignment="1">
      <alignment horizontal="left" vertical="center" wrapText="1"/>
    </xf>
    <xf numFmtId="0" fontId="22" fillId="3" borderId="12" xfId="0" applyFont="1" applyFill="1" applyBorder="1" applyAlignment="1">
      <alignment horizontal="left" vertical="center" wrapText="1"/>
    </xf>
    <xf numFmtId="3" fontId="22" fillId="3" borderId="13" xfId="0" applyNumberFormat="1" applyFont="1" applyFill="1" applyBorder="1" applyAlignment="1">
      <alignment horizontal="right" vertical="center" wrapText="1"/>
    </xf>
    <xf numFmtId="164" fontId="22" fillId="3" borderId="13" xfId="0" applyNumberFormat="1" applyFont="1" applyFill="1" applyBorder="1" applyAlignment="1">
      <alignment horizontal="right" vertical="center" wrapText="1"/>
    </xf>
    <xf numFmtId="0" fontId="22" fillId="8" borderId="24" xfId="0" applyFont="1" applyFill="1" applyBorder="1" applyAlignment="1">
      <alignment horizontal="left" vertical="center" wrapText="1"/>
    </xf>
    <xf numFmtId="3" fontId="22" fillId="3" borderId="26" xfId="0" applyNumberFormat="1" applyFont="1" applyFill="1" applyBorder="1" applyAlignment="1">
      <alignment horizontal="right" vertical="center" wrapText="1"/>
    </xf>
    <xf numFmtId="164" fontId="22" fillId="3" borderId="26" xfId="0" applyNumberFormat="1" applyFont="1" applyFill="1" applyBorder="1" applyAlignment="1">
      <alignment horizontal="right" vertical="center" wrapText="1"/>
    </xf>
    <xf numFmtId="0" fontId="22" fillId="8" borderId="13" xfId="0" applyFont="1" applyFill="1" applyBorder="1" applyAlignment="1">
      <alignment horizontal="left" vertical="center" wrapText="1"/>
    </xf>
    <xf numFmtId="165" fontId="22" fillId="3" borderId="13" xfId="0" applyNumberFormat="1" applyFont="1" applyFill="1" applyBorder="1" applyAlignment="1">
      <alignment horizontal="right" vertical="center" wrapText="1"/>
    </xf>
    <xf numFmtId="0" fontId="22" fillId="8" borderId="28" xfId="0" applyFont="1" applyFill="1" applyBorder="1" applyAlignment="1">
      <alignment horizontal="left" vertical="center" wrapText="1"/>
    </xf>
    <xf numFmtId="3" fontId="22" fillId="3" borderId="28" xfId="0" applyNumberFormat="1" applyFont="1" applyFill="1" applyBorder="1" applyAlignment="1">
      <alignment horizontal="right" vertical="center" wrapText="1"/>
    </xf>
    <xf numFmtId="164" fontId="22" fillId="3" borderId="28" xfId="0" applyNumberFormat="1" applyFont="1" applyFill="1" applyBorder="1" applyAlignment="1">
      <alignment horizontal="right" vertical="center" wrapText="1"/>
    </xf>
    <xf numFmtId="0" fontId="22" fillId="0" borderId="12" xfId="0" applyFont="1" applyBorder="1" applyAlignment="1">
      <alignment horizontal="left" vertical="center" wrapText="1"/>
    </xf>
    <xf numFmtId="0" fontId="23" fillId="0" borderId="12" xfId="0" applyFont="1" applyBorder="1" applyAlignment="1">
      <alignment horizontal="right" vertical="center" wrapText="1"/>
    </xf>
    <xf numFmtId="3" fontId="23" fillId="9" borderId="13" xfId="0" applyNumberFormat="1" applyFont="1" applyFill="1" applyBorder="1" applyAlignment="1">
      <alignment horizontal="right" vertical="center" wrapText="1"/>
    </xf>
    <xf numFmtId="164" fontId="23" fillId="9" borderId="13" xfId="0" applyNumberFormat="1" applyFont="1" applyFill="1" applyBorder="1" applyAlignment="1">
      <alignment horizontal="right" vertical="center" wrapText="1"/>
    </xf>
    <xf numFmtId="0" fontId="22" fillId="0" borderId="19" xfId="0" applyFont="1" applyBorder="1" applyAlignment="1">
      <alignment horizontal="left" vertical="center" wrapText="1"/>
    </xf>
    <xf numFmtId="3" fontId="22" fillId="9" borderId="19" xfId="0" applyNumberFormat="1" applyFont="1" applyFill="1" applyBorder="1" applyAlignment="1">
      <alignment horizontal="right" vertical="center" wrapText="1"/>
    </xf>
    <xf numFmtId="164" fontId="22" fillId="9" borderId="19" xfId="0" applyNumberFormat="1" applyFont="1" applyFill="1" applyBorder="1" applyAlignment="1">
      <alignment horizontal="right" vertical="center" wrapText="1"/>
    </xf>
    <xf numFmtId="0" fontId="31" fillId="0" borderId="12" xfId="0" applyFont="1" applyBorder="1" applyAlignment="1">
      <alignment horizontal="left" vertical="center" wrapText="1"/>
    </xf>
    <xf numFmtId="3" fontId="23" fillId="9" borderId="26" xfId="0" applyNumberFormat="1" applyFont="1" applyFill="1" applyBorder="1" applyAlignment="1">
      <alignment horizontal="right" vertical="center" wrapText="1"/>
    </xf>
    <xf numFmtId="164" fontId="23" fillId="9" borderId="26" xfId="0" applyNumberFormat="1" applyFont="1" applyFill="1" applyBorder="1" applyAlignment="1">
      <alignment horizontal="right" vertical="center" wrapText="1"/>
    </xf>
    <xf numFmtId="164" fontId="23" fillId="9" borderId="27" xfId="0" applyNumberFormat="1" applyFont="1" applyFill="1" applyBorder="1" applyAlignment="1">
      <alignment horizontal="right" vertical="center" wrapText="1"/>
    </xf>
    <xf numFmtId="0" fontId="23" fillId="0" borderId="19" xfId="0" applyFont="1" applyBorder="1" applyAlignment="1">
      <alignment horizontal="right" vertical="center" wrapText="1"/>
    </xf>
    <xf numFmtId="3" fontId="23" fillId="9" borderId="19" xfId="0" applyNumberFormat="1" applyFont="1" applyFill="1" applyBorder="1" applyAlignment="1">
      <alignment horizontal="right" vertical="center" wrapText="1"/>
    </xf>
    <xf numFmtId="164" fontId="23" fillId="9" borderId="19" xfId="0" applyNumberFormat="1" applyFont="1" applyFill="1" applyBorder="1" applyAlignment="1">
      <alignment horizontal="right" vertical="center" wrapText="1"/>
    </xf>
    <xf numFmtId="0" fontId="31" fillId="0" borderId="19" xfId="0" applyFont="1" applyBorder="1" applyAlignment="1">
      <alignment horizontal="left" vertical="center" wrapText="1"/>
    </xf>
    <xf numFmtId="0" fontId="31" fillId="0" borderId="28" xfId="0" applyFont="1" applyBorder="1" applyAlignment="1">
      <alignment horizontal="left" vertical="center" wrapText="1"/>
    </xf>
    <xf numFmtId="0" fontId="23" fillId="0" borderId="13" xfId="0" applyFont="1" applyBorder="1" applyAlignment="1">
      <alignment horizontal="right" vertical="center" wrapText="1"/>
    </xf>
    <xf numFmtId="0" fontId="23" fillId="0" borderId="28" xfId="0" applyFont="1" applyBorder="1" applyAlignment="1">
      <alignment horizontal="right" vertical="center" wrapText="1"/>
    </xf>
    <xf numFmtId="3" fontId="23" fillId="9" borderId="28" xfId="0" applyNumberFormat="1" applyFont="1" applyFill="1" applyBorder="1" applyAlignment="1">
      <alignment horizontal="right" vertical="center" wrapText="1"/>
    </xf>
    <xf numFmtId="164" fontId="23" fillId="9" borderId="28" xfId="0" applyNumberFormat="1" applyFont="1" applyFill="1" applyBorder="1" applyAlignment="1">
      <alignment horizontal="right" vertical="center" wrapText="1"/>
    </xf>
    <xf numFmtId="165" fontId="22" fillId="9" borderId="13" xfId="0" applyNumberFormat="1" applyFont="1" applyFill="1" applyBorder="1" applyAlignment="1">
      <alignment horizontal="right" vertical="center" wrapText="1"/>
    </xf>
    <xf numFmtId="165" fontId="22" fillId="9" borderId="19" xfId="0" applyNumberFormat="1" applyFont="1" applyFill="1" applyBorder="1" applyAlignment="1">
      <alignment horizontal="right" vertical="center" wrapText="1"/>
    </xf>
    <xf numFmtId="0" fontId="15" fillId="2" borderId="0" xfId="0" applyFont="1" applyFill="1" applyAlignment="1">
      <alignment vertical="center" wrapText="1"/>
    </xf>
    <xf numFmtId="0" fontId="17" fillId="4" borderId="21" xfId="0" applyFont="1" applyFill="1" applyBorder="1" applyAlignment="1">
      <alignment horizontal="center" vertical="center" wrapText="1"/>
    </xf>
    <xf numFmtId="0" fontId="17" fillId="4" borderId="21" xfId="0" applyFont="1" applyFill="1" applyBorder="1" applyAlignment="1">
      <alignment horizontal="center" vertical="center"/>
    </xf>
    <xf numFmtId="0" fontId="17" fillId="4" borderId="31" xfId="3" applyFont="1" applyFill="1" applyBorder="1" applyAlignment="1">
      <alignment horizontal="left" vertical="center"/>
    </xf>
    <xf numFmtId="3" fontId="26" fillId="11" borderId="9" xfId="0" applyNumberFormat="1" applyFont="1" applyFill="1" applyBorder="1" applyAlignment="1">
      <alignment horizontal="right" vertical="center"/>
    </xf>
    <xf numFmtId="3" fontId="22" fillId="8" borderId="21" xfId="0" applyNumberFormat="1" applyFont="1" applyFill="1" applyBorder="1" applyAlignment="1">
      <alignment horizontal="right" vertical="center"/>
    </xf>
    <xf numFmtId="0" fontId="22" fillId="9" borderId="13" xfId="0" applyFont="1" applyFill="1" applyBorder="1" applyAlignment="1">
      <alignment horizontal="right" vertical="center" wrapText="1"/>
    </xf>
    <xf numFmtId="3" fontId="22" fillId="9" borderId="32" xfId="0" applyNumberFormat="1" applyFont="1" applyFill="1" applyBorder="1" applyAlignment="1">
      <alignment horizontal="right" vertical="center"/>
    </xf>
    <xf numFmtId="3" fontId="22" fillId="9" borderId="21" xfId="0" applyNumberFormat="1" applyFont="1" applyFill="1" applyBorder="1" applyAlignment="1">
      <alignment horizontal="right" vertical="center"/>
    </xf>
    <xf numFmtId="0" fontId="17" fillId="11" borderId="31" xfId="3" applyFont="1" applyFill="1" applyBorder="1" applyAlignment="1">
      <alignment horizontal="left" vertical="center"/>
    </xf>
    <xf numFmtId="0" fontId="20" fillId="5" borderId="0" xfId="2" applyFont="1" applyFill="1" applyAlignment="1">
      <alignment horizontal="left"/>
    </xf>
    <xf numFmtId="0" fontId="22" fillId="8" borderId="33" xfId="0" applyFont="1" applyFill="1" applyBorder="1" applyAlignment="1">
      <alignment horizontal="left" vertical="center" wrapText="1"/>
    </xf>
    <xf numFmtId="3" fontId="22" fillId="8" borderId="34" xfId="0" applyNumberFormat="1" applyFont="1" applyFill="1" applyBorder="1" applyAlignment="1">
      <alignment horizontal="right" vertical="center"/>
    </xf>
    <xf numFmtId="0" fontId="22" fillId="9" borderId="35" xfId="0" applyFont="1" applyFill="1" applyBorder="1" applyAlignment="1">
      <alignment horizontal="right" vertical="center" wrapText="1"/>
    </xf>
    <xf numFmtId="3" fontId="22" fillId="9" borderId="36" xfId="0" applyNumberFormat="1" applyFont="1" applyFill="1" applyBorder="1" applyAlignment="1">
      <alignment horizontal="right" vertical="center"/>
    </xf>
    <xf numFmtId="3" fontId="22" fillId="9" borderId="37" xfId="0" applyNumberFormat="1" applyFont="1" applyFill="1" applyBorder="1" applyAlignment="1">
      <alignment horizontal="right" vertical="center"/>
    </xf>
    <xf numFmtId="0" fontId="22" fillId="9" borderId="38" xfId="0" applyFont="1" applyFill="1" applyBorder="1" applyAlignment="1">
      <alignment horizontal="right" vertical="center" wrapText="1"/>
    </xf>
    <xf numFmtId="3" fontId="22" fillId="9" borderId="11" xfId="0" applyNumberFormat="1" applyFont="1" applyFill="1" applyBorder="1" applyAlignment="1">
      <alignment horizontal="right" vertical="center"/>
    </xf>
    <xf numFmtId="3" fontId="22" fillId="9" borderId="39" xfId="0" applyNumberFormat="1" applyFont="1" applyFill="1" applyBorder="1" applyAlignment="1">
      <alignment horizontal="right" vertical="center"/>
    </xf>
    <xf numFmtId="3" fontId="22" fillId="8" borderId="25" xfId="0" applyNumberFormat="1" applyFont="1" applyFill="1" applyBorder="1" applyAlignment="1">
      <alignment horizontal="right" vertical="center"/>
    </xf>
    <xf numFmtId="0" fontId="0" fillId="2" borderId="0" xfId="0" applyFill="1"/>
    <xf numFmtId="165" fontId="22" fillId="2" borderId="0" xfId="0" applyNumberFormat="1" applyFont="1" applyFill="1" applyAlignment="1">
      <alignment horizontal="right"/>
    </xf>
    <xf numFmtId="0" fontId="17" fillId="4" borderId="32" xfId="0" applyFont="1" applyFill="1" applyBorder="1" applyAlignment="1">
      <alignment horizontal="center" vertical="center"/>
    </xf>
    <xf numFmtId="0" fontId="17" fillId="4" borderId="47" xfId="3" applyFont="1" applyFill="1" applyBorder="1" applyAlignment="1">
      <alignment horizontal="left" vertical="center"/>
    </xf>
    <xf numFmtId="49" fontId="32" fillId="13" borderId="0" xfId="2" applyNumberFormat="1" applyFont="1" applyFill="1" applyAlignment="1">
      <alignment horizontal="left"/>
    </xf>
    <xf numFmtId="0" fontId="17" fillId="7" borderId="9" xfId="0" applyFont="1" applyFill="1" applyBorder="1" applyAlignment="1">
      <alignment horizontal="center" vertical="center" wrapText="1"/>
    </xf>
    <xf numFmtId="0" fontId="17" fillId="4" borderId="9" xfId="0" applyFont="1" applyFill="1" applyBorder="1" applyAlignment="1">
      <alignment horizontal="center" vertical="center" wrapText="1"/>
    </xf>
    <xf numFmtId="0" fontId="26" fillId="2" borderId="0" xfId="0" applyFont="1" applyFill="1" applyAlignment="1">
      <alignment horizontal="center" vertical="center" wrapText="1"/>
    </xf>
    <xf numFmtId="0" fontId="26" fillId="14" borderId="0" xfId="0" applyFont="1" applyFill="1" applyAlignment="1">
      <alignment horizontal="center" vertical="center" wrapText="1"/>
    </xf>
    <xf numFmtId="0" fontId="33" fillId="2" borderId="0" xfId="0" applyFont="1" applyFill="1" applyAlignment="1">
      <alignment horizontal="center" vertical="center" wrapText="1"/>
    </xf>
    <xf numFmtId="0" fontId="27" fillId="8" borderId="4" xfId="0" applyFont="1" applyFill="1" applyBorder="1" applyAlignment="1">
      <alignment vertical="center" wrapText="1"/>
    </xf>
    <xf numFmtId="3" fontId="27" fillId="8" borderId="4" xfId="0" applyNumberFormat="1" applyFont="1" applyFill="1" applyBorder="1" applyAlignment="1">
      <alignment vertical="center" wrapText="1"/>
    </xf>
    <xf numFmtId="0" fontId="27" fillId="8" borderId="0" xfId="0" applyFont="1" applyFill="1" applyAlignment="1">
      <alignment vertical="center" wrapText="1"/>
    </xf>
    <xf numFmtId="3" fontId="22" fillId="9" borderId="32" xfId="0" applyNumberFormat="1" applyFont="1" applyFill="1" applyBorder="1" applyAlignment="1">
      <alignment horizontal="left" vertical="center" wrapText="1"/>
    </xf>
    <xf numFmtId="3" fontId="22" fillId="9" borderId="32" xfId="0" applyNumberFormat="1" applyFont="1" applyFill="1" applyBorder="1" applyAlignment="1">
      <alignment horizontal="left" vertical="center"/>
    </xf>
    <xf numFmtId="0" fontId="27" fillId="8" borderId="56" xfId="0" applyFont="1" applyFill="1" applyBorder="1" applyAlignment="1">
      <alignment vertical="center" wrapText="1"/>
    </xf>
    <xf numFmtId="3" fontId="27" fillId="8" borderId="0" xfId="0" applyNumberFormat="1" applyFont="1" applyFill="1" applyAlignment="1">
      <alignment vertical="center" wrapText="1"/>
    </xf>
    <xf numFmtId="0" fontId="27" fillId="8" borderId="57" xfId="0" applyFont="1" applyFill="1" applyBorder="1" applyAlignment="1">
      <alignment vertical="center" wrapText="1"/>
    </xf>
    <xf numFmtId="3" fontId="27" fillId="8" borderId="57" xfId="0" applyNumberFormat="1" applyFont="1" applyFill="1" applyBorder="1" applyAlignment="1">
      <alignment vertical="center" wrapText="1"/>
    </xf>
    <xf numFmtId="0" fontId="18" fillId="4" borderId="9" xfId="0" applyFont="1" applyFill="1" applyBorder="1" applyAlignment="1">
      <alignment horizontal="center" vertical="center" wrapText="1"/>
    </xf>
    <xf numFmtId="3" fontId="23" fillId="9" borderId="32" xfId="0" applyNumberFormat="1" applyFont="1" applyFill="1" applyBorder="1" applyAlignment="1">
      <alignment horizontal="right" vertical="center"/>
    </xf>
    <xf numFmtId="0" fontId="22" fillId="9" borderId="58" xfId="0" applyFont="1" applyFill="1" applyBorder="1" applyAlignment="1">
      <alignment horizontal="left" vertical="center" wrapText="1"/>
    </xf>
    <xf numFmtId="3" fontId="22" fillId="9" borderId="59" xfId="0" applyNumberFormat="1" applyFont="1" applyFill="1" applyBorder="1" applyAlignment="1">
      <alignment horizontal="right" vertical="center"/>
    </xf>
    <xf numFmtId="0" fontId="27" fillId="8" borderId="49" xfId="0" applyFont="1" applyFill="1" applyBorder="1" applyAlignment="1">
      <alignment vertical="center" wrapText="1"/>
    </xf>
    <xf numFmtId="3" fontId="27" fillId="8" borderId="49" xfId="0" applyNumberFormat="1" applyFont="1" applyFill="1" applyBorder="1" applyAlignment="1">
      <alignment horizontal="right" vertical="center" wrapText="1"/>
    </xf>
    <xf numFmtId="164" fontId="27" fillId="8" borderId="49" xfId="0" applyNumberFormat="1" applyFont="1" applyFill="1" applyBorder="1" applyAlignment="1">
      <alignment horizontal="right" vertical="center" wrapText="1"/>
    </xf>
    <xf numFmtId="164" fontId="27" fillId="8" borderId="54" xfId="0" applyNumberFormat="1" applyFont="1" applyFill="1" applyBorder="1" applyAlignment="1">
      <alignment horizontal="right" vertical="center" wrapText="1"/>
    </xf>
    <xf numFmtId="0" fontId="27" fillId="2" borderId="0" xfId="0" applyFont="1" applyFill="1" applyAlignment="1">
      <alignment vertical="center" wrapText="1"/>
    </xf>
    <xf numFmtId="165" fontId="22" fillId="9" borderId="32" xfId="0" applyNumberFormat="1" applyFont="1" applyFill="1" applyBorder="1" applyAlignment="1">
      <alignment horizontal="right" vertical="center"/>
    </xf>
    <xf numFmtId="0" fontId="27" fillId="8" borderId="36" xfId="0" applyFont="1" applyFill="1" applyBorder="1" applyAlignment="1">
      <alignment vertical="center" wrapText="1"/>
    </xf>
    <xf numFmtId="3" fontId="27" fillId="8" borderId="36" xfId="0" applyNumberFormat="1" applyFont="1" applyFill="1" applyBorder="1" applyAlignment="1">
      <alignment horizontal="right" vertical="center" wrapText="1"/>
    </xf>
    <xf numFmtId="165" fontId="27" fillId="8" borderId="36" xfId="0" applyNumberFormat="1" applyFont="1" applyFill="1" applyBorder="1" applyAlignment="1">
      <alignment horizontal="right" vertical="center" wrapText="1"/>
    </xf>
    <xf numFmtId="165" fontId="27" fillId="8" borderId="49" xfId="0" applyNumberFormat="1" applyFont="1" applyFill="1" applyBorder="1" applyAlignment="1">
      <alignment horizontal="right" vertical="center" wrapText="1"/>
    </xf>
    <xf numFmtId="3" fontId="22" fillId="9" borderId="0" xfId="0" applyNumberFormat="1" applyFont="1" applyFill="1" applyAlignment="1">
      <alignment horizontal="left" vertical="center"/>
    </xf>
    <xf numFmtId="3" fontId="22" fillId="9" borderId="2" xfId="0" applyNumberFormat="1" applyFont="1" applyFill="1" applyBorder="1" applyAlignment="1">
      <alignment horizontal="right" vertical="center"/>
    </xf>
    <xf numFmtId="3" fontId="22" fillId="9" borderId="0" xfId="0" applyNumberFormat="1" applyFont="1" applyFill="1" applyAlignment="1">
      <alignment horizontal="left" vertical="center" wrapText="1"/>
    </xf>
    <xf numFmtId="0" fontId="27" fillId="8" borderId="0" xfId="0" applyFont="1" applyFill="1" applyAlignment="1">
      <alignment horizontal="left" vertical="center" wrapText="1"/>
    </xf>
    <xf numFmtId="3" fontId="27" fillId="8" borderId="0" xfId="0" applyNumberFormat="1" applyFont="1" applyFill="1" applyAlignment="1">
      <alignment horizontal="right" vertical="center" wrapText="1"/>
    </xf>
    <xf numFmtId="165" fontId="27" fillId="8" borderId="0" xfId="0" applyNumberFormat="1" applyFont="1" applyFill="1" applyAlignment="1">
      <alignment horizontal="right" vertical="center" wrapText="1"/>
    </xf>
    <xf numFmtId="3" fontId="27" fillId="8" borderId="57" xfId="0" applyNumberFormat="1" applyFont="1" applyFill="1" applyBorder="1" applyAlignment="1">
      <alignment horizontal="right" vertical="center" wrapText="1"/>
    </xf>
    <xf numFmtId="165" fontId="27" fillId="8" borderId="57" xfId="0" applyNumberFormat="1" applyFont="1" applyFill="1" applyBorder="1" applyAlignment="1">
      <alignment horizontal="right" vertical="center" wrapText="1"/>
    </xf>
    <xf numFmtId="3" fontId="27" fillId="8" borderId="11" xfId="0" applyNumberFormat="1" applyFont="1" applyFill="1" applyBorder="1" applyAlignment="1">
      <alignment horizontal="right" vertical="center" wrapText="1"/>
    </xf>
    <xf numFmtId="164" fontId="27" fillId="8" borderId="11" xfId="0" applyNumberFormat="1" applyFont="1" applyFill="1" applyBorder="1" applyAlignment="1">
      <alignment horizontal="right" vertical="center" wrapText="1"/>
    </xf>
    <xf numFmtId="164" fontId="27" fillId="8" borderId="39" xfId="0" applyNumberFormat="1" applyFont="1" applyFill="1" applyBorder="1" applyAlignment="1">
      <alignment horizontal="right" vertical="center" wrapText="1"/>
    </xf>
    <xf numFmtId="165" fontId="22" fillId="9" borderId="2" xfId="0" applyNumberFormat="1" applyFont="1" applyFill="1" applyBorder="1" applyAlignment="1">
      <alignment horizontal="right" vertical="center"/>
    </xf>
    <xf numFmtId="0" fontId="27" fillId="8" borderId="57" xfId="0" applyFont="1" applyFill="1" applyBorder="1" applyAlignment="1">
      <alignment horizontal="left" vertical="center" wrapText="1"/>
    </xf>
    <xf numFmtId="164" fontId="27" fillId="8" borderId="57" xfId="0" applyNumberFormat="1" applyFont="1" applyFill="1" applyBorder="1" applyAlignment="1">
      <alignment horizontal="right" vertical="center" wrapText="1"/>
    </xf>
    <xf numFmtId="164" fontId="27" fillId="8" borderId="62" xfId="0" applyNumberFormat="1" applyFont="1" applyFill="1" applyBorder="1" applyAlignment="1">
      <alignment horizontal="right" vertical="center" wrapText="1"/>
    </xf>
    <xf numFmtId="164" fontId="27" fillId="8" borderId="0" xfId="0" applyNumberFormat="1" applyFont="1" applyFill="1" applyAlignment="1">
      <alignment horizontal="right" vertical="center" wrapText="1"/>
    </xf>
    <xf numFmtId="0" fontId="26" fillId="11" borderId="0" xfId="0" applyFont="1" applyFill="1" applyAlignment="1">
      <alignment vertical="center" wrapText="1"/>
    </xf>
    <xf numFmtId="3" fontId="26" fillId="11" borderId="49" xfId="0" applyNumberFormat="1" applyFont="1" applyFill="1" applyBorder="1" applyAlignment="1">
      <alignment horizontal="right" vertical="center" wrapText="1"/>
    </xf>
    <xf numFmtId="164" fontId="26" fillId="11" borderId="49" xfId="0" applyNumberFormat="1" applyFont="1" applyFill="1" applyBorder="1" applyAlignment="1">
      <alignment horizontal="right" vertical="center" wrapText="1"/>
    </xf>
    <xf numFmtId="164" fontId="26" fillId="11" borderId="54" xfId="0" applyNumberFormat="1" applyFont="1" applyFill="1" applyBorder="1" applyAlignment="1">
      <alignment horizontal="right" vertical="center" wrapText="1"/>
    </xf>
    <xf numFmtId="165" fontId="22" fillId="8" borderId="21" xfId="0" applyNumberFormat="1" applyFont="1" applyFill="1" applyBorder="1" applyAlignment="1">
      <alignment horizontal="right" vertical="center"/>
    </xf>
    <xf numFmtId="0" fontId="26" fillId="11" borderId="49" xfId="0" applyFont="1" applyFill="1" applyBorder="1" applyAlignment="1">
      <alignment vertical="center" wrapText="1"/>
    </xf>
    <xf numFmtId="165" fontId="26" fillId="11" borderId="49" xfId="0" applyNumberFormat="1" applyFont="1" applyFill="1" applyBorder="1" applyAlignment="1">
      <alignment horizontal="right" vertical="center" wrapText="1"/>
    </xf>
    <xf numFmtId="165" fontId="26" fillId="11" borderId="54" xfId="0" applyNumberFormat="1" applyFont="1" applyFill="1" applyBorder="1" applyAlignment="1">
      <alignment horizontal="right" vertical="center" wrapText="1"/>
    </xf>
    <xf numFmtId="0" fontId="17" fillId="2" borderId="0" xfId="0" applyFont="1" applyFill="1" applyAlignment="1">
      <alignment horizontal="center" vertical="center" wrapText="1"/>
    </xf>
    <xf numFmtId="0" fontId="18" fillId="14" borderId="0" xfId="0" applyFont="1" applyFill="1" applyAlignment="1">
      <alignment horizontal="center" vertical="center" wrapText="1"/>
    </xf>
    <xf numFmtId="0" fontId="19" fillId="2" borderId="0" xfId="0" applyFont="1" applyFill="1" applyAlignment="1">
      <alignment horizontal="center" vertical="center"/>
    </xf>
    <xf numFmtId="2" fontId="19" fillId="2" borderId="0" xfId="0" applyNumberFormat="1" applyFont="1" applyFill="1" applyAlignment="1">
      <alignment horizontal="center" vertical="center"/>
    </xf>
    <xf numFmtId="0" fontId="27" fillId="8" borderId="11" xfId="0" applyFont="1" applyFill="1" applyBorder="1" applyAlignment="1">
      <alignment vertical="center" wrapText="1"/>
    </xf>
    <xf numFmtId="165" fontId="23" fillId="9" borderId="32" xfId="0" applyNumberFormat="1" applyFont="1" applyFill="1" applyBorder="1" applyAlignment="1">
      <alignment horizontal="right" vertical="center"/>
    </xf>
    <xf numFmtId="0" fontId="22" fillId="9" borderId="63" xfId="0" applyFont="1" applyFill="1" applyBorder="1" applyAlignment="1">
      <alignment horizontal="left" vertical="center" wrapText="1"/>
    </xf>
    <xf numFmtId="3" fontId="22" fillId="9" borderId="64" xfId="0" applyNumberFormat="1" applyFont="1" applyFill="1" applyBorder="1" applyAlignment="1">
      <alignment horizontal="right" vertical="center"/>
    </xf>
    <xf numFmtId="165" fontId="22" fillId="9" borderId="64" xfId="0" applyNumberFormat="1" applyFont="1" applyFill="1" applyBorder="1" applyAlignment="1">
      <alignment horizontal="right" vertical="center"/>
    </xf>
    <xf numFmtId="0" fontId="19" fillId="8" borderId="25" xfId="0" applyFont="1" applyFill="1" applyBorder="1" applyAlignment="1">
      <alignment horizontal="center" vertical="center"/>
    </xf>
    <xf numFmtId="2" fontId="19" fillId="8" borderId="25" xfId="0" applyNumberFormat="1" applyFont="1" applyFill="1" applyBorder="1" applyAlignment="1">
      <alignment horizontal="center" vertical="center"/>
    </xf>
    <xf numFmtId="0" fontId="22" fillId="9" borderId="40" xfId="0" applyFont="1" applyFill="1" applyBorder="1" applyAlignment="1">
      <alignment horizontal="left" vertical="center" wrapText="1"/>
    </xf>
    <xf numFmtId="3" fontId="27" fillId="8" borderId="40" xfId="0" applyNumberFormat="1" applyFont="1" applyFill="1" applyBorder="1" applyAlignment="1">
      <alignment vertical="center" wrapText="1"/>
    </xf>
    <xf numFmtId="3" fontId="27" fillId="8" borderId="67" xfId="0" applyNumberFormat="1" applyFont="1" applyFill="1" applyBorder="1" applyAlignment="1">
      <alignment vertical="center" wrapText="1"/>
    </xf>
    <xf numFmtId="0" fontId="27" fillId="8" borderId="68" xfId="0" applyFont="1" applyFill="1" applyBorder="1" applyAlignment="1">
      <alignment vertical="center" wrapText="1"/>
    </xf>
    <xf numFmtId="0" fontId="22" fillId="9" borderId="69" xfId="0" applyFont="1" applyFill="1" applyBorder="1" applyAlignment="1">
      <alignment horizontal="left" vertical="center" wrapText="1"/>
    </xf>
    <xf numFmtId="3" fontId="22" fillId="9" borderId="70" xfId="0" applyNumberFormat="1" applyFont="1" applyFill="1" applyBorder="1" applyAlignment="1">
      <alignment horizontal="right" vertical="center" wrapText="1"/>
    </xf>
    <xf numFmtId="3" fontId="22" fillId="9" borderId="15" xfId="0" applyNumberFormat="1" applyFont="1" applyFill="1" applyBorder="1" applyAlignment="1">
      <alignment horizontal="right" vertical="center" wrapText="1"/>
    </xf>
    <xf numFmtId="0" fontId="22" fillId="9" borderId="71" xfId="0" applyFont="1" applyFill="1" applyBorder="1" applyAlignment="1">
      <alignment horizontal="left" vertical="center" wrapText="1"/>
    </xf>
    <xf numFmtId="3" fontId="22" fillId="9" borderId="72" xfId="0" applyNumberFormat="1" applyFont="1" applyFill="1" applyBorder="1" applyAlignment="1">
      <alignment horizontal="right" vertical="center" wrapText="1"/>
    </xf>
    <xf numFmtId="3" fontId="22" fillId="9" borderId="0" xfId="0" applyNumberFormat="1" applyFont="1" applyFill="1" applyAlignment="1">
      <alignment horizontal="right" vertical="center" wrapText="1"/>
    </xf>
    <xf numFmtId="0" fontId="23" fillId="9" borderId="71" xfId="0" applyFont="1" applyFill="1" applyBorder="1" applyAlignment="1">
      <alignment horizontal="right" vertical="center" wrapText="1"/>
    </xf>
    <xf numFmtId="3" fontId="23" fillId="9" borderId="0" xfId="0" applyNumberFormat="1" applyFont="1" applyFill="1" applyAlignment="1">
      <alignment horizontal="right" vertical="center" wrapText="1"/>
    </xf>
    <xf numFmtId="0" fontId="23" fillId="9" borderId="66" xfId="0" applyFont="1" applyFill="1" applyBorder="1" applyAlignment="1">
      <alignment horizontal="right" vertical="center" wrapText="1"/>
    </xf>
    <xf numFmtId="3" fontId="23" fillId="9" borderId="40" xfId="0" applyNumberFormat="1" applyFont="1" applyFill="1" applyBorder="1" applyAlignment="1">
      <alignment horizontal="right" vertical="center" wrapText="1"/>
    </xf>
    <xf numFmtId="0" fontId="27" fillId="2" borderId="0" xfId="0" applyFont="1" applyFill="1" applyAlignment="1">
      <alignment horizontal="center" vertical="center" wrapText="1"/>
    </xf>
    <xf numFmtId="0" fontId="23" fillId="9" borderId="0" xfId="0" applyFont="1" applyFill="1" applyAlignment="1">
      <alignment horizontal="right" vertical="center" wrapText="1"/>
    </xf>
    <xf numFmtId="0" fontId="27" fillId="9" borderId="74" xfId="0" applyFont="1" applyFill="1" applyBorder="1" applyAlignment="1">
      <alignment horizontal="left" vertical="center" wrapText="1"/>
    </xf>
    <xf numFmtId="3" fontId="27" fillId="9" borderId="0" xfId="0" applyNumberFormat="1" applyFont="1" applyFill="1" applyAlignment="1">
      <alignment horizontal="right" vertical="center" wrapText="1"/>
    </xf>
    <xf numFmtId="0" fontId="27" fillId="9" borderId="76" xfId="0" applyFont="1" applyFill="1" applyBorder="1" applyAlignment="1">
      <alignment horizontal="left" vertical="center" wrapText="1"/>
    </xf>
    <xf numFmtId="3" fontId="27" fillId="9" borderId="40" xfId="0" applyNumberFormat="1" applyFont="1" applyFill="1" applyBorder="1" applyAlignment="1">
      <alignment horizontal="right" vertical="center" wrapText="1"/>
    </xf>
    <xf numFmtId="0" fontId="22" fillId="9" borderId="74" xfId="0" applyFont="1" applyFill="1" applyBorder="1" applyAlignment="1">
      <alignment horizontal="left" vertical="center" wrapText="1"/>
    </xf>
    <xf numFmtId="3" fontId="22" fillId="9" borderId="2" xfId="0" applyNumberFormat="1" applyFont="1" applyFill="1" applyBorder="1" applyAlignment="1">
      <alignment horizontal="right" vertical="center" wrapText="1"/>
    </xf>
    <xf numFmtId="3" fontId="34" fillId="2" borderId="0" xfId="0" applyNumberFormat="1" applyFont="1" applyFill="1" applyAlignment="1">
      <alignment horizontal="right"/>
    </xf>
    <xf numFmtId="3" fontId="22" fillId="2" borderId="0" xfId="2" applyNumberFormat="1" applyFont="1" applyFill="1" applyAlignment="1">
      <alignment horizontal="right"/>
    </xf>
    <xf numFmtId="0" fontId="22" fillId="9" borderId="76" xfId="0" applyFont="1" applyFill="1" applyBorder="1" applyAlignment="1">
      <alignment horizontal="left" vertical="center" wrapText="1"/>
    </xf>
    <xf numFmtId="3" fontId="22" fillId="9" borderId="68" xfId="0" applyNumberFormat="1" applyFont="1" applyFill="1" applyBorder="1" applyAlignment="1">
      <alignment horizontal="right" vertical="center" wrapText="1"/>
    </xf>
    <xf numFmtId="0" fontId="22" fillId="9" borderId="78" xfId="0" applyFont="1" applyFill="1" applyBorder="1" applyAlignment="1">
      <alignment horizontal="left" vertical="center" wrapText="1"/>
    </xf>
    <xf numFmtId="0" fontId="22" fillId="9" borderId="79" xfId="0" applyFont="1" applyFill="1" applyBorder="1" applyAlignment="1">
      <alignment horizontal="left" vertical="center" wrapText="1"/>
    </xf>
    <xf numFmtId="3" fontId="22" fillId="9" borderId="80" xfId="0" applyNumberFormat="1" applyFont="1" applyFill="1" applyBorder="1" applyAlignment="1">
      <alignment horizontal="right" vertical="center" wrapText="1"/>
    </xf>
    <xf numFmtId="3" fontId="22" fillId="9" borderId="81" xfId="0" applyNumberFormat="1" applyFont="1" applyFill="1" applyBorder="1" applyAlignment="1">
      <alignment horizontal="right" vertical="center"/>
    </xf>
    <xf numFmtId="0" fontId="6" fillId="2" borderId="0" xfId="1" applyFill="1" applyAlignment="1">
      <alignment horizontal="right"/>
    </xf>
    <xf numFmtId="17" fontId="22" fillId="9" borderId="13" xfId="0" applyNumberFormat="1" applyFont="1" applyFill="1" applyBorder="1" applyAlignment="1">
      <alignment horizontal="left" vertical="center" wrapText="1"/>
    </xf>
    <xf numFmtId="3" fontId="22" fillId="9" borderId="24" xfId="0" applyNumberFormat="1" applyFont="1" applyFill="1" applyBorder="1" applyAlignment="1">
      <alignment horizontal="right" vertical="center" wrapText="1"/>
    </xf>
    <xf numFmtId="165" fontId="22" fillId="9" borderId="24" xfId="0" applyNumberFormat="1" applyFont="1" applyFill="1" applyBorder="1" applyAlignment="1">
      <alignment horizontal="right" vertical="center" wrapText="1"/>
    </xf>
    <xf numFmtId="17" fontId="22" fillId="9" borderId="24" xfId="0" applyNumberFormat="1" applyFont="1" applyFill="1" applyBorder="1" applyAlignment="1">
      <alignment horizontal="left" vertical="center" wrapText="1"/>
    </xf>
    <xf numFmtId="17" fontId="22" fillId="9" borderId="26" xfId="0" applyNumberFormat="1" applyFont="1" applyFill="1" applyBorder="1" applyAlignment="1">
      <alignment horizontal="left" vertical="center" wrapText="1"/>
    </xf>
    <xf numFmtId="165" fontId="22" fillId="9" borderId="26" xfId="0" applyNumberFormat="1" applyFont="1" applyFill="1" applyBorder="1" applyAlignment="1">
      <alignment horizontal="right" vertical="center" wrapText="1"/>
    </xf>
    <xf numFmtId="3" fontId="13" fillId="2" borderId="0" xfId="2" applyNumberFormat="1" applyFont="1" applyFill="1"/>
    <xf numFmtId="17" fontId="22" fillId="9" borderId="58" xfId="0" applyNumberFormat="1" applyFont="1" applyFill="1" applyBorder="1" applyAlignment="1">
      <alignment horizontal="left" vertical="center" wrapText="1"/>
    </xf>
    <xf numFmtId="3" fontId="22" fillId="9" borderId="58" xfId="0" applyNumberFormat="1" applyFont="1" applyFill="1" applyBorder="1" applyAlignment="1">
      <alignment horizontal="right" vertical="center" wrapText="1"/>
    </xf>
    <xf numFmtId="165" fontId="22" fillId="9" borderId="58" xfId="0" applyNumberFormat="1" applyFont="1" applyFill="1" applyBorder="1" applyAlignment="1">
      <alignment horizontal="right" vertical="center" wrapText="1"/>
    </xf>
    <xf numFmtId="17" fontId="22" fillId="9" borderId="0" xfId="0" applyNumberFormat="1" applyFont="1" applyFill="1" applyAlignment="1">
      <alignment horizontal="left" vertical="center" wrapText="1"/>
    </xf>
    <xf numFmtId="165" fontId="22" fillId="9" borderId="0" xfId="0" applyNumberFormat="1" applyFont="1" applyFill="1" applyAlignment="1">
      <alignment horizontal="right" vertical="center" wrapText="1"/>
    </xf>
    <xf numFmtId="0" fontId="9" fillId="2" borderId="0" xfId="1" applyFont="1" applyFill="1"/>
    <xf numFmtId="17" fontId="22" fillId="9" borderId="63" xfId="0" applyNumberFormat="1" applyFont="1" applyFill="1" applyBorder="1" applyAlignment="1">
      <alignment horizontal="left" vertical="center" wrapText="1"/>
    </xf>
    <xf numFmtId="3" fontId="22" fillId="9" borderId="63" xfId="0" applyNumberFormat="1" applyFont="1" applyFill="1" applyBorder="1" applyAlignment="1">
      <alignment horizontal="right" vertical="center" wrapText="1"/>
    </xf>
    <xf numFmtId="165" fontId="22" fillId="9" borderId="63" xfId="0" applyNumberFormat="1" applyFont="1" applyFill="1" applyBorder="1" applyAlignment="1">
      <alignment horizontal="right" vertical="center" wrapText="1"/>
    </xf>
    <xf numFmtId="17" fontId="22" fillId="15" borderId="13" xfId="0" applyNumberFormat="1" applyFont="1" applyFill="1" applyBorder="1" applyAlignment="1">
      <alignment horizontal="left" vertical="center" wrapText="1"/>
    </xf>
    <xf numFmtId="3" fontId="22" fillId="15" borderId="13" xfId="0" applyNumberFormat="1" applyFont="1" applyFill="1" applyBorder="1" applyAlignment="1">
      <alignment horizontal="right" vertical="center" wrapText="1"/>
    </xf>
    <xf numFmtId="3" fontId="22" fillId="15" borderId="24" xfId="0" applyNumberFormat="1" applyFont="1" applyFill="1" applyBorder="1" applyAlignment="1">
      <alignment horizontal="right" vertical="center" wrapText="1"/>
    </xf>
    <xf numFmtId="165" fontId="22" fillId="15" borderId="13" xfId="0" applyNumberFormat="1" applyFont="1" applyFill="1" applyBorder="1" applyAlignment="1">
      <alignment horizontal="right" vertical="center" wrapText="1"/>
    </xf>
    <xf numFmtId="165" fontId="22" fillId="15" borderId="24" xfId="0" applyNumberFormat="1" applyFont="1" applyFill="1" applyBorder="1" applyAlignment="1">
      <alignment horizontal="right" vertical="center" wrapText="1"/>
    </xf>
    <xf numFmtId="17" fontId="22" fillId="16" borderId="13" xfId="0" applyNumberFormat="1" applyFont="1" applyFill="1" applyBorder="1" applyAlignment="1">
      <alignment horizontal="left" vertical="center" wrapText="1"/>
    </xf>
    <xf numFmtId="3" fontId="22" fillId="16" borderId="13" xfId="0" applyNumberFormat="1" applyFont="1" applyFill="1" applyBorder="1" applyAlignment="1">
      <alignment horizontal="right" vertical="center" wrapText="1"/>
    </xf>
    <xf numFmtId="3" fontId="22" fillId="16" borderId="24" xfId="0" applyNumberFormat="1" applyFont="1" applyFill="1" applyBorder="1" applyAlignment="1">
      <alignment horizontal="right" vertical="center" wrapText="1"/>
    </xf>
    <xf numFmtId="165" fontId="22" fillId="16" borderId="13" xfId="0" applyNumberFormat="1" applyFont="1" applyFill="1" applyBorder="1" applyAlignment="1">
      <alignment horizontal="right" vertical="center" wrapText="1"/>
    </xf>
    <xf numFmtId="165" fontId="22" fillId="16" borderId="24" xfId="0" applyNumberFormat="1" applyFont="1" applyFill="1" applyBorder="1" applyAlignment="1">
      <alignment horizontal="right" vertical="center" wrapText="1"/>
    </xf>
    <xf numFmtId="17" fontId="22" fillId="16" borderId="24" xfId="0" applyNumberFormat="1" applyFont="1" applyFill="1" applyBorder="1" applyAlignment="1">
      <alignment horizontal="left" vertical="center" wrapText="1"/>
    </xf>
    <xf numFmtId="17" fontId="22" fillId="16" borderId="26" xfId="0" applyNumberFormat="1" applyFont="1" applyFill="1" applyBorder="1" applyAlignment="1">
      <alignment horizontal="left" vertical="center" wrapText="1"/>
    </xf>
    <xf numFmtId="3" fontId="22" fillId="16" borderId="26" xfId="0" applyNumberFormat="1" applyFont="1" applyFill="1" applyBorder="1" applyAlignment="1">
      <alignment horizontal="right" vertical="center" wrapText="1"/>
    </xf>
    <xf numFmtId="165" fontId="22" fillId="16" borderId="26" xfId="0" applyNumberFormat="1" applyFont="1" applyFill="1" applyBorder="1" applyAlignment="1">
      <alignment horizontal="right" vertical="center" wrapText="1"/>
    </xf>
    <xf numFmtId="17" fontId="22" fillId="0" borderId="26" xfId="0" applyNumberFormat="1" applyFont="1" applyBorder="1" applyAlignment="1">
      <alignment horizontal="left" vertical="center" wrapText="1"/>
    </xf>
    <xf numFmtId="3" fontId="22" fillId="0" borderId="26" xfId="0" applyNumberFormat="1" applyFont="1" applyBorder="1" applyAlignment="1">
      <alignment horizontal="right" vertical="center" wrapText="1"/>
    </xf>
    <xf numFmtId="165" fontId="22" fillId="0" borderId="26" xfId="0" applyNumberFormat="1" applyFont="1" applyBorder="1" applyAlignment="1">
      <alignment horizontal="right" vertical="center" wrapText="1"/>
    </xf>
    <xf numFmtId="17" fontId="22" fillId="0" borderId="58" xfId="0" applyNumberFormat="1" applyFont="1" applyBorder="1" applyAlignment="1">
      <alignment horizontal="left" vertical="center" wrapText="1"/>
    </xf>
    <xf numFmtId="3" fontId="22" fillId="0" borderId="58" xfId="0" applyNumberFormat="1" applyFont="1" applyBorder="1" applyAlignment="1">
      <alignment horizontal="right" vertical="center" wrapText="1"/>
    </xf>
    <xf numFmtId="165" fontId="22" fillId="0" borderId="58" xfId="0" applyNumberFormat="1" applyFont="1" applyBorder="1" applyAlignment="1">
      <alignment horizontal="right" vertical="center" wrapText="1"/>
    </xf>
    <xf numFmtId="0" fontId="13" fillId="15" borderId="82" xfId="2" applyFont="1" applyFill="1" applyBorder="1"/>
    <xf numFmtId="0" fontId="13" fillId="16" borderId="82" xfId="2" applyFont="1" applyFill="1" applyBorder="1"/>
    <xf numFmtId="3" fontId="35" fillId="13" borderId="0" xfId="0" applyNumberFormat="1" applyFont="1" applyFill="1" applyAlignment="1">
      <alignment horizontal="right"/>
    </xf>
    <xf numFmtId="3" fontId="36" fillId="13" borderId="0" xfId="0" applyNumberFormat="1" applyFont="1" applyFill="1" applyAlignment="1">
      <alignment horizontal="right"/>
    </xf>
    <xf numFmtId="3" fontId="22" fillId="16" borderId="83" xfId="0" applyNumberFormat="1" applyFont="1" applyFill="1" applyBorder="1" applyAlignment="1">
      <alignment horizontal="right" vertical="center" wrapText="1"/>
    </xf>
    <xf numFmtId="3" fontId="22" fillId="16" borderId="27" xfId="0" applyNumberFormat="1" applyFont="1" applyFill="1" applyBorder="1" applyAlignment="1">
      <alignment horizontal="right" vertical="center" wrapText="1"/>
    </xf>
    <xf numFmtId="3" fontId="22" fillId="0" borderId="27" xfId="0" applyNumberFormat="1" applyFont="1" applyBorder="1" applyAlignment="1">
      <alignment horizontal="right" vertical="center" wrapText="1"/>
    </xf>
    <xf numFmtId="3" fontId="22" fillId="0" borderId="84" xfId="0" applyNumberFormat="1" applyFont="1" applyBorder="1" applyAlignment="1">
      <alignment horizontal="right" vertical="center" wrapText="1"/>
    </xf>
    <xf numFmtId="0" fontId="31" fillId="3" borderId="12" xfId="0" applyFont="1" applyFill="1" applyBorder="1" applyAlignment="1">
      <alignment horizontal="left" vertical="center" wrapText="1"/>
    </xf>
    <xf numFmtId="165" fontId="22" fillId="9" borderId="28" xfId="0" applyNumberFormat="1" applyFont="1" applyFill="1" applyBorder="1" applyAlignment="1">
      <alignment horizontal="right" vertical="center" wrapText="1"/>
    </xf>
    <xf numFmtId="3" fontId="22" fillId="9" borderId="85" xfId="0" applyNumberFormat="1" applyFont="1" applyFill="1" applyBorder="1" applyAlignment="1">
      <alignment horizontal="right" vertical="center" wrapText="1"/>
    </xf>
    <xf numFmtId="0" fontId="1" fillId="2" borderId="0" xfId="0" applyFont="1" applyFill="1" applyAlignment="1">
      <alignment horizontal="left"/>
    </xf>
    <xf numFmtId="0" fontId="5" fillId="4" borderId="3" xfId="0" applyFont="1" applyFill="1" applyBorder="1" applyAlignment="1">
      <alignment horizontal="justify" vertical="center"/>
    </xf>
    <xf numFmtId="0" fontId="5" fillId="4" borderId="0" xfId="0" applyFont="1" applyFill="1" applyAlignment="1">
      <alignment horizontal="justify" vertical="center"/>
    </xf>
    <xf numFmtId="0" fontId="9" fillId="2" borderId="0" xfId="1" applyFont="1" applyFill="1" applyAlignment="1">
      <alignment horizontal="left" wrapText="1"/>
    </xf>
    <xf numFmtId="0" fontId="9" fillId="2" borderId="0" xfId="1" applyFont="1" applyFill="1" applyAlignment="1">
      <alignment horizontal="justify" wrapText="1"/>
    </xf>
    <xf numFmtId="0" fontId="5" fillId="4" borderId="3" xfId="0" applyFont="1" applyFill="1" applyBorder="1" applyAlignment="1">
      <alignment horizontal="justify" vertical="center" wrapText="1"/>
    </xf>
    <xf numFmtId="0" fontId="5" fillId="4" borderId="0" xfId="0" applyFont="1" applyFill="1" applyAlignment="1">
      <alignment horizontal="justify" vertical="center" wrapText="1"/>
    </xf>
    <xf numFmtId="0" fontId="4" fillId="2" borderId="0" xfId="0" applyFont="1" applyFill="1" applyAlignment="1">
      <alignment horizontal="justify" wrapText="1"/>
    </xf>
    <xf numFmtId="0" fontId="7" fillId="3" borderId="3" xfId="1" applyFont="1" applyFill="1" applyBorder="1" applyAlignment="1">
      <alignment horizontal="left" vertical="center" wrapText="1"/>
    </xf>
    <xf numFmtId="0" fontId="7" fillId="3" borderId="0" xfId="1"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0" xfId="0" applyFont="1" applyFill="1" applyAlignment="1">
      <alignment horizontal="left" vertical="center" wrapText="1"/>
    </xf>
    <xf numFmtId="0" fontId="9" fillId="2" borderId="0" xfId="1" applyFont="1" applyFill="1"/>
    <xf numFmtId="0" fontId="27" fillId="2" borderId="3" xfId="3" applyFont="1" applyFill="1" applyBorder="1" applyAlignment="1">
      <alignment horizontal="left" vertical="center" wrapText="1"/>
    </xf>
    <xf numFmtId="0" fontId="27" fillId="2" borderId="0" xfId="3" applyFont="1" applyFill="1" applyAlignment="1">
      <alignment horizontal="left" vertical="center" wrapText="1"/>
    </xf>
    <xf numFmtId="0" fontId="27" fillId="2" borderId="2" xfId="3" applyFont="1" applyFill="1" applyBorder="1" applyAlignment="1">
      <alignment horizontal="left" vertical="center" wrapText="1"/>
    </xf>
    <xf numFmtId="0" fontId="18" fillId="4" borderId="9" xfId="0" applyFont="1" applyFill="1" applyBorder="1" applyAlignment="1">
      <alignment horizontal="center" vertical="center" wrapText="1"/>
    </xf>
    <xf numFmtId="0" fontId="18" fillId="7" borderId="9" xfId="0" applyFont="1" applyFill="1" applyBorder="1" applyAlignment="1">
      <alignment horizontal="center" vertical="center" wrapText="1"/>
    </xf>
    <xf numFmtId="0" fontId="15" fillId="0" borderId="4" xfId="0" applyFont="1" applyBorder="1" applyAlignment="1">
      <alignment horizontal="justify" wrapText="1"/>
    </xf>
    <xf numFmtId="0" fontId="17" fillId="6" borderId="5" xfId="0" applyFont="1" applyFill="1" applyBorder="1" applyAlignment="1">
      <alignment horizontal="center" vertical="center" wrapText="1"/>
    </xf>
    <xf numFmtId="0" fontId="17" fillId="6" borderId="0" xfId="0" applyFont="1" applyFill="1" applyAlignment="1">
      <alignment horizontal="center" vertical="center" wrapText="1"/>
    </xf>
    <xf numFmtId="0" fontId="5" fillId="6" borderId="6"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15" fillId="0" borderId="4" xfId="0" applyFont="1" applyBorder="1" applyAlignment="1">
      <alignment horizontal="left" wrapText="1"/>
    </xf>
    <xf numFmtId="0" fontId="15" fillId="0" borderId="0" xfId="0" applyFont="1" applyAlignment="1">
      <alignment horizontal="justify" wrapText="1"/>
    </xf>
    <xf numFmtId="0" fontId="15" fillId="10" borderId="0" xfId="0" applyFont="1" applyFill="1" applyAlignment="1">
      <alignment horizontal="center" wrapText="1"/>
    </xf>
    <xf numFmtId="0" fontId="15" fillId="10" borderId="4" xfId="0" applyFont="1" applyFill="1" applyBorder="1" applyAlignment="1">
      <alignment horizontal="center" wrapText="1"/>
    </xf>
    <xf numFmtId="0" fontId="5" fillId="6" borderId="16" xfId="0" applyFont="1" applyFill="1" applyBorder="1" applyAlignment="1">
      <alignment horizontal="center" vertical="center" wrapText="1"/>
    </xf>
    <xf numFmtId="0" fontId="5" fillId="6" borderId="4" xfId="0" applyFont="1" applyFill="1" applyBorder="1" applyAlignment="1">
      <alignment horizontal="center" vertical="center" wrapText="1"/>
    </xf>
    <xf numFmtId="165" fontId="22" fillId="2" borderId="0" xfId="0" applyNumberFormat="1" applyFont="1" applyFill="1" applyAlignment="1">
      <alignment horizontal="center"/>
    </xf>
    <xf numFmtId="0" fontId="15" fillId="0" borderId="0" xfId="0" applyFont="1" applyAlignment="1">
      <alignment horizontal="justify"/>
    </xf>
    <xf numFmtId="0" fontId="15" fillId="2" borderId="0" xfId="0" applyFont="1" applyFill="1" applyAlignment="1">
      <alignment horizontal="justify" vertical="center" wrapText="1"/>
    </xf>
    <xf numFmtId="0" fontId="16" fillId="12" borderId="0" xfId="2" applyFont="1" applyFill="1" applyAlignment="1">
      <alignment horizontal="center"/>
    </xf>
    <xf numFmtId="0" fontId="5" fillId="10" borderId="16" xfId="0" applyFont="1" applyFill="1" applyBorder="1" applyAlignment="1">
      <alignment horizontal="center" vertical="center" wrapText="1"/>
    </xf>
    <xf numFmtId="0" fontId="5" fillId="10" borderId="4" xfId="0" applyFont="1" applyFill="1" applyBorder="1" applyAlignment="1">
      <alignment horizontal="center" vertical="center" wrapText="1"/>
    </xf>
    <xf numFmtId="0" fontId="17" fillId="4" borderId="29" xfId="0" applyFont="1" applyFill="1" applyBorder="1" applyAlignment="1">
      <alignment horizontal="center" vertical="center" wrapText="1"/>
    </xf>
    <xf numFmtId="0" fontId="17" fillId="4" borderId="7" xfId="0" applyFont="1" applyFill="1" applyBorder="1" applyAlignment="1">
      <alignment horizontal="center" vertical="center" wrapText="1"/>
    </xf>
    <xf numFmtId="0" fontId="17" fillId="4" borderId="30" xfId="0" applyFont="1" applyFill="1" applyBorder="1" applyAlignment="1">
      <alignment horizontal="center" vertical="center" wrapText="1"/>
    </xf>
    <xf numFmtId="0" fontId="5" fillId="10" borderId="0" xfId="0" applyFont="1" applyFill="1" applyAlignment="1">
      <alignment horizontal="center" vertical="center" textRotation="90" wrapText="1"/>
    </xf>
    <xf numFmtId="0" fontId="5" fillId="10" borderId="40" xfId="0" applyFont="1" applyFill="1" applyBorder="1" applyAlignment="1">
      <alignment horizontal="center" vertical="center" textRotation="90" wrapText="1"/>
    </xf>
    <xf numFmtId="2" fontId="3" fillId="2" borderId="0" xfId="0" applyNumberFormat="1" applyFont="1" applyFill="1" applyAlignment="1">
      <alignment horizontal="right"/>
    </xf>
    <xf numFmtId="0" fontId="15" fillId="0" borderId="4" xfId="0" applyFont="1" applyBorder="1" applyAlignment="1">
      <alignment horizontal="justify" vertical="center" wrapText="1"/>
    </xf>
    <xf numFmtId="0" fontId="16" fillId="12" borderId="41" xfId="2" applyFont="1" applyFill="1" applyBorder="1" applyAlignment="1">
      <alignment horizontal="center"/>
    </xf>
    <xf numFmtId="0" fontId="16" fillId="12" borderId="42" xfId="2" applyFont="1" applyFill="1" applyBorder="1" applyAlignment="1">
      <alignment horizontal="center"/>
    </xf>
    <xf numFmtId="0" fontId="16" fillId="12" borderId="10" xfId="2" applyFont="1" applyFill="1" applyBorder="1" applyAlignment="1">
      <alignment horizontal="center"/>
    </xf>
    <xf numFmtId="0" fontId="16" fillId="12" borderId="45" xfId="2" applyFont="1" applyFill="1" applyBorder="1" applyAlignment="1">
      <alignment horizontal="center"/>
    </xf>
    <xf numFmtId="0" fontId="16" fillId="12" borderId="16" xfId="2" applyFont="1" applyFill="1" applyBorder="1" applyAlignment="1">
      <alignment horizontal="center"/>
    </xf>
    <xf numFmtId="0" fontId="16" fillId="12" borderId="46" xfId="2" applyFont="1" applyFill="1" applyBorder="1" applyAlignment="1">
      <alignment horizontal="center"/>
    </xf>
    <xf numFmtId="0" fontId="5" fillId="10" borderId="43" xfId="0" applyFont="1" applyFill="1" applyBorder="1" applyAlignment="1">
      <alignment horizontal="center" vertical="center" wrapText="1"/>
    </xf>
    <xf numFmtId="0" fontId="5" fillId="10" borderId="44" xfId="0" applyFont="1" applyFill="1" applyBorder="1" applyAlignment="1">
      <alignment horizontal="center" vertical="center" wrapText="1"/>
    </xf>
    <xf numFmtId="0" fontId="5" fillId="10" borderId="5" xfId="0" applyFont="1" applyFill="1" applyBorder="1" applyAlignment="1">
      <alignment horizontal="center" vertical="center" textRotation="90" wrapText="1"/>
    </xf>
    <xf numFmtId="0" fontId="15" fillId="10" borderId="45" xfId="0" applyFont="1" applyFill="1" applyBorder="1" applyAlignment="1">
      <alignment horizontal="center" wrapText="1"/>
    </xf>
    <xf numFmtId="0" fontId="15" fillId="10" borderId="46" xfId="0" applyFont="1" applyFill="1" applyBorder="1" applyAlignment="1">
      <alignment horizontal="center" wrapText="1"/>
    </xf>
    <xf numFmtId="0" fontId="5" fillId="6" borderId="48" xfId="0" applyFont="1" applyFill="1" applyBorder="1" applyAlignment="1">
      <alignment horizontal="center" vertical="center" wrapText="1"/>
    </xf>
    <xf numFmtId="0" fontId="5" fillId="6" borderId="49" xfId="0" applyFont="1" applyFill="1" applyBorder="1" applyAlignment="1">
      <alignment horizontal="center" vertical="center" wrapText="1"/>
    </xf>
    <xf numFmtId="0" fontId="5" fillId="6" borderId="50"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51" xfId="0" applyFont="1" applyFill="1" applyBorder="1" applyAlignment="1">
      <alignment horizontal="center" vertical="center" wrapText="1"/>
    </xf>
    <xf numFmtId="0" fontId="18" fillId="7" borderId="52" xfId="0" applyFont="1" applyFill="1" applyBorder="1" applyAlignment="1">
      <alignment horizontal="center" vertical="center" wrapText="1"/>
    </xf>
    <xf numFmtId="0" fontId="18" fillId="7" borderId="55" xfId="0" applyFont="1" applyFill="1" applyBorder="1" applyAlignment="1">
      <alignment horizontal="center" vertical="center" wrapText="1"/>
    </xf>
    <xf numFmtId="0" fontId="18" fillId="4" borderId="53" xfId="0" applyFont="1" applyFill="1" applyBorder="1" applyAlignment="1">
      <alignment horizontal="center" vertical="center" wrapText="1"/>
    </xf>
    <xf numFmtId="0" fontId="18" fillId="4" borderId="54" xfId="0" applyFont="1" applyFill="1" applyBorder="1" applyAlignment="1">
      <alignment horizontal="center" vertical="center" wrapText="1"/>
    </xf>
    <xf numFmtId="0" fontId="18" fillId="7" borderId="25" xfId="0" applyFont="1" applyFill="1" applyBorder="1" applyAlignment="1">
      <alignment horizontal="center" vertical="center" wrapText="1"/>
    </xf>
    <xf numFmtId="0" fontId="18" fillId="7" borderId="21" xfId="0" applyFont="1" applyFill="1" applyBorder="1" applyAlignment="1">
      <alignment horizontal="center" vertical="center" wrapText="1"/>
    </xf>
    <xf numFmtId="0" fontId="15" fillId="0" borderId="0" xfId="0" applyFont="1" applyAlignment="1">
      <alignment horizontal="justify" vertical="center" wrapText="1"/>
    </xf>
    <xf numFmtId="0" fontId="15" fillId="10" borderId="11" xfId="0" applyFont="1" applyFill="1" applyBorder="1" applyAlignment="1">
      <alignment horizontal="center" wrapText="1"/>
    </xf>
    <xf numFmtId="0" fontId="17" fillId="4" borderId="61" xfId="3" applyFont="1" applyFill="1" applyBorder="1" applyAlignment="1">
      <alignment horizontal="center" vertical="center"/>
    </xf>
    <xf numFmtId="0" fontId="17" fillId="4" borderId="0" xfId="3" applyFont="1" applyFill="1" applyAlignment="1">
      <alignment horizontal="center" vertical="center"/>
    </xf>
    <xf numFmtId="0" fontId="17" fillId="6" borderId="41" xfId="0" applyFont="1" applyFill="1" applyBorder="1" applyAlignment="1">
      <alignment horizontal="center" vertical="center" wrapText="1"/>
    </xf>
    <xf numFmtId="0" fontId="17" fillId="6" borderId="10" xfId="0" applyFont="1" applyFill="1" applyBorder="1" applyAlignment="1">
      <alignment horizontal="center" vertical="center" wrapText="1"/>
    </xf>
    <xf numFmtId="0" fontId="17" fillId="6" borderId="16" xfId="0" applyFont="1" applyFill="1" applyBorder="1" applyAlignment="1">
      <alignment horizontal="center" vertical="center" wrapText="1"/>
    </xf>
    <xf numFmtId="0" fontId="5" fillId="6" borderId="60" xfId="0" applyFont="1" applyFill="1" applyBorder="1" applyAlignment="1">
      <alignment horizontal="center" vertical="center" wrapText="1"/>
    </xf>
    <xf numFmtId="0" fontId="5" fillId="6" borderId="43" xfId="0" applyFont="1" applyFill="1" applyBorder="1" applyAlignment="1">
      <alignment horizontal="center" vertical="center" wrapText="1"/>
    </xf>
    <xf numFmtId="0" fontId="5" fillId="6" borderId="44" xfId="0" applyFont="1" applyFill="1" applyBorder="1" applyAlignment="1">
      <alignment horizontal="center" vertical="center" wrapText="1"/>
    </xf>
    <xf numFmtId="0" fontId="17" fillId="11" borderId="61" xfId="3" applyFont="1" applyFill="1" applyBorder="1" applyAlignment="1">
      <alignment horizontal="center" vertical="center"/>
    </xf>
    <xf numFmtId="0" fontId="17" fillId="11" borderId="0" xfId="3" applyFont="1" applyFill="1" applyAlignment="1">
      <alignment horizontal="center" vertical="center"/>
    </xf>
    <xf numFmtId="0" fontId="13" fillId="10" borderId="47" xfId="2" applyFont="1" applyFill="1" applyBorder="1"/>
    <xf numFmtId="0" fontId="0" fillId="0" borderId="47" xfId="0" applyBorder="1"/>
    <xf numFmtId="0" fontId="0" fillId="0" borderId="20" xfId="0" applyBorder="1"/>
    <xf numFmtId="0" fontId="5" fillId="6" borderId="5" xfId="0" applyFont="1" applyFill="1" applyBorder="1" applyAlignment="1">
      <alignment horizontal="center" vertical="center" wrapText="1"/>
    </xf>
    <xf numFmtId="0" fontId="5" fillId="6" borderId="42" xfId="0" applyFont="1" applyFill="1" applyBorder="1" applyAlignment="1">
      <alignment horizontal="center" vertical="center" wrapText="1"/>
    </xf>
    <xf numFmtId="0" fontId="18" fillId="7" borderId="37" xfId="0" applyFont="1" applyFill="1" applyBorder="1" applyAlignment="1">
      <alignment horizontal="center" vertical="center" wrapText="1"/>
    </xf>
    <xf numFmtId="0" fontId="18" fillId="7" borderId="2" xfId="0" applyFont="1" applyFill="1" applyBorder="1" applyAlignment="1">
      <alignment horizontal="center" vertical="center" wrapText="1"/>
    </xf>
    <xf numFmtId="0" fontId="27" fillId="8" borderId="15" xfId="0" applyFont="1" applyFill="1" applyBorder="1" applyAlignment="1">
      <alignment horizontal="center" vertical="center" wrapText="1"/>
    </xf>
    <xf numFmtId="0" fontId="27" fillId="8" borderId="0" xfId="0" applyFont="1" applyFill="1" applyAlignment="1">
      <alignment horizontal="center" vertical="center" wrapText="1"/>
    </xf>
    <xf numFmtId="0" fontId="27" fillId="8" borderId="40" xfId="0" applyFont="1" applyFill="1" applyBorder="1" applyAlignment="1">
      <alignment horizontal="center" vertical="center" wrapText="1"/>
    </xf>
    <xf numFmtId="0" fontId="27" fillId="8" borderId="66" xfId="0" applyFont="1" applyFill="1" applyBorder="1" applyAlignment="1">
      <alignment horizontal="center" vertical="center" wrapText="1"/>
    </xf>
    <xf numFmtId="0" fontId="17" fillId="7" borderId="25" xfId="0" applyFont="1" applyFill="1" applyBorder="1" applyAlignment="1">
      <alignment horizontal="center" vertical="center" wrapText="1"/>
    </xf>
    <xf numFmtId="0" fontId="17" fillId="7" borderId="21" xfId="0" applyFont="1" applyFill="1" applyBorder="1" applyAlignment="1">
      <alignment horizontal="center" vertical="center" wrapText="1"/>
    </xf>
    <xf numFmtId="0" fontId="18" fillId="4" borderId="65" xfId="0" applyFont="1" applyFill="1" applyBorder="1" applyAlignment="1">
      <alignment horizontal="center" vertical="center" wrapText="1"/>
    </xf>
    <xf numFmtId="0" fontId="18" fillId="4" borderId="36" xfId="0" applyFont="1" applyFill="1" applyBorder="1" applyAlignment="1">
      <alignment horizontal="center" vertical="center" wrapText="1"/>
    </xf>
    <xf numFmtId="0" fontId="18" fillId="4" borderId="37" xfId="0" applyFont="1" applyFill="1" applyBorder="1" applyAlignment="1">
      <alignment horizontal="center" vertical="center" wrapText="1"/>
    </xf>
    <xf numFmtId="0" fontId="18" fillId="4" borderId="49" xfId="0" applyFont="1" applyFill="1" applyBorder="1" applyAlignment="1">
      <alignment horizontal="center" vertical="center" wrapText="1"/>
    </xf>
    <xf numFmtId="0" fontId="18" fillId="4" borderId="3" xfId="0" applyFont="1" applyFill="1" applyBorder="1" applyAlignment="1">
      <alignment horizontal="center" vertical="center" wrapText="1"/>
    </xf>
    <xf numFmtId="0" fontId="27" fillId="8" borderId="77" xfId="0" applyFont="1" applyFill="1" applyBorder="1" applyAlignment="1">
      <alignment horizontal="center" vertical="center" wrapText="1"/>
    </xf>
    <xf numFmtId="0" fontId="27" fillId="8" borderId="73" xfId="0" applyFont="1" applyFill="1" applyBorder="1" applyAlignment="1">
      <alignment horizontal="center" vertical="center" wrapText="1"/>
    </xf>
    <xf numFmtId="0" fontId="27" fillId="8" borderId="75" xfId="0" applyFont="1" applyFill="1" applyBorder="1" applyAlignment="1">
      <alignment horizontal="center" vertical="center" wrapText="1"/>
    </xf>
    <xf numFmtId="0" fontId="15" fillId="0" borderId="0" xfId="0" applyFont="1" applyAlignment="1">
      <alignment horizontal="left" vertical="center" wrapText="1"/>
    </xf>
    <xf numFmtId="0" fontId="31" fillId="2" borderId="0" xfId="2" applyFont="1" applyFill="1" applyAlignment="1">
      <alignment horizontal="justify" wrapText="1"/>
    </xf>
  </cellXfs>
  <cellStyles count="4">
    <cellStyle name="Hipervínculo 2" xfId="1" xr:uid="{1791CA91-2331-4C00-B9FB-E17D1A33EF92}"/>
    <cellStyle name="Normal" xfId="0" builtinId="0"/>
    <cellStyle name="Normal 4" xfId="2" xr:uid="{6EA524D4-6E41-4119-AD92-037249F19FF7}"/>
    <cellStyle name="Normal_Epa0302" xfId="3" xr:uid="{CA23EBE4-9DA6-4438-86CD-B6EF01A8D2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47625</xdr:rowOff>
    </xdr:from>
    <xdr:to>
      <xdr:col>1</xdr:col>
      <xdr:colOff>1334327</xdr:colOff>
      <xdr:row>3</xdr:row>
      <xdr:rowOff>87381</xdr:rowOff>
    </xdr:to>
    <xdr:pic>
      <xdr:nvPicPr>
        <xdr:cNvPr id="2" name="Imagen 1">
          <a:extLst>
            <a:ext uri="{FF2B5EF4-FFF2-40B4-BE49-F238E27FC236}">
              <a16:creationId xmlns:a16="http://schemas.microsoft.com/office/drawing/2014/main" id="{CCE27D65-207F-4226-9B0C-CA51451924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47625"/>
          <a:ext cx="1620077" cy="61125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105602</xdr:colOff>
      <xdr:row>2</xdr:row>
      <xdr:rowOff>220731</xdr:rowOff>
    </xdr:to>
    <xdr:pic>
      <xdr:nvPicPr>
        <xdr:cNvPr id="2" name="Imagen 1">
          <a:extLst>
            <a:ext uri="{FF2B5EF4-FFF2-40B4-BE49-F238E27FC236}">
              <a16:creationId xmlns:a16="http://schemas.microsoft.com/office/drawing/2014/main" id="{175B98C5-99D1-400F-8085-8731427E21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0</xdr:col>
      <xdr:colOff>1648652</xdr:colOff>
      <xdr:row>2</xdr:row>
      <xdr:rowOff>220731</xdr:rowOff>
    </xdr:to>
    <xdr:pic>
      <xdr:nvPicPr>
        <xdr:cNvPr id="2" name="Imagen 1">
          <a:extLst>
            <a:ext uri="{FF2B5EF4-FFF2-40B4-BE49-F238E27FC236}">
              <a16:creationId xmlns:a16="http://schemas.microsoft.com/office/drawing/2014/main" id="{6288F277-C85B-4F3A-A8FF-9919F82613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0</xdr:col>
      <xdr:colOff>1648652</xdr:colOff>
      <xdr:row>2</xdr:row>
      <xdr:rowOff>220731</xdr:rowOff>
    </xdr:to>
    <xdr:pic>
      <xdr:nvPicPr>
        <xdr:cNvPr id="2" name="Imagen 1">
          <a:extLst>
            <a:ext uri="{FF2B5EF4-FFF2-40B4-BE49-F238E27FC236}">
              <a16:creationId xmlns:a16="http://schemas.microsoft.com/office/drawing/2014/main" id="{E17183F4-C119-42C3-B9F4-70B1809327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0</xdr:col>
      <xdr:colOff>1648652</xdr:colOff>
      <xdr:row>2</xdr:row>
      <xdr:rowOff>220731</xdr:rowOff>
    </xdr:to>
    <xdr:pic>
      <xdr:nvPicPr>
        <xdr:cNvPr id="2" name="Imagen 1">
          <a:extLst>
            <a:ext uri="{FF2B5EF4-FFF2-40B4-BE49-F238E27FC236}">
              <a16:creationId xmlns:a16="http://schemas.microsoft.com/office/drawing/2014/main" id="{E10155A3-C28C-4FB5-83AE-D14B4BCBD4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0</xdr:col>
      <xdr:colOff>1648652</xdr:colOff>
      <xdr:row>2</xdr:row>
      <xdr:rowOff>220731</xdr:rowOff>
    </xdr:to>
    <xdr:pic>
      <xdr:nvPicPr>
        <xdr:cNvPr id="2" name="Imagen 1">
          <a:extLst>
            <a:ext uri="{FF2B5EF4-FFF2-40B4-BE49-F238E27FC236}">
              <a16:creationId xmlns:a16="http://schemas.microsoft.com/office/drawing/2014/main" id="{B0D163D1-9AFE-4EAB-BCBA-5C4F35985F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0</xdr:col>
      <xdr:colOff>1648652</xdr:colOff>
      <xdr:row>2</xdr:row>
      <xdr:rowOff>220731</xdr:rowOff>
    </xdr:to>
    <xdr:pic>
      <xdr:nvPicPr>
        <xdr:cNvPr id="2" name="Imagen 1">
          <a:extLst>
            <a:ext uri="{FF2B5EF4-FFF2-40B4-BE49-F238E27FC236}">
              <a16:creationId xmlns:a16="http://schemas.microsoft.com/office/drawing/2014/main" id="{2B1A8788-8D18-40DD-BE04-E0203888A2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0</xdr:col>
      <xdr:colOff>1648652</xdr:colOff>
      <xdr:row>2</xdr:row>
      <xdr:rowOff>220731</xdr:rowOff>
    </xdr:to>
    <xdr:pic>
      <xdr:nvPicPr>
        <xdr:cNvPr id="2" name="Imagen 1">
          <a:extLst>
            <a:ext uri="{FF2B5EF4-FFF2-40B4-BE49-F238E27FC236}">
              <a16:creationId xmlns:a16="http://schemas.microsoft.com/office/drawing/2014/main" id="{19F8CA68-F736-4686-8B0A-E94B44E257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0</xdr:col>
      <xdr:colOff>1648652</xdr:colOff>
      <xdr:row>2</xdr:row>
      <xdr:rowOff>220731</xdr:rowOff>
    </xdr:to>
    <xdr:pic>
      <xdr:nvPicPr>
        <xdr:cNvPr id="2" name="Imagen 1">
          <a:extLst>
            <a:ext uri="{FF2B5EF4-FFF2-40B4-BE49-F238E27FC236}">
              <a16:creationId xmlns:a16="http://schemas.microsoft.com/office/drawing/2014/main" id="{EAC9FC45-3AC6-451A-B605-FDD11860BF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0</xdr:col>
      <xdr:colOff>1648652</xdr:colOff>
      <xdr:row>2</xdr:row>
      <xdr:rowOff>220731</xdr:rowOff>
    </xdr:to>
    <xdr:pic>
      <xdr:nvPicPr>
        <xdr:cNvPr id="2" name="Imagen 1">
          <a:extLst>
            <a:ext uri="{FF2B5EF4-FFF2-40B4-BE49-F238E27FC236}">
              <a16:creationId xmlns:a16="http://schemas.microsoft.com/office/drawing/2014/main" id="{0504F41F-6452-4D3D-9AA1-EA98FDE80D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381827</xdr:colOff>
      <xdr:row>2</xdr:row>
      <xdr:rowOff>220731</xdr:rowOff>
    </xdr:to>
    <xdr:pic>
      <xdr:nvPicPr>
        <xdr:cNvPr id="2" name="Imagen 1">
          <a:extLst>
            <a:ext uri="{FF2B5EF4-FFF2-40B4-BE49-F238E27FC236}">
              <a16:creationId xmlns:a16="http://schemas.microsoft.com/office/drawing/2014/main" id="{367928CC-CE5D-401B-8DA3-BCFC3CD133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181802</xdr:colOff>
      <xdr:row>2</xdr:row>
      <xdr:rowOff>220731</xdr:rowOff>
    </xdr:to>
    <xdr:pic>
      <xdr:nvPicPr>
        <xdr:cNvPr id="2" name="Imagen 1">
          <a:extLst>
            <a:ext uri="{FF2B5EF4-FFF2-40B4-BE49-F238E27FC236}">
              <a16:creationId xmlns:a16="http://schemas.microsoft.com/office/drawing/2014/main" id="{C53059B4-2FEB-4FAF-9736-AEF6111BE7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134177</xdr:colOff>
      <xdr:row>2</xdr:row>
      <xdr:rowOff>220731</xdr:rowOff>
    </xdr:to>
    <xdr:pic>
      <xdr:nvPicPr>
        <xdr:cNvPr id="2" name="Imagen 1">
          <a:extLst>
            <a:ext uri="{FF2B5EF4-FFF2-40B4-BE49-F238E27FC236}">
              <a16:creationId xmlns:a16="http://schemas.microsoft.com/office/drawing/2014/main" id="{58C0DEAA-B1C3-4033-BF90-225BD2D572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0</xdr:col>
      <xdr:colOff>1648652</xdr:colOff>
      <xdr:row>3</xdr:row>
      <xdr:rowOff>0</xdr:rowOff>
    </xdr:to>
    <xdr:pic>
      <xdr:nvPicPr>
        <xdr:cNvPr id="2" name="Imagen 1">
          <a:extLst>
            <a:ext uri="{FF2B5EF4-FFF2-40B4-BE49-F238E27FC236}">
              <a16:creationId xmlns:a16="http://schemas.microsoft.com/office/drawing/2014/main" id="{1219B610-DEC8-4E24-B1C6-9A1283EC12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096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1372427</xdr:colOff>
      <xdr:row>2</xdr:row>
      <xdr:rowOff>220731</xdr:rowOff>
    </xdr:to>
    <xdr:pic>
      <xdr:nvPicPr>
        <xdr:cNvPr id="2" name="Imagen 1">
          <a:extLst>
            <a:ext uri="{FF2B5EF4-FFF2-40B4-BE49-F238E27FC236}">
              <a16:creationId xmlns:a16="http://schemas.microsoft.com/office/drawing/2014/main" id="{FF3BF155-9FD5-4784-AB62-DDA8127C05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1372427</xdr:colOff>
      <xdr:row>2</xdr:row>
      <xdr:rowOff>220731</xdr:rowOff>
    </xdr:to>
    <xdr:pic>
      <xdr:nvPicPr>
        <xdr:cNvPr id="2" name="Imagen 1">
          <a:extLst>
            <a:ext uri="{FF2B5EF4-FFF2-40B4-BE49-F238E27FC236}">
              <a16:creationId xmlns:a16="http://schemas.microsoft.com/office/drawing/2014/main" id="{A5659118-0F85-4464-BE52-22B6493E7C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191327</xdr:colOff>
      <xdr:row>2</xdr:row>
      <xdr:rowOff>220731</xdr:rowOff>
    </xdr:to>
    <xdr:pic>
      <xdr:nvPicPr>
        <xdr:cNvPr id="2" name="Imagen 1">
          <a:extLst>
            <a:ext uri="{FF2B5EF4-FFF2-40B4-BE49-F238E27FC236}">
              <a16:creationId xmlns:a16="http://schemas.microsoft.com/office/drawing/2014/main" id="{E50A84BE-3456-42D2-8BA9-C85C78EE36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0</xdr:col>
      <xdr:colOff>1648652</xdr:colOff>
      <xdr:row>2</xdr:row>
      <xdr:rowOff>220731</xdr:rowOff>
    </xdr:to>
    <xdr:pic>
      <xdr:nvPicPr>
        <xdr:cNvPr id="2" name="Imagen 1">
          <a:extLst>
            <a:ext uri="{FF2B5EF4-FFF2-40B4-BE49-F238E27FC236}">
              <a16:creationId xmlns:a16="http://schemas.microsoft.com/office/drawing/2014/main" id="{12701C88-D994-45D3-8768-39DF3C97F5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0</xdr:col>
      <xdr:colOff>1648652</xdr:colOff>
      <xdr:row>2</xdr:row>
      <xdr:rowOff>220731</xdr:rowOff>
    </xdr:to>
    <xdr:pic>
      <xdr:nvPicPr>
        <xdr:cNvPr id="2" name="Imagen 1">
          <a:extLst>
            <a:ext uri="{FF2B5EF4-FFF2-40B4-BE49-F238E27FC236}">
              <a16:creationId xmlns:a16="http://schemas.microsoft.com/office/drawing/2014/main" id="{9E5F512B-5F37-424B-BF9B-CB62F0B164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0</xdr:col>
      <xdr:colOff>1648652</xdr:colOff>
      <xdr:row>2</xdr:row>
      <xdr:rowOff>220731</xdr:rowOff>
    </xdr:to>
    <xdr:pic>
      <xdr:nvPicPr>
        <xdr:cNvPr id="2" name="Imagen 1">
          <a:extLst>
            <a:ext uri="{FF2B5EF4-FFF2-40B4-BE49-F238E27FC236}">
              <a16:creationId xmlns:a16="http://schemas.microsoft.com/office/drawing/2014/main" id="{19243939-2D76-4842-98A8-EB0EF7B3C6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0</xdr:col>
      <xdr:colOff>1648652</xdr:colOff>
      <xdr:row>2</xdr:row>
      <xdr:rowOff>220731</xdr:rowOff>
    </xdr:to>
    <xdr:pic>
      <xdr:nvPicPr>
        <xdr:cNvPr id="2" name="Imagen 1">
          <a:extLst>
            <a:ext uri="{FF2B5EF4-FFF2-40B4-BE49-F238E27FC236}">
              <a16:creationId xmlns:a16="http://schemas.microsoft.com/office/drawing/2014/main" id="{A5ACA395-4394-4D81-8B85-A0E9EF0EA9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0</xdr:col>
      <xdr:colOff>1648652</xdr:colOff>
      <xdr:row>2</xdr:row>
      <xdr:rowOff>220731</xdr:rowOff>
    </xdr:to>
    <xdr:pic>
      <xdr:nvPicPr>
        <xdr:cNvPr id="2" name="Imagen 1">
          <a:extLst>
            <a:ext uri="{FF2B5EF4-FFF2-40B4-BE49-F238E27FC236}">
              <a16:creationId xmlns:a16="http://schemas.microsoft.com/office/drawing/2014/main" id="{E30D6011-B952-43F3-8296-041A8E78C6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47625</xdr:colOff>
      <xdr:row>0</xdr:row>
      <xdr:rowOff>9525</xdr:rowOff>
    </xdr:from>
    <xdr:to>
      <xdr:col>0</xdr:col>
      <xdr:colOff>1667702</xdr:colOff>
      <xdr:row>2</xdr:row>
      <xdr:rowOff>201681</xdr:rowOff>
    </xdr:to>
    <xdr:pic>
      <xdr:nvPicPr>
        <xdr:cNvPr id="2" name="Imagen 1">
          <a:extLst>
            <a:ext uri="{FF2B5EF4-FFF2-40B4-BE49-F238E27FC236}">
              <a16:creationId xmlns:a16="http://schemas.microsoft.com/office/drawing/2014/main" id="{516556EC-1009-4614-B89C-B11D1ADD7E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9525"/>
          <a:ext cx="1620077" cy="611256"/>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0</xdr:col>
      <xdr:colOff>1648652</xdr:colOff>
      <xdr:row>2</xdr:row>
      <xdr:rowOff>220731</xdr:rowOff>
    </xdr:to>
    <xdr:pic>
      <xdr:nvPicPr>
        <xdr:cNvPr id="2" name="Imagen 1">
          <a:extLst>
            <a:ext uri="{FF2B5EF4-FFF2-40B4-BE49-F238E27FC236}">
              <a16:creationId xmlns:a16="http://schemas.microsoft.com/office/drawing/2014/main" id="{1604A734-883C-451F-BA93-69B2E5EDEB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0</xdr:col>
      <xdr:colOff>1648652</xdr:colOff>
      <xdr:row>2</xdr:row>
      <xdr:rowOff>220731</xdr:rowOff>
    </xdr:to>
    <xdr:pic>
      <xdr:nvPicPr>
        <xdr:cNvPr id="2" name="Imagen 1">
          <a:extLst>
            <a:ext uri="{FF2B5EF4-FFF2-40B4-BE49-F238E27FC236}">
              <a16:creationId xmlns:a16="http://schemas.microsoft.com/office/drawing/2014/main" id="{ADF6F3C0-5631-42BB-92CB-5D60ADD957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0</xdr:col>
      <xdr:colOff>1648652</xdr:colOff>
      <xdr:row>2</xdr:row>
      <xdr:rowOff>220731</xdr:rowOff>
    </xdr:to>
    <xdr:pic>
      <xdr:nvPicPr>
        <xdr:cNvPr id="2" name="Imagen 1">
          <a:extLst>
            <a:ext uri="{FF2B5EF4-FFF2-40B4-BE49-F238E27FC236}">
              <a16:creationId xmlns:a16="http://schemas.microsoft.com/office/drawing/2014/main" id="{A17DFA80-F0D7-482A-BFEB-9FC241ACEC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7606"/>
    <xdr:pic>
      <xdr:nvPicPr>
        <xdr:cNvPr id="2" name="Imagen 1">
          <a:extLst>
            <a:ext uri="{FF2B5EF4-FFF2-40B4-BE49-F238E27FC236}">
              <a16:creationId xmlns:a16="http://schemas.microsoft.com/office/drawing/2014/main" id="{68126D06-9A3C-4F73-BE18-53D3D9BAB7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7606"/>
        </a:xfrm>
        <a:prstGeom prst="rect">
          <a:avLst/>
        </a:prstGeom>
      </xdr:spPr>
    </xdr:pic>
    <xdr:clientData/>
  </xdr:oneCellAnchor>
</xdr:wsDr>
</file>

<file path=xl/drawings/drawing34.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981902</xdr:colOff>
      <xdr:row>2</xdr:row>
      <xdr:rowOff>220731</xdr:rowOff>
    </xdr:to>
    <xdr:pic>
      <xdr:nvPicPr>
        <xdr:cNvPr id="2" name="Imagen 1">
          <a:extLst>
            <a:ext uri="{FF2B5EF4-FFF2-40B4-BE49-F238E27FC236}">
              <a16:creationId xmlns:a16="http://schemas.microsoft.com/office/drawing/2014/main" id="{6A1B290A-9D20-4B80-9DDB-8C7C0E8D3C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1105727</xdr:colOff>
      <xdr:row>2</xdr:row>
      <xdr:rowOff>220731</xdr:rowOff>
    </xdr:to>
    <xdr:pic>
      <xdr:nvPicPr>
        <xdr:cNvPr id="2" name="Imagen 1">
          <a:extLst>
            <a:ext uri="{FF2B5EF4-FFF2-40B4-BE49-F238E27FC236}">
              <a16:creationId xmlns:a16="http://schemas.microsoft.com/office/drawing/2014/main" id="{1D979511-7336-4BDB-B0A8-4AF160315B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3</xdr:col>
      <xdr:colOff>86552</xdr:colOff>
      <xdr:row>2</xdr:row>
      <xdr:rowOff>220731</xdr:rowOff>
    </xdr:to>
    <xdr:pic>
      <xdr:nvPicPr>
        <xdr:cNvPr id="2" name="Imagen 1">
          <a:extLst>
            <a:ext uri="{FF2B5EF4-FFF2-40B4-BE49-F238E27FC236}">
              <a16:creationId xmlns:a16="http://schemas.microsoft.com/office/drawing/2014/main" id="{17FFC5A1-A693-4AD3-8E99-418116A075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3</xdr:col>
      <xdr:colOff>86552</xdr:colOff>
      <xdr:row>2</xdr:row>
      <xdr:rowOff>220731</xdr:rowOff>
    </xdr:to>
    <xdr:pic>
      <xdr:nvPicPr>
        <xdr:cNvPr id="2" name="Imagen 1">
          <a:extLst>
            <a:ext uri="{FF2B5EF4-FFF2-40B4-BE49-F238E27FC236}">
              <a16:creationId xmlns:a16="http://schemas.microsoft.com/office/drawing/2014/main" id="{CA9E2B9A-7835-4AD2-9772-A2A1C3417D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3</xdr:col>
      <xdr:colOff>86552</xdr:colOff>
      <xdr:row>2</xdr:row>
      <xdr:rowOff>220731</xdr:rowOff>
    </xdr:to>
    <xdr:pic>
      <xdr:nvPicPr>
        <xdr:cNvPr id="2" name="Imagen 1">
          <a:extLst>
            <a:ext uri="{FF2B5EF4-FFF2-40B4-BE49-F238E27FC236}">
              <a16:creationId xmlns:a16="http://schemas.microsoft.com/office/drawing/2014/main" id="{82C5E794-17AB-40A3-83C5-DAA8050963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3</xdr:col>
      <xdr:colOff>86552</xdr:colOff>
      <xdr:row>2</xdr:row>
      <xdr:rowOff>220731</xdr:rowOff>
    </xdr:to>
    <xdr:pic>
      <xdr:nvPicPr>
        <xdr:cNvPr id="2" name="Imagen 1">
          <a:extLst>
            <a:ext uri="{FF2B5EF4-FFF2-40B4-BE49-F238E27FC236}">
              <a16:creationId xmlns:a16="http://schemas.microsoft.com/office/drawing/2014/main" id="{39FF044B-7576-4545-BF6B-D95C92FD55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438977</xdr:colOff>
      <xdr:row>2</xdr:row>
      <xdr:rowOff>220731</xdr:rowOff>
    </xdr:to>
    <xdr:pic>
      <xdr:nvPicPr>
        <xdr:cNvPr id="2" name="Imagen 1">
          <a:extLst>
            <a:ext uri="{FF2B5EF4-FFF2-40B4-BE49-F238E27FC236}">
              <a16:creationId xmlns:a16="http://schemas.microsoft.com/office/drawing/2014/main" id="{68B18FC5-C21D-40B4-AB3F-0ADDF3744C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3</xdr:col>
      <xdr:colOff>86552</xdr:colOff>
      <xdr:row>2</xdr:row>
      <xdr:rowOff>220731</xdr:rowOff>
    </xdr:to>
    <xdr:pic>
      <xdr:nvPicPr>
        <xdr:cNvPr id="2" name="Imagen 1">
          <a:extLst>
            <a:ext uri="{FF2B5EF4-FFF2-40B4-BE49-F238E27FC236}">
              <a16:creationId xmlns:a16="http://schemas.microsoft.com/office/drawing/2014/main" id="{0EE1B572-8EB5-44D3-91A4-F426349DD4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3</xdr:col>
      <xdr:colOff>86552</xdr:colOff>
      <xdr:row>2</xdr:row>
      <xdr:rowOff>220731</xdr:rowOff>
    </xdr:to>
    <xdr:pic>
      <xdr:nvPicPr>
        <xdr:cNvPr id="2" name="Imagen 1">
          <a:extLst>
            <a:ext uri="{FF2B5EF4-FFF2-40B4-BE49-F238E27FC236}">
              <a16:creationId xmlns:a16="http://schemas.microsoft.com/office/drawing/2014/main" id="{D4697BFC-B8FA-4DEE-8081-272BF4C97E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3</xdr:col>
      <xdr:colOff>86552</xdr:colOff>
      <xdr:row>2</xdr:row>
      <xdr:rowOff>220731</xdr:rowOff>
    </xdr:to>
    <xdr:pic>
      <xdr:nvPicPr>
        <xdr:cNvPr id="2" name="Imagen 1">
          <a:extLst>
            <a:ext uri="{FF2B5EF4-FFF2-40B4-BE49-F238E27FC236}">
              <a16:creationId xmlns:a16="http://schemas.microsoft.com/office/drawing/2014/main" id="{9F39C0F8-8820-484B-858D-EF64FC0896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3</xdr:col>
      <xdr:colOff>86552</xdr:colOff>
      <xdr:row>2</xdr:row>
      <xdr:rowOff>220731</xdr:rowOff>
    </xdr:to>
    <xdr:pic>
      <xdr:nvPicPr>
        <xdr:cNvPr id="2" name="Imagen 1">
          <a:extLst>
            <a:ext uri="{FF2B5EF4-FFF2-40B4-BE49-F238E27FC236}">
              <a16:creationId xmlns:a16="http://schemas.microsoft.com/office/drawing/2014/main" id="{174B7958-FB13-4960-AD12-023A888F4C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0</xdr:col>
      <xdr:colOff>1648652</xdr:colOff>
      <xdr:row>2</xdr:row>
      <xdr:rowOff>220731</xdr:rowOff>
    </xdr:to>
    <xdr:pic>
      <xdr:nvPicPr>
        <xdr:cNvPr id="2" name="Imagen 1">
          <a:extLst>
            <a:ext uri="{FF2B5EF4-FFF2-40B4-BE49-F238E27FC236}">
              <a16:creationId xmlns:a16="http://schemas.microsoft.com/office/drawing/2014/main" id="{288B1EED-14A3-430D-86F9-C4FCB8C739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xdr:from>
      <xdr:col>0</xdr:col>
      <xdr:colOff>95250</xdr:colOff>
      <xdr:row>6</xdr:row>
      <xdr:rowOff>3176</xdr:rowOff>
    </xdr:from>
    <xdr:to>
      <xdr:col>7</xdr:col>
      <xdr:colOff>619125</xdr:colOff>
      <xdr:row>40</xdr:row>
      <xdr:rowOff>161926</xdr:rowOff>
    </xdr:to>
    <xdr:sp macro="" textlink="">
      <xdr:nvSpPr>
        <xdr:cNvPr id="2" name="CuadroTexto 1">
          <a:extLst>
            <a:ext uri="{FF2B5EF4-FFF2-40B4-BE49-F238E27FC236}">
              <a16:creationId xmlns:a16="http://schemas.microsoft.com/office/drawing/2014/main" id="{DE8CE6C8-6338-44E1-B0E2-34239AF732C6}"/>
            </a:ext>
          </a:extLst>
        </xdr:cNvPr>
        <xdr:cNvSpPr txBox="1"/>
      </xdr:nvSpPr>
      <xdr:spPr>
        <a:xfrm>
          <a:off x="95250" y="1108076"/>
          <a:ext cx="5943600" cy="663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600" b="1">
              <a:solidFill>
                <a:schemeClr val="dk1"/>
              </a:solidFill>
              <a:effectLst/>
              <a:latin typeface="+mn-lt"/>
              <a:ea typeface="+mn-ea"/>
              <a:cs typeface="+mn-cs"/>
            </a:rPr>
            <a:t>NOTAS METODOLÓGICAS</a:t>
          </a:r>
        </a:p>
        <a:p>
          <a:endParaRPr lang="es-ES" sz="1600">
            <a:solidFill>
              <a:schemeClr val="dk1"/>
            </a:solidFill>
            <a:effectLst/>
            <a:latin typeface="+mn-lt"/>
            <a:ea typeface="+mn-ea"/>
            <a:cs typeface="+mn-cs"/>
          </a:endParaRPr>
        </a:p>
        <a:p>
          <a:r>
            <a:rPr lang="es-ES" sz="1200" b="1">
              <a:solidFill>
                <a:srgbClr val="0070C0"/>
              </a:solidFill>
              <a:effectLst/>
              <a:latin typeface="+mn-lt"/>
              <a:ea typeface="+mn-ea"/>
              <a:cs typeface="+mn-cs"/>
            </a:rPr>
            <a:t>DEMANDANTES DE EMPLEO Y PARADOS REGISTRADOS. COMUNIDAD DE MADRID</a:t>
          </a:r>
          <a:endParaRPr lang="es-ES" sz="1200">
            <a:solidFill>
              <a:srgbClr val="0070C0"/>
            </a:solidFill>
            <a:effectLst/>
            <a:latin typeface="+mn-lt"/>
            <a:ea typeface="+mn-ea"/>
            <a:cs typeface="+mn-cs"/>
          </a:endParaRPr>
        </a:p>
        <a:p>
          <a:r>
            <a:rPr lang="es-ES" sz="1100">
              <a:solidFill>
                <a:schemeClr val="dk1"/>
              </a:solidFill>
              <a:effectLst/>
              <a:latin typeface="+mn-lt"/>
              <a:ea typeface="+mn-ea"/>
              <a:cs typeface="+mn-cs"/>
            </a:rPr>
            <a:t> </a:t>
          </a:r>
        </a:p>
        <a:p>
          <a:pPr algn="just"/>
          <a:endParaRPr lang="es-ES" sz="1100">
            <a:solidFill>
              <a:schemeClr val="dk1"/>
            </a:solidFill>
            <a:effectLst/>
            <a:latin typeface="+mn-lt"/>
            <a:ea typeface="+mn-ea"/>
            <a:cs typeface="+mn-cs"/>
          </a:endParaRPr>
        </a:p>
        <a:p>
          <a:pPr algn="just"/>
          <a:r>
            <a:rPr lang="es-ES" sz="1100">
              <a:solidFill>
                <a:schemeClr val="dk1"/>
              </a:solidFill>
              <a:effectLst/>
              <a:latin typeface="+mn-lt"/>
              <a:ea typeface="+mn-ea"/>
              <a:cs typeface="+mn-cs"/>
            </a:rPr>
            <a:t>La Dirección General del Servicio Público de Empleo, ha llevado a cabo una nueva explotación estadística sobre el registro administrativo de Demandantes de Empleo de la Comunidad de Madrid, el registro contiene a todas las personas inscritas en alguna Oficina Pública de Empleo de la Comunidad de Madrid. </a:t>
          </a:r>
        </a:p>
        <a:p>
          <a:pPr algn="just"/>
          <a:endParaRPr lang="es-ES" sz="1100">
            <a:solidFill>
              <a:schemeClr val="dk1"/>
            </a:solidFill>
            <a:effectLst/>
            <a:latin typeface="+mn-lt"/>
            <a:ea typeface="+mn-ea"/>
            <a:cs typeface="+mn-cs"/>
          </a:endParaRPr>
        </a:p>
        <a:p>
          <a:pPr algn="just"/>
          <a:r>
            <a:rPr lang="es-ES" sz="1100">
              <a:solidFill>
                <a:schemeClr val="dk1"/>
              </a:solidFill>
              <a:effectLst/>
              <a:latin typeface="+mn-lt"/>
              <a:ea typeface="+mn-ea"/>
              <a:cs typeface="+mn-cs"/>
            </a:rPr>
            <a:t>El objetivo de dicha explotación es ofrecer toda la información disponible para el análisis del mercado laboral madrileño, procedente de los registros derivados de la gestión de la Red madrileña de Oficinas Públicas de Empleo.</a:t>
          </a:r>
        </a:p>
        <a:p>
          <a:pPr algn="just"/>
          <a:endParaRPr lang="es-ES" sz="1100">
            <a:solidFill>
              <a:schemeClr val="dk1"/>
            </a:solidFill>
            <a:effectLst/>
            <a:latin typeface="+mn-lt"/>
            <a:ea typeface="+mn-ea"/>
            <a:cs typeface="+mn-cs"/>
          </a:endParaRPr>
        </a:p>
        <a:p>
          <a:pPr algn="just"/>
          <a:r>
            <a:rPr lang="es-ES" sz="1100">
              <a:solidFill>
                <a:schemeClr val="dk1"/>
              </a:solidFill>
              <a:effectLst/>
              <a:latin typeface="+mn-lt"/>
              <a:ea typeface="+mn-ea"/>
              <a:cs typeface="+mn-cs"/>
            </a:rPr>
            <a:t>Esta explotación estadística tendrá periodicidad mensual, y la información contenida en la misma será relativa al último día de cada mes. El ámbito geográfico es la Comunidad de Madrid.</a:t>
          </a:r>
        </a:p>
        <a:p>
          <a:pPr algn="just"/>
          <a:r>
            <a:rPr lang="es-ES" sz="1100">
              <a:solidFill>
                <a:schemeClr val="dk1"/>
              </a:solidFill>
              <a:effectLst/>
              <a:latin typeface="+mn-lt"/>
              <a:ea typeface="+mn-ea"/>
              <a:cs typeface="+mn-cs"/>
            </a:rPr>
            <a:t>Existen muchos motivos por los que una persona decide inscribirse en una Oficina Pública de Empleo: La búsqueda de un empleo estando desempleado, encontrar un empleo mejor al que ya posee, percibir una prestación por desempleo (para lo cual es obligatoria la inscripción), percibir otro tipo de prestaciones, subsidios o ayudas (como por ejemplo la Renta Activa de Inserción (RAI), Programa temporal de Protección por Desempleo e Inserción (PRODI), Programa de Activación para el Empleo (PAE), etc.),  recibir algún curso de Formación Ocupacional, o recibir orientación para el autoempleo. </a:t>
          </a:r>
        </a:p>
        <a:p>
          <a:pPr algn="just"/>
          <a:endParaRPr lang="es-ES" sz="1100">
            <a:solidFill>
              <a:schemeClr val="dk1"/>
            </a:solidFill>
            <a:effectLst/>
            <a:latin typeface="+mn-lt"/>
            <a:ea typeface="+mn-ea"/>
            <a:cs typeface="+mn-cs"/>
          </a:endParaRPr>
        </a:p>
        <a:p>
          <a:pPr algn="just"/>
          <a:r>
            <a:rPr lang="es-ES" sz="1100">
              <a:solidFill>
                <a:schemeClr val="dk1"/>
              </a:solidFill>
              <a:effectLst/>
              <a:latin typeface="+mn-lt"/>
              <a:ea typeface="+mn-ea"/>
              <a:cs typeface="+mn-cs"/>
            </a:rPr>
            <a:t>Los datos contenidos en la base de datos de Demandantes inscritos, conforman un registro vivo que es continuamente actualizado por las Oficinas de Empleo. Asimismo, los datos se actualizan con información procedente del Servicio Público de Empleo Estatal (SEPE), como por ejemplo la información sobre prestaciones por desempleo (competencia estatal), y también con la información procedente del Sistema de la Seguridad Social.  </a:t>
          </a:r>
        </a:p>
        <a:p>
          <a:pPr algn="just"/>
          <a:endParaRPr lang="es-ES" sz="1100">
            <a:solidFill>
              <a:schemeClr val="dk1"/>
            </a:solidFill>
            <a:effectLst/>
            <a:latin typeface="+mn-lt"/>
            <a:ea typeface="+mn-ea"/>
            <a:cs typeface="+mn-cs"/>
          </a:endParaRPr>
        </a:p>
        <a:p>
          <a:pPr algn="just"/>
          <a:r>
            <a:rPr lang="es-ES" sz="1100">
              <a:solidFill>
                <a:schemeClr val="dk1"/>
              </a:solidFill>
              <a:effectLst/>
              <a:latin typeface="+mn-lt"/>
              <a:ea typeface="+mn-ea"/>
              <a:cs typeface="+mn-cs"/>
            </a:rPr>
            <a:t>Al tratarse de un registro en continuo cambio, su explotación estadística es relativa a un corte transversal en el tiempo sobre dicho registro que se lleva a cabo el último día de cada mes.  La base de datos o fichero que resulta de esta extracción se denomina fichero estadístico mensual de Demandantes Inscritos.</a:t>
          </a:r>
        </a:p>
        <a:p>
          <a:pPr algn="just"/>
          <a:endParaRPr lang="es-ES" sz="1100">
            <a:solidFill>
              <a:schemeClr val="dk1"/>
            </a:solidFill>
            <a:effectLst/>
            <a:latin typeface="+mn-lt"/>
            <a:ea typeface="+mn-ea"/>
            <a:cs typeface="+mn-cs"/>
          </a:endParaRPr>
        </a:p>
        <a:p>
          <a:pPr algn="just"/>
          <a:r>
            <a:rPr lang="es-ES" sz="1100">
              <a:solidFill>
                <a:schemeClr val="dk1"/>
              </a:solidFill>
              <a:effectLst/>
              <a:latin typeface="+mn-lt"/>
              <a:ea typeface="+mn-ea"/>
              <a:cs typeface="+mn-cs"/>
            </a:rPr>
            <a:t>El universo de personas que conforman el registro es heterogéneo; atendiendo a su disponibilidad para el empleo, se clasifica en: </a:t>
          </a:r>
        </a:p>
        <a:p>
          <a:pPr algn="just"/>
          <a:endParaRPr lang="es-ES" sz="1100">
            <a:solidFill>
              <a:schemeClr val="dk1"/>
            </a:solidFill>
            <a:effectLst/>
            <a:latin typeface="+mn-lt"/>
            <a:ea typeface="+mn-ea"/>
            <a:cs typeface="+mn-cs"/>
          </a:endParaRPr>
        </a:p>
        <a:p>
          <a:pPr algn="just"/>
          <a:r>
            <a:rPr lang="es-ES" sz="1100">
              <a:solidFill>
                <a:schemeClr val="dk1"/>
              </a:solidFill>
              <a:effectLst/>
              <a:latin typeface="+mn-lt"/>
              <a:ea typeface="+mn-ea"/>
              <a:cs typeface="+mn-cs"/>
            </a:rPr>
            <a:t> </a:t>
          </a:r>
        </a:p>
        <a:p>
          <a:pPr algn="just"/>
          <a:r>
            <a:rPr lang="es-ES" sz="1100">
              <a:solidFill>
                <a:schemeClr val="dk1"/>
              </a:solidFill>
              <a:effectLst/>
              <a:latin typeface="+mn-lt"/>
              <a:ea typeface="+mn-ea"/>
              <a:cs typeface="+mn-cs"/>
            </a:rPr>
            <a:t> </a:t>
          </a:r>
          <a:endParaRPr lang="es-ES" sz="1400"/>
        </a:p>
      </xdr:txBody>
    </xdr:sp>
    <xdr:clientData/>
  </xdr:twoCellAnchor>
  <xdr:twoCellAnchor>
    <xdr:from>
      <xdr:col>0</xdr:col>
      <xdr:colOff>76200</xdr:colOff>
      <xdr:row>50</xdr:row>
      <xdr:rowOff>190499</xdr:rowOff>
    </xdr:from>
    <xdr:to>
      <xdr:col>7</xdr:col>
      <xdr:colOff>646043</xdr:colOff>
      <xdr:row>95</xdr:row>
      <xdr:rowOff>0</xdr:rowOff>
    </xdr:to>
    <xdr:sp macro="" textlink="">
      <xdr:nvSpPr>
        <xdr:cNvPr id="3" name="CuadroTexto 2">
          <a:extLst>
            <a:ext uri="{FF2B5EF4-FFF2-40B4-BE49-F238E27FC236}">
              <a16:creationId xmlns:a16="http://schemas.microsoft.com/office/drawing/2014/main" id="{D18E2AAD-4F8E-4BCF-A46E-162344ABE005}"/>
            </a:ext>
          </a:extLst>
        </xdr:cNvPr>
        <xdr:cNvSpPr txBox="1"/>
      </xdr:nvSpPr>
      <xdr:spPr>
        <a:xfrm>
          <a:off x="76200" y="9677399"/>
          <a:ext cx="5989568" cy="83820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just" defTabSz="914400" eaLnBrk="1" fontAlgn="auto" latinLnBrk="0" hangingPunct="1">
            <a:lnSpc>
              <a:spcPct val="100000"/>
            </a:lnSpc>
            <a:spcBef>
              <a:spcPts val="0"/>
            </a:spcBef>
            <a:spcAft>
              <a:spcPts val="0"/>
            </a:spcAft>
            <a:buClrTx/>
            <a:buSzTx/>
            <a:buFontTx/>
            <a:buNone/>
            <a:tabLst/>
            <a:defRPr/>
          </a:pPr>
          <a:r>
            <a:rPr lang="es-ES" sz="1100">
              <a:solidFill>
                <a:schemeClr val="dk1"/>
              </a:solidFill>
              <a:effectLst/>
              <a:latin typeface="+mn-lt"/>
              <a:ea typeface="+mn-ea"/>
              <a:cs typeface="+mn-cs"/>
            </a:rPr>
            <a:t>La presente explotación estadística, analiza de forma directa tres subconjuntos del esquema anterior: Los Demandantes de Empleo (1), los Parados Registrados (2), y también aquéllos individuos que son No Parados (3 y 4). </a:t>
          </a:r>
        </a:p>
        <a:p>
          <a:pPr algn="just"/>
          <a:endParaRPr lang="es-ES" sz="1100">
            <a:solidFill>
              <a:schemeClr val="dk1"/>
            </a:solidFill>
            <a:effectLst/>
            <a:latin typeface="+mn-lt"/>
            <a:ea typeface="+mn-ea"/>
            <a:cs typeface="+mn-cs"/>
          </a:endParaRPr>
        </a:p>
        <a:p>
          <a:pPr algn="just"/>
          <a:r>
            <a:rPr lang="es-ES" sz="1100" b="1">
              <a:solidFill>
                <a:schemeClr val="dk1"/>
              </a:solidFill>
              <a:effectLst/>
              <a:latin typeface="+mn-lt"/>
              <a:ea typeface="+mn-ea"/>
              <a:cs typeface="+mn-cs"/>
            </a:rPr>
            <a:t>Demandantes de Empleo (1) y Parados Registrados (2)</a:t>
          </a:r>
          <a:endParaRPr lang="es-ES" sz="1100">
            <a:solidFill>
              <a:schemeClr val="dk1"/>
            </a:solidFill>
            <a:effectLst/>
            <a:latin typeface="+mn-lt"/>
            <a:ea typeface="+mn-ea"/>
            <a:cs typeface="+mn-cs"/>
          </a:endParaRPr>
        </a:p>
        <a:p>
          <a:pPr algn="just"/>
          <a:r>
            <a:rPr lang="es-ES" sz="1100">
              <a:solidFill>
                <a:schemeClr val="dk1"/>
              </a:solidFill>
              <a:effectLst/>
              <a:latin typeface="+mn-lt"/>
              <a:ea typeface="+mn-ea"/>
              <a:cs typeface="+mn-cs"/>
            </a:rPr>
            <a:t>Los Demandantes de Empleo son las personas que se inscriben en los SPEs para la búsqueda de un empleo estando en situación de desempleo,  o estando ocupados para la búsqueda de un empleo mejor. Pueden tener derecho a cobrar la prestación por desempleo u otras prestaciones, subsidios o ayudas.</a:t>
          </a:r>
        </a:p>
        <a:p>
          <a:pPr algn="just"/>
          <a:r>
            <a:rPr lang="es-ES" sz="1100">
              <a:solidFill>
                <a:schemeClr val="dk1"/>
              </a:solidFill>
              <a:effectLst/>
              <a:latin typeface="+mn-lt"/>
              <a:ea typeface="+mn-ea"/>
              <a:cs typeface="+mn-cs"/>
            </a:rPr>
            <a:t>Se pueden clasificar a su vez en Parados Registrados o No parados. La definición de </a:t>
          </a:r>
          <a:r>
            <a:rPr lang="es-ES" sz="1100" b="1">
              <a:solidFill>
                <a:schemeClr val="dk1"/>
              </a:solidFill>
              <a:effectLst/>
              <a:latin typeface="+mn-lt"/>
              <a:ea typeface="+mn-ea"/>
              <a:cs typeface="+mn-cs"/>
            </a:rPr>
            <a:t>Paro Registrado</a:t>
          </a:r>
          <a:r>
            <a:rPr lang="es-ES" sz="1100">
              <a:solidFill>
                <a:schemeClr val="dk1"/>
              </a:solidFill>
              <a:effectLst/>
              <a:latin typeface="+mn-lt"/>
              <a:ea typeface="+mn-ea"/>
              <a:cs typeface="+mn-cs"/>
            </a:rPr>
            <a:t> se regula por la </a:t>
          </a:r>
          <a:r>
            <a:rPr lang="es-ES" sz="1100" u="sng">
              <a:solidFill>
                <a:schemeClr val="dk1"/>
              </a:solidFill>
              <a:effectLst/>
              <a:latin typeface="+mn-lt"/>
              <a:ea typeface="+mn-ea"/>
              <a:cs typeface="+mn-cs"/>
            </a:rPr>
            <a:t>Orden Ministerial de 11 de marzo de 1.985</a:t>
          </a:r>
          <a:r>
            <a:rPr lang="es-ES" sz="1100">
              <a:solidFill>
                <a:schemeClr val="dk1"/>
              </a:solidFill>
              <a:effectLst/>
              <a:latin typeface="+mn-lt"/>
              <a:ea typeface="+mn-ea"/>
              <a:cs typeface="+mn-cs"/>
            </a:rPr>
            <a:t>. Esta regulación enumera los colectivos de Demandantes Inscritos que deben excluirse de la magnitud del Paro Registrado a grandes rasgos, y por tanto, no define el concepto de Paro Registrado, sino que precisamente define quiénes o qué colectivos NO son Parados Registrados. El paro registrado es una magnitud a la que se llega por exclusión.</a:t>
          </a:r>
        </a:p>
        <a:p>
          <a:endParaRPr lang="es-ES" sz="1100">
            <a:solidFill>
              <a:schemeClr val="dk1"/>
            </a:solidFill>
            <a:effectLst/>
            <a:latin typeface="+mn-lt"/>
            <a:ea typeface="+mn-ea"/>
            <a:cs typeface="+mn-cs"/>
          </a:endParaRPr>
        </a:p>
        <a:p>
          <a:r>
            <a:rPr lang="es-ES" sz="1100" b="1">
              <a:solidFill>
                <a:schemeClr val="dk1"/>
              </a:solidFill>
              <a:effectLst/>
              <a:latin typeface="+mn-lt"/>
              <a:ea typeface="+mn-ea"/>
              <a:cs typeface="+mn-cs"/>
            </a:rPr>
            <a:t>Demandantes de Empleo No Parados (3)</a:t>
          </a:r>
        </a:p>
        <a:p>
          <a:endParaRPr lang="es-ES" sz="1100">
            <a:solidFill>
              <a:schemeClr val="dk1"/>
            </a:solidFill>
            <a:effectLst/>
            <a:latin typeface="+mn-lt"/>
            <a:ea typeface="+mn-ea"/>
            <a:cs typeface="+mn-cs"/>
          </a:endParaRPr>
        </a:p>
        <a:p>
          <a:r>
            <a:rPr lang="es-ES" sz="1100">
              <a:solidFill>
                <a:schemeClr val="dk1"/>
              </a:solidFill>
              <a:effectLst/>
              <a:latin typeface="+mn-lt"/>
              <a:ea typeface="+mn-ea"/>
              <a:cs typeface="+mn-cs"/>
            </a:rPr>
            <a:t>Los Demandantes de Empleo que NO son parados registrados</a:t>
          </a:r>
          <a:r>
            <a:rPr lang="es-ES" sz="1100" b="1">
              <a:solidFill>
                <a:schemeClr val="dk1"/>
              </a:solidFill>
              <a:effectLst/>
              <a:latin typeface="+mn-lt"/>
              <a:ea typeface="+mn-ea"/>
              <a:cs typeface="+mn-cs"/>
            </a:rPr>
            <a:t> </a:t>
          </a:r>
          <a:r>
            <a:rPr lang="es-ES" sz="1100">
              <a:solidFill>
                <a:schemeClr val="dk1"/>
              </a:solidFill>
              <a:effectLst/>
              <a:latin typeface="+mn-lt"/>
              <a:ea typeface="+mn-ea"/>
              <a:cs typeface="+mn-cs"/>
            </a:rPr>
            <a:t>son los siguientes colectivos:</a:t>
          </a:r>
        </a:p>
        <a:p>
          <a:pPr lvl="0"/>
          <a:endParaRPr lang="es-ES" sz="1100">
            <a:solidFill>
              <a:schemeClr val="dk1"/>
            </a:solidFill>
            <a:effectLst/>
            <a:latin typeface="+mn-lt"/>
            <a:ea typeface="+mn-ea"/>
            <a:cs typeface="+mn-cs"/>
            <a:sym typeface="Wingdings" panose="05000000000000000000" pitchFamily="2" charset="2"/>
          </a:endParaRPr>
        </a:p>
        <a:p>
          <a:pPr lvl="0"/>
          <a:r>
            <a:rPr lang="es-ES" sz="1100">
              <a:solidFill>
                <a:schemeClr val="dk1"/>
              </a:solidFill>
              <a:effectLst/>
              <a:latin typeface="+mn-lt"/>
              <a:ea typeface="+mn-ea"/>
              <a:cs typeface="+mn-cs"/>
              <a:sym typeface="Wingdings" panose="05000000000000000000" pitchFamily="2" charset="2"/>
            </a:rPr>
            <a:t>  </a:t>
          </a:r>
          <a:r>
            <a:rPr lang="es-ES" sz="1100">
              <a:solidFill>
                <a:schemeClr val="dk1"/>
              </a:solidFill>
              <a:effectLst/>
              <a:latin typeface="+mn-lt"/>
              <a:ea typeface="+mn-ea"/>
              <a:cs typeface="+mn-cs"/>
            </a:rPr>
            <a:t>Demandantes de Empleo ocupados. Tienen un empleo y se inscriben para mejorarlo:</a:t>
          </a:r>
        </a:p>
        <a:p>
          <a:pPr lvl="1"/>
          <a:r>
            <a:rPr lang="es-ES" sz="1100">
              <a:solidFill>
                <a:schemeClr val="dk1"/>
              </a:solidFill>
              <a:effectLst/>
              <a:latin typeface="+mn-lt"/>
              <a:ea typeface="+mn-ea"/>
              <a:cs typeface="+mn-cs"/>
            </a:rPr>
            <a:t>•  Demandantes afiliados a la SS en el régimen general o de autónomos. </a:t>
          </a:r>
        </a:p>
        <a:p>
          <a:pPr lvl="1"/>
          <a:r>
            <a:rPr lang="es-ES" sz="1100">
              <a:solidFill>
                <a:schemeClr val="dk1"/>
              </a:solidFill>
              <a:effectLst/>
              <a:latin typeface="+mn-lt"/>
              <a:ea typeface="+mn-ea"/>
              <a:cs typeface="+mn-cs"/>
            </a:rPr>
            <a:t>•  Demandantes con un trabajo de colaboración social</a:t>
          </a:r>
        </a:p>
        <a:p>
          <a:pPr lvl="1"/>
          <a:r>
            <a:rPr lang="es-ES" sz="1100">
              <a:solidFill>
                <a:schemeClr val="dk1"/>
              </a:solidFill>
              <a:effectLst/>
              <a:latin typeface="+mn-lt"/>
              <a:ea typeface="+mn-ea"/>
              <a:cs typeface="+mn-cs"/>
            </a:rPr>
            <a:t>•  Trabajadores fijos discontinuos</a:t>
          </a:r>
        </a:p>
        <a:p>
          <a:pPr lvl="1"/>
          <a:r>
            <a:rPr lang="es-ES" sz="1100">
              <a:solidFill>
                <a:schemeClr val="dk1"/>
              </a:solidFill>
              <a:effectLst/>
              <a:latin typeface="+mn-lt"/>
              <a:ea typeface="+mn-ea"/>
              <a:cs typeface="+mn-cs"/>
            </a:rPr>
            <a:t>•  Trabajadores eventuales agrarios subsidiados (TEAS)</a:t>
          </a:r>
        </a:p>
        <a:p>
          <a:endParaRPr lang="es-ES" sz="1100">
            <a:solidFill>
              <a:schemeClr val="dk1"/>
            </a:solidFill>
            <a:effectLst/>
            <a:latin typeface="+mn-lt"/>
            <a:ea typeface="+mn-ea"/>
            <a:cs typeface="+mn-cs"/>
          </a:endParaRPr>
        </a:p>
        <a:p>
          <a:pPr lvl="0"/>
          <a:r>
            <a:rPr lang="es-ES" sz="1100">
              <a:solidFill>
                <a:schemeClr val="dk1"/>
              </a:solidFill>
              <a:effectLst/>
              <a:latin typeface="+mn-lt"/>
              <a:ea typeface="+mn-ea"/>
              <a:cs typeface="+mn-cs"/>
              <a:sym typeface="Wingdings" panose="05000000000000000000" pitchFamily="2" charset="2"/>
            </a:rPr>
            <a:t></a:t>
          </a:r>
          <a:r>
            <a:rPr lang="es-ES" sz="1100">
              <a:solidFill>
                <a:schemeClr val="dk1"/>
              </a:solidFill>
              <a:effectLst/>
              <a:latin typeface="+mn-lt"/>
              <a:ea typeface="+mn-ea"/>
              <a:cs typeface="+mn-cs"/>
            </a:rPr>
            <a:t>  Demandantes jubilados, prejubilados, pensionistas y/o mayores de 65 años de edad.</a:t>
          </a:r>
        </a:p>
        <a:p>
          <a:r>
            <a:rPr lang="es-ES" sz="1100">
              <a:solidFill>
                <a:schemeClr val="dk1"/>
              </a:solidFill>
              <a:effectLst/>
              <a:latin typeface="+mn-lt"/>
              <a:ea typeface="+mn-ea"/>
              <a:cs typeface="+mn-cs"/>
            </a:rPr>
            <a:t> </a:t>
          </a:r>
        </a:p>
        <a:p>
          <a:pPr lvl="0" algn="just"/>
          <a:r>
            <a:rPr lang="es-ES" sz="1100">
              <a:solidFill>
                <a:schemeClr val="dk1"/>
              </a:solidFill>
              <a:effectLst/>
              <a:latin typeface="+mn-lt"/>
              <a:ea typeface="+mn-ea"/>
              <a:cs typeface="+mn-cs"/>
              <a:sym typeface="Wingdings" panose="05000000000000000000" pitchFamily="2" charset="2"/>
            </a:rPr>
            <a:t></a:t>
          </a:r>
          <a:r>
            <a:rPr lang="es-ES" sz="1100">
              <a:solidFill>
                <a:schemeClr val="dk1"/>
              </a:solidFill>
              <a:effectLst/>
              <a:latin typeface="+mn-lt"/>
              <a:ea typeface="+mn-ea"/>
              <a:cs typeface="+mn-cs"/>
            </a:rPr>
            <a:t>  Demandantes de empleo con la demanda suspendida con intermediación. Demandantes que buscan un empleo pero que se encuentran en alguna situación que imposibilita la plena disponibilidad para el empleo como: </a:t>
          </a:r>
        </a:p>
        <a:p>
          <a:pPr lvl="1" algn="just"/>
          <a:r>
            <a:rPr lang="es-ES" sz="1100">
              <a:solidFill>
                <a:schemeClr val="dk1"/>
              </a:solidFill>
              <a:effectLst/>
              <a:latin typeface="+mn-lt"/>
              <a:ea typeface="+mn-ea"/>
              <a:cs typeface="+mn-cs"/>
            </a:rPr>
            <a:t>•  Incapacidad laboral temporal (baja médica).</a:t>
          </a:r>
        </a:p>
        <a:p>
          <a:pPr lvl="1" algn="just"/>
          <a:r>
            <a:rPr lang="es-ES" sz="1100">
              <a:solidFill>
                <a:schemeClr val="dk1"/>
              </a:solidFill>
              <a:effectLst/>
              <a:latin typeface="+mn-lt"/>
              <a:ea typeface="+mn-ea"/>
              <a:cs typeface="+mn-cs"/>
            </a:rPr>
            <a:t>•  Maternidad/paternidad, embarazo con riesgo / lactancia natural.	</a:t>
          </a:r>
        </a:p>
        <a:p>
          <a:pPr lvl="1" algn="just"/>
          <a:r>
            <a:rPr lang="es-ES" sz="1100">
              <a:solidFill>
                <a:schemeClr val="dk1"/>
              </a:solidFill>
              <a:effectLst/>
              <a:latin typeface="+mn-lt"/>
              <a:ea typeface="+mn-ea"/>
              <a:cs typeface="+mn-cs"/>
            </a:rPr>
            <a:t>•  Tener que atender a obligaciones familiares.</a:t>
          </a:r>
        </a:p>
        <a:p>
          <a:pPr lvl="1" algn="just"/>
          <a:r>
            <a:rPr lang="es-ES" sz="1100">
              <a:solidFill>
                <a:schemeClr val="dk1"/>
              </a:solidFill>
              <a:effectLst/>
              <a:latin typeface="+mn-lt"/>
              <a:ea typeface="+mn-ea"/>
              <a:cs typeface="+mn-cs"/>
            </a:rPr>
            <a:t>•  Estar cursando formación ocupacional con intermediación.</a:t>
          </a:r>
        </a:p>
        <a:p>
          <a:pPr lvl="1" algn="just"/>
          <a:r>
            <a:rPr lang="es-ES" sz="1100">
              <a:solidFill>
                <a:schemeClr val="dk1"/>
              </a:solidFill>
              <a:effectLst/>
              <a:latin typeface="+mn-lt"/>
              <a:ea typeface="+mn-ea"/>
              <a:cs typeface="+mn-cs"/>
            </a:rPr>
            <a:t>•  Estar cursando formación reglada siempre que sean menores de 25 años o si superando dicha edad son demandantes de primer empleo.</a:t>
          </a:r>
        </a:p>
        <a:p>
          <a:pPr lvl="1" algn="just"/>
          <a:r>
            <a:rPr lang="es-ES" sz="1100">
              <a:solidFill>
                <a:schemeClr val="dk1"/>
              </a:solidFill>
              <a:effectLst/>
              <a:latin typeface="+mn-lt"/>
              <a:ea typeface="+mn-ea"/>
              <a:cs typeface="+mn-cs"/>
            </a:rPr>
            <a:t>•  Encontrarse el trabajador en un proceso administrativo de regulación de empleo (ERE) temporal o de suspensión, o en un ERE de reducción de jornada.</a:t>
          </a:r>
        </a:p>
        <a:p>
          <a:pPr lvl="1" algn="just"/>
          <a:r>
            <a:rPr lang="es-ES" sz="1100">
              <a:solidFill>
                <a:schemeClr val="dk1"/>
              </a:solidFill>
              <a:effectLst/>
              <a:latin typeface="+mn-lt"/>
              <a:ea typeface="+mn-ea"/>
              <a:cs typeface="+mn-cs"/>
            </a:rPr>
            <a:t>Otros motivos que implican la suspensión de la demanda con intermediación (ej. Por salida al extranjero, etc.).</a:t>
          </a:r>
        </a:p>
        <a:p>
          <a:pPr lvl="1"/>
          <a:endParaRPr lang="es-ES" sz="1100">
            <a:solidFill>
              <a:schemeClr val="dk1"/>
            </a:solidFill>
            <a:effectLst/>
            <a:latin typeface="+mn-lt"/>
            <a:ea typeface="+mn-ea"/>
            <a:cs typeface="+mn-cs"/>
          </a:endParaRPr>
        </a:p>
        <a:p>
          <a:pPr eaLnBrk="1" fontAlgn="auto" latinLnBrk="0" hangingPunct="1"/>
          <a:r>
            <a:rPr lang="es-ES" sz="1100">
              <a:solidFill>
                <a:schemeClr val="dk1"/>
              </a:solidFill>
              <a:effectLst/>
              <a:latin typeface="+mn-lt"/>
              <a:ea typeface="+mn-ea"/>
              <a:cs typeface="+mn-cs"/>
              <a:sym typeface="Wingdings" panose="05000000000000000000" pitchFamily="2" charset="2"/>
            </a:rPr>
            <a:t></a:t>
          </a:r>
          <a:r>
            <a:rPr lang="es-ES" sz="1100">
              <a:solidFill>
                <a:schemeClr val="dk1"/>
              </a:solidFill>
              <a:effectLst/>
              <a:latin typeface="+mn-lt"/>
              <a:ea typeface="+mn-ea"/>
              <a:cs typeface="+mn-cs"/>
            </a:rPr>
            <a:t>  Demandantes que limitan el trabajo que buscan o Demandantes de un empleo específico:</a:t>
          </a:r>
        </a:p>
        <a:p>
          <a:pPr eaLnBrk="1" fontAlgn="auto" latinLnBrk="0" hangingPunct="1"/>
          <a:endParaRPr lang="es-ES">
            <a:effectLst/>
          </a:endParaRPr>
        </a:p>
        <a:p>
          <a:pPr lvl="1"/>
          <a:r>
            <a:rPr lang="es-ES" sz="1100">
              <a:solidFill>
                <a:schemeClr val="dk1"/>
              </a:solidFill>
              <a:effectLst/>
              <a:latin typeface="+mn-lt"/>
              <a:ea typeface="+mn-ea"/>
              <a:cs typeface="+mn-cs"/>
            </a:rPr>
            <a:t>•  Trabajo a domicilio o de teletrabajo. </a:t>
          </a:r>
          <a:endParaRPr lang="es-ES">
            <a:effectLst/>
          </a:endParaRPr>
        </a:p>
        <a:p>
          <a:pPr lvl="1"/>
          <a:r>
            <a:rPr lang="es-ES" sz="1100">
              <a:solidFill>
                <a:schemeClr val="dk1"/>
              </a:solidFill>
              <a:effectLst/>
              <a:latin typeface="+mn-lt"/>
              <a:ea typeface="+mn-ea"/>
              <a:cs typeface="+mn-cs"/>
            </a:rPr>
            <a:t>•  Trabajo únicamente en el extranjero o fuera de su CCAA. </a:t>
          </a:r>
          <a:endParaRPr lang="es-ES">
            <a:effectLst/>
          </a:endParaRPr>
        </a:p>
        <a:p>
          <a:pPr lvl="1"/>
          <a:r>
            <a:rPr lang="es-ES" sz="1100">
              <a:solidFill>
                <a:schemeClr val="dk1"/>
              </a:solidFill>
              <a:effectLst/>
              <a:latin typeface="+mn-lt"/>
              <a:ea typeface="+mn-ea"/>
              <a:cs typeface="+mn-cs"/>
            </a:rPr>
            <a:t>•  Trabajo coyuntural por periodo inferior a 3 meses. </a:t>
          </a:r>
          <a:endParaRPr lang="es-ES">
            <a:effectLst/>
          </a:endParaRPr>
        </a:p>
        <a:p>
          <a:pPr lvl="1"/>
          <a:r>
            <a:rPr lang="es-ES" sz="1100">
              <a:solidFill>
                <a:schemeClr val="dk1"/>
              </a:solidFill>
              <a:effectLst/>
              <a:latin typeface="+mn-lt"/>
              <a:ea typeface="+mn-ea"/>
              <a:cs typeface="+mn-cs"/>
            </a:rPr>
            <a:t>•  Trabajo de jornada inferior a 20 horas semanales.</a:t>
          </a:r>
          <a:endParaRPr lang="es-ES">
            <a:effectLst/>
          </a:endParaRPr>
        </a:p>
        <a:p>
          <a:endParaRPr lang="es-ES" sz="1100">
            <a:solidFill>
              <a:schemeClr val="dk1"/>
            </a:solidFill>
            <a:effectLst/>
            <a:latin typeface="+mn-lt"/>
            <a:ea typeface="+mn-ea"/>
            <a:cs typeface="+mn-cs"/>
          </a:endParaRPr>
        </a:p>
      </xdr:txBody>
    </xdr:sp>
    <xdr:clientData/>
  </xdr:twoCellAnchor>
  <xdr:twoCellAnchor>
    <xdr:from>
      <xdr:col>0</xdr:col>
      <xdr:colOff>114300</xdr:colOff>
      <xdr:row>95</xdr:row>
      <xdr:rowOff>0</xdr:rowOff>
    </xdr:from>
    <xdr:to>
      <xdr:col>7</xdr:col>
      <xdr:colOff>609599</xdr:colOff>
      <xdr:row>140</xdr:row>
      <xdr:rowOff>133350</xdr:rowOff>
    </xdr:to>
    <xdr:sp macro="" textlink="">
      <xdr:nvSpPr>
        <xdr:cNvPr id="4" name="CuadroTexto 3">
          <a:extLst>
            <a:ext uri="{FF2B5EF4-FFF2-40B4-BE49-F238E27FC236}">
              <a16:creationId xmlns:a16="http://schemas.microsoft.com/office/drawing/2014/main" id="{220AC7B8-3096-478F-A631-87E0C6D130A8}"/>
            </a:ext>
          </a:extLst>
        </xdr:cNvPr>
        <xdr:cNvSpPr txBox="1"/>
      </xdr:nvSpPr>
      <xdr:spPr>
        <a:xfrm>
          <a:off x="114300" y="18059400"/>
          <a:ext cx="5915024" cy="8705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1"/>
          <a:endParaRPr lang="es-ES" sz="1100">
            <a:solidFill>
              <a:schemeClr val="dk1"/>
            </a:solidFill>
            <a:effectLst/>
            <a:latin typeface="+mn-lt"/>
            <a:ea typeface="+mn-ea"/>
            <a:cs typeface="+mn-cs"/>
          </a:endParaRPr>
        </a:p>
        <a:p>
          <a:pPr lvl="0"/>
          <a:r>
            <a:rPr lang="es-ES" sz="1100">
              <a:solidFill>
                <a:schemeClr val="dk1"/>
              </a:solidFill>
              <a:effectLst/>
              <a:latin typeface="+mn-lt"/>
              <a:ea typeface="+mn-ea"/>
              <a:cs typeface="+mn-cs"/>
              <a:sym typeface="Wingdings" panose="05000000000000000000" pitchFamily="2" charset="2"/>
            </a:rPr>
            <a:t></a:t>
          </a:r>
          <a:r>
            <a:rPr lang="es-ES" sz="1100">
              <a:solidFill>
                <a:schemeClr val="dk1"/>
              </a:solidFill>
              <a:effectLst/>
              <a:latin typeface="+mn-lt"/>
              <a:ea typeface="+mn-ea"/>
              <a:cs typeface="+mn-cs"/>
            </a:rPr>
            <a:t>  Demandantes de servicios previos al empleo. </a:t>
          </a:r>
        </a:p>
        <a:p>
          <a:pPr lvl="0"/>
          <a:endParaRPr lang="es-ES" sz="1100">
            <a:solidFill>
              <a:schemeClr val="dk1"/>
            </a:solidFill>
            <a:effectLst/>
            <a:latin typeface="+mn-lt"/>
            <a:ea typeface="+mn-ea"/>
            <a:cs typeface="+mn-cs"/>
          </a:endParaRPr>
        </a:p>
        <a:p>
          <a:pPr lvl="0" algn="just"/>
          <a:r>
            <a:rPr lang="es-ES" sz="1100">
              <a:solidFill>
                <a:schemeClr val="dk1"/>
              </a:solidFill>
              <a:effectLst/>
              <a:latin typeface="+mn-lt"/>
              <a:ea typeface="+mn-ea"/>
              <a:cs typeface="+mn-cs"/>
              <a:sym typeface="Wingdings" panose="05000000000000000000" pitchFamily="2" charset="2"/>
            </a:rPr>
            <a:t></a:t>
          </a:r>
          <a:r>
            <a:rPr lang="es-ES" sz="1100">
              <a:solidFill>
                <a:schemeClr val="dk1"/>
              </a:solidFill>
              <a:effectLst/>
              <a:latin typeface="+mn-lt"/>
              <a:ea typeface="+mn-ea"/>
              <a:cs typeface="+mn-cs"/>
            </a:rPr>
            <a:t>  Demandantes con alta especial en la Seguridad social. En su mayoría, son personas que tienen un convenio especial con la Seguridad Social, es decir, personas que para ampliar, mantener o generar el derecho a las prestaciones de la Seguridad Social, abonan las cuotas correspondientes a su exclusivo cargo.</a:t>
          </a:r>
          <a:r>
            <a:rPr lang="es-ES" sz="1100" baseline="0">
              <a:solidFill>
                <a:schemeClr val="dk1"/>
              </a:solidFill>
              <a:effectLst/>
              <a:latin typeface="+mn-lt"/>
              <a:ea typeface="+mn-ea"/>
              <a:cs typeface="+mn-cs"/>
            </a:rPr>
            <a:t> </a:t>
          </a:r>
          <a:r>
            <a:rPr lang="es-ES" sz="1100">
              <a:solidFill>
                <a:schemeClr val="dk1"/>
              </a:solidFill>
              <a:effectLst/>
              <a:latin typeface="+mn-lt"/>
              <a:ea typeface="+mn-ea"/>
              <a:cs typeface="+mn-cs"/>
            </a:rPr>
            <a:t>Aunque también se incluyen otros tipos de alta en la Seguridad Social.</a:t>
          </a:r>
        </a:p>
        <a:p>
          <a:pPr lvl="0"/>
          <a:endParaRPr lang="es-ES" sz="1100">
            <a:solidFill>
              <a:schemeClr val="dk1"/>
            </a:solidFill>
            <a:effectLst/>
            <a:latin typeface="+mn-lt"/>
            <a:ea typeface="+mn-ea"/>
            <a:cs typeface="+mn-cs"/>
          </a:endParaRPr>
        </a:p>
        <a:p>
          <a:r>
            <a:rPr lang="es-ES" sz="1100" b="1">
              <a:solidFill>
                <a:schemeClr val="dk1"/>
              </a:solidFill>
              <a:effectLst/>
              <a:latin typeface="+mn-lt"/>
              <a:ea typeface="+mn-ea"/>
              <a:cs typeface="+mn-cs"/>
            </a:rPr>
            <a:t>Demandantes de Otros Servicios (4)</a:t>
          </a:r>
        </a:p>
        <a:p>
          <a:endParaRPr lang="es-ES" sz="1100">
            <a:solidFill>
              <a:schemeClr val="dk1"/>
            </a:solidFill>
            <a:effectLst/>
            <a:latin typeface="+mn-lt"/>
            <a:ea typeface="+mn-ea"/>
            <a:cs typeface="+mn-cs"/>
          </a:endParaRPr>
        </a:p>
        <a:p>
          <a:pPr algn="just"/>
          <a:r>
            <a:rPr lang="es-ES" sz="1100">
              <a:solidFill>
                <a:schemeClr val="dk1"/>
              </a:solidFill>
              <a:effectLst/>
              <a:latin typeface="+mn-lt"/>
              <a:ea typeface="+mn-ea"/>
              <a:cs typeface="+mn-cs"/>
            </a:rPr>
            <a:t>Los Demandantes Inscritos que NO son Demandantes de Empleo, llamados Demandantes de otros servicios, son personas que se inscriben en alguna oficina pública de empleo con la única finalidad de recibir servicios de distinto tipo, pero no de encontrar un trabajo por cuenta ajena. Los servicios que pueden solicitar son: </a:t>
          </a:r>
        </a:p>
        <a:p>
          <a:endParaRPr lang="es-ES" sz="1100">
            <a:solidFill>
              <a:schemeClr val="dk1"/>
            </a:solidFill>
            <a:effectLst/>
            <a:latin typeface="+mn-lt"/>
            <a:ea typeface="+mn-ea"/>
            <a:cs typeface="+mn-cs"/>
          </a:endParaRPr>
        </a:p>
        <a:p>
          <a:pPr lvl="1" algn="just"/>
          <a:r>
            <a:rPr lang="es-ES" sz="1100">
              <a:solidFill>
                <a:schemeClr val="dk1"/>
              </a:solidFill>
              <a:effectLst/>
              <a:latin typeface="+mn-lt"/>
              <a:ea typeface="+mn-ea"/>
              <a:cs typeface="+mn-cs"/>
              <a:sym typeface="Wingdings" panose="05000000000000000000" pitchFamily="2" charset="2"/>
            </a:rPr>
            <a:t></a:t>
          </a:r>
          <a:r>
            <a:rPr lang="es-ES" sz="1100">
              <a:solidFill>
                <a:schemeClr val="dk1"/>
              </a:solidFill>
              <a:effectLst/>
              <a:latin typeface="+mn-lt"/>
              <a:ea typeface="+mn-ea"/>
              <a:cs typeface="+mn-cs"/>
            </a:rPr>
            <a:t>  Percibir algún tipo de prestación, subsidio,  ayuda beneficio que requiera la inscripción en los SPEs y que dichos beneficios se puedan gestionar solo desde las oficinas de empleo y que a su vez, para percibirlos no sea obligatorio buscar trabajo.</a:t>
          </a:r>
        </a:p>
        <a:p>
          <a:pPr lvl="1" algn="just"/>
          <a:r>
            <a:rPr lang="es-ES" sz="1100">
              <a:solidFill>
                <a:schemeClr val="dk1"/>
              </a:solidFill>
              <a:effectLst/>
              <a:latin typeface="+mn-lt"/>
              <a:ea typeface="+mn-ea"/>
              <a:cs typeface="+mn-cs"/>
              <a:sym typeface="Wingdings" panose="05000000000000000000" pitchFamily="2" charset="2"/>
            </a:rPr>
            <a:t></a:t>
          </a:r>
          <a:r>
            <a:rPr lang="es-ES" sz="1100">
              <a:solidFill>
                <a:schemeClr val="dk1"/>
              </a:solidFill>
              <a:effectLst/>
              <a:latin typeface="+mn-lt"/>
              <a:ea typeface="+mn-ea"/>
              <a:cs typeface="+mn-cs"/>
            </a:rPr>
            <a:t>  Recibir formación ocupacional o cursos de formación que ofrecen los SPEs sin intermediación laboral.</a:t>
          </a:r>
        </a:p>
        <a:p>
          <a:pPr lvl="1" algn="just"/>
          <a:r>
            <a:rPr lang="es-ES" sz="1100">
              <a:solidFill>
                <a:schemeClr val="dk1"/>
              </a:solidFill>
              <a:effectLst/>
              <a:latin typeface="+mn-lt"/>
              <a:ea typeface="+mn-ea"/>
              <a:cs typeface="+mn-cs"/>
              <a:sym typeface="Wingdings" panose="05000000000000000000" pitchFamily="2" charset="2"/>
            </a:rPr>
            <a:t></a:t>
          </a:r>
          <a:r>
            <a:rPr lang="es-ES" sz="1100">
              <a:solidFill>
                <a:schemeClr val="dk1"/>
              </a:solidFill>
              <a:effectLst/>
              <a:latin typeface="+mn-lt"/>
              <a:ea typeface="+mn-ea"/>
              <a:cs typeface="+mn-cs"/>
            </a:rPr>
            <a:t>  Obtener orientación laboral bien para el autoempleo o para el empleo por cuenta ajena.</a:t>
          </a:r>
        </a:p>
        <a:p>
          <a:pPr lvl="1" algn="just"/>
          <a:r>
            <a:rPr lang="es-ES" sz="1100">
              <a:solidFill>
                <a:schemeClr val="dk1"/>
              </a:solidFill>
              <a:effectLst/>
              <a:latin typeface="+mn-lt"/>
              <a:ea typeface="+mn-ea"/>
              <a:cs typeface="+mn-cs"/>
              <a:sym typeface="Wingdings" panose="05000000000000000000" pitchFamily="2" charset="2"/>
            </a:rPr>
            <a:t></a:t>
          </a:r>
          <a:r>
            <a:rPr lang="es-ES" sz="1100">
              <a:solidFill>
                <a:schemeClr val="dk1"/>
              </a:solidFill>
              <a:effectLst/>
              <a:latin typeface="+mn-lt"/>
              <a:ea typeface="+mn-ea"/>
              <a:cs typeface="+mn-cs"/>
            </a:rPr>
            <a:t>  Personas que habiendo encontrado un trabajo, se inscriben en una oficina de empleo para que el empleador se pueda beneficiar de algún tipo de bonificación en su contrato de trabajo. </a:t>
          </a:r>
        </a:p>
        <a:p>
          <a:r>
            <a:rPr lang="es-ES" sz="1100">
              <a:solidFill>
                <a:schemeClr val="dk1"/>
              </a:solidFill>
              <a:effectLst/>
              <a:latin typeface="+mn-lt"/>
              <a:ea typeface="+mn-ea"/>
              <a:cs typeface="+mn-cs"/>
            </a:rPr>
            <a:t> </a:t>
          </a:r>
        </a:p>
        <a:p>
          <a:r>
            <a:rPr lang="es-ES" sz="1100">
              <a:solidFill>
                <a:schemeClr val="dk1"/>
              </a:solidFill>
              <a:effectLst/>
              <a:latin typeface="+mn-lt"/>
              <a:ea typeface="+mn-ea"/>
              <a:cs typeface="+mn-cs"/>
            </a:rPr>
            <a:t>Cada persona inscrita, puede estar en </a:t>
          </a:r>
          <a:r>
            <a:rPr lang="es-ES" sz="1100" b="1">
              <a:solidFill>
                <a:schemeClr val="dk1"/>
              </a:solidFill>
              <a:effectLst/>
              <a:latin typeface="+mn-lt"/>
              <a:ea typeface="+mn-ea"/>
              <a:cs typeface="+mn-cs"/>
            </a:rPr>
            <a:t>tres</a:t>
          </a:r>
          <a:r>
            <a:rPr lang="es-ES" sz="1100">
              <a:solidFill>
                <a:schemeClr val="dk1"/>
              </a:solidFill>
              <a:effectLst/>
              <a:latin typeface="+mn-lt"/>
              <a:ea typeface="+mn-ea"/>
              <a:cs typeface="+mn-cs"/>
            </a:rPr>
            <a:t> </a:t>
          </a:r>
          <a:r>
            <a:rPr lang="es-ES" sz="1100" b="1">
              <a:solidFill>
                <a:schemeClr val="dk1"/>
              </a:solidFill>
              <a:effectLst/>
              <a:latin typeface="+mn-lt"/>
              <a:ea typeface="+mn-ea"/>
              <a:cs typeface="+mn-cs"/>
            </a:rPr>
            <a:t>situaciones administrativas </a:t>
          </a:r>
          <a:r>
            <a:rPr lang="es-ES" sz="1100">
              <a:solidFill>
                <a:schemeClr val="dk1"/>
              </a:solidFill>
              <a:effectLst/>
              <a:latin typeface="+mn-lt"/>
              <a:ea typeface="+mn-ea"/>
              <a:cs typeface="+mn-cs"/>
            </a:rPr>
            <a:t>en la base de datos de Demandantes Inscritos:</a:t>
          </a:r>
        </a:p>
        <a:p>
          <a:endParaRPr lang="es-ES" sz="1100">
            <a:solidFill>
              <a:schemeClr val="dk1"/>
            </a:solidFill>
            <a:effectLst/>
            <a:latin typeface="+mn-lt"/>
            <a:ea typeface="+mn-ea"/>
            <a:cs typeface="+mn-cs"/>
          </a:endParaRPr>
        </a:p>
        <a:p>
          <a:pPr algn="just"/>
          <a:r>
            <a:rPr lang="es-ES" sz="1100" b="1" i="1">
              <a:solidFill>
                <a:schemeClr val="dk1"/>
              </a:solidFill>
              <a:effectLst/>
              <a:latin typeface="+mn-lt"/>
              <a:ea typeface="+mn-ea"/>
              <a:cs typeface="+mn-cs"/>
            </a:rPr>
            <a:t>Alta</a:t>
          </a:r>
          <a:r>
            <a:rPr lang="es-ES" sz="1100" b="1">
              <a:solidFill>
                <a:schemeClr val="dk1"/>
              </a:solidFill>
              <a:effectLst/>
              <a:latin typeface="+mn-lt"/>
              <a:ea typeface="+mn-ea"/>
              <a:cs typeface="+mn-cs"/>
            </a:rPr>
            <a:t>:</a:t>
          </a:r>
          <a:r>
            <a:rPr lang="es-ES" sz="1100">
              <a:solidFill>
                <a:schemeClr val="dk1"/>
              </a:solidFill>
              <a:effectLst/>
              <a:latin typeface="+mn-lt"/>
              <a:ea typeface="+mn-ea"/>
              <a:cs typeface="+mn-cs"/>
            </a:rPr>
            <a:t> La persona inscrita mantiene la solicitud de los servicios que presta una Oficina de Empleo. </a:t>
          </a:r>
        </a:p>
        <a:p>
          <a:pPr algn="just"/>
          <a:r>
            <a:rPr lang="es-ES" sz="1100">
              <a:solidFill>
                <a:schemeClr val="dk1"/>
              </a:solidFill>
              <a:effectLst/>
              <a:latin typeface="+mn-lt"/>
              <a:ea typeface="+mn-ea"/>
              <a:cs typeface="+mn-cs"/>
            </a:rPr>
            <a:t>El alta se produce fundamentalmente por los siguientes motivos: Por nueva inscripción (el demandante se inscribe por primera vez en una oficina pública de empleo); por reactivación de la demanda (el demandante ya se había inscrito en alguna ocasión anterior habiendo salido del sistema con posterioridad por una baja, y vuelve a inscribirse de nuevo)  siendo ésta la causa más frecuente del alta; por traslado desde otra Comunidad Autónoma; y por otras causas. </a:t>
          </a:r>
        </a:p>
        <a:p>
          <a:pPr algn="just"/>
          <a:endParaRPr lang="es-ES" sz="1100" b="1" i="1">
            <a:solidFill>
              <a:schemeClr val="dk1"/>
            </a:solidFill>
            <a:effectLst/>
            <a:latin typeface="+mn-lt"/>
            <a:ea typeface="+mn-ea"/>
            <a:cs typeface="+mn-cs"/>
          </a:endParaRPr>
        </a:p>
        <a:p>
          <a:pPr algn="just"/>
          <a:r>
            <a:rPr lang="es-ES" sz="1100" b="1" i="1">
              <a:solidFill>
                <a:schemeClr val="dk1"/>
              </a:solidFill>
              <a:effectLst/>
              <a:latin typeface="+mn-lt"/>
              <a:ea typeface="+mn-ea"/>
              <a:cs typeface="+mn-cs"/>
            </a:rPr>
            <a:t>Suspendida</a:t>
          </a:r>
          <a:r>
            <a:rPr lang="es-ES" sz="1100" b="1">
              <a:solidFill>
                <a:schemeClr val="dk1"/>
              </a:solidFill>
              <a:effectLst/>
              <a:latin typeface="+mn-lt"/>
              <a:ea typeface="+mn-ea"/>
              <a:cs typeface="+mn-cs"/>
            </a:rPr>
            <a:t>:</a:t>
          </a:r>
          <a:r>
            <a:rPr lang="es-ES" sz="1100">
              <a:solidFill>
                <a:schemeClr val="dk1"/>
              </a:solidFill>
              <a:effectLst/>
              <a:latin typeface="+mn-lt"/>
              <a:ea typeface="+mn-ea"/>
              <a:cs typeface="+mn-cs"/>
            </a:rPr>
            <a:t> A la persona inscrita se le ha suspendido su demanda, a la espera de la resolución de alguna situación que imposibilita su plena disponibilidad para el empleo.</a:t>
          </a:r>
        </a:p>
        <a:p>
          <a:pPr algn="just"/>
          <a:endParaRPr lang="es-ES" sz="1100">
            <a:solidFill>
              <a:schemeClr val="dk1"/>
            </a:solidFill>
            <a:effectLst/>
            <a:latin typeface="+mn-lt"/>
            <a:ea typeface="+mn-ea"/>
            <a:cs typeface="+mn-cs"/>
          </a:endParaRPr>
        </a:p>
        <a:p>
          <a:pPr algn="just"/>
          <a:r>
            <a:rPr lang="es-ES" sz="1100">
              <a:solidFill>
                <a:schemeClr val="dk1"/>
              </a:solidFill>
              <a:effectLst/>
              <a:latin typeface="+mn-lt"/>
              <a:ea typeface="+mn-ea"/>
              <a:cs typeface="+mn-cs"/>
            </a:rPr>
            <a:t>La suspensión de la demanda se produce fundamentalmente por los siguientes motivos: Incapacidad laboral temporal (baja médica), Maternidad / paternidad, Embarazo con riesgo / lactancia natural; tener que atender a obligaciones familiares; estar cursando formación ocupacional y/o cursando formación reglada siempre que sean menores de 25 años o si superando dicha edad son demandantes de primer empleo; encontrarse en un procedimiento de regulación de empleo (ERTE y ERE),</a:t>
          </a:r>
          <a:r>
            <a:rPr lang="es-ES" sz="1100" baseline="0">
              <a:solidFill>
                <a:schemeClr val="dk1"/>
              </a:solidFill>
              <a:effectLst/>
              <a:latin typeface="+mn-lt"/>
              <a:ea typeface="+mn-ea"/>
              <a:cs typeface="+mn-cs"/>
            </a:rPr>
            <a:t> o </a:t>
          </a:r>
          <a:r>
            <a:rPr lang="es-ES" sz="1100">
              <a:solidFill>
                <a:schemeClr val="dk1"/>
              </a:solidFill>
              <a:effectLst/>
              <a:latin typeface="+mn-lt"/>
              <a:ea typeface="+mn-ea"/>
              <a:cs typeface="+mn-cs"/>
            </a:rPr>
            <a:t>un ERE de reducción de jornada;  otros motivos (ej. Por prisión preventiva; salida al extranjero; etc.).</a:t>
          </a:r>
        </a:p>
        <a:p>
          <a:pPr algn="just"/>
          <a:r>
            <a:rPr lang="es-ES" sz="1100">
              <a:solidFill>
                <a:schemeClr val="dk1"/>
              </a:solidFill>
              <a:effectLst/>
              <a:latin typeface="+mn-lt"/>
              <a:ea typeface="+mn-ea"/>
              <a:cs typeface="+mn-cs"/>
            </a:rPr>
            <a:t> </a:t>
          </a:r>
          <a:endParaRPr lang="es-ES">
            <a:effectLst/>
          </a:endParaRPr>
        </a:p>
        <a:p>
          <a:pPr algn="just"/>
          <a:r>
            <a:rPr lang="es-ES" sz="1100">
              <a:solidFill>
                <a:schemeClr val="dk1"/>
              </a:solidFill>
              <a:effectLst/>
              <a:latin typeface="+mn-lt"/>
              <a:ea typeface="+mn-ea"/>
              <a:cs typeface="+mn-cs"/>
            </a:rPr>
            <a:t>La suspensión de la demanda puede ser con intermediación para el empleo o sin intermediación. La solicitud de intermediación implica que el demandante desea que los SPEs intermedien para encontrarle un empleo. </a:t>
          </a:r>
          <a:endParaRPr lang="es-ES">
            <a:effectLst/>
          </a:endParaRPr>
        </a:p>
        <a:p>
          <a:endParaRPr lang="es-ES" sz="1100">
            <a:solidFill>
              <a:schemeClr val="dk1"/>
            </a:solidFill>
            <a:effectLst/>
            <a:latin typeface="+mn-lt"/>
            <a:ea typeface="+mn-ea"/>
            <a:cs typeface="+mn-cs"/>
          </a:endParaRPr>
        </a:p>
        <a:p>
          <a:pPr lvl="1"/>
          <a:endParaRPr lang="es-ES" sz="1100">
            <a:solidFill>
              <a:schemeClr val="dk1"/>
            </a:solidFill>
            <a:effectLst/>
            <a:latin typeface="+mn-lt"/>
            <a:ea typeface="+mn-ea"/>
            <a:cs typeface="+mn-cs"/>
          </a:endParaRPr>
        </a:p>
        <a:p>
          <a:pPr algn="just"/>
          <a:endParaRPr lang="es-ES" sz="1100">
            <a:solidFill>
              <a:schemeClr val="dk1"/>
            </a:solidFill>
            <a:effectLst/>
            <a:latin typeface="+mn-lt"/>
            <a:ea typeface="+mn-ea"/>
            <a:cs typeface="+mn-cs"/>
          </a:endParaRPr>
        </a:p>
        <a:p>
          <a:endParaRPr lang="es-ES">
            <a:effectLst/>
          </a:endParaRPr>
        </a:p>
        <a:p>
          <a:pPr algn="just"/>
          <a:endParaRPr lang="es-ES" sz="1100">
            <a:solidFill>
              <a:schemeClr val="dk1"/>
            </a:solidFill>
            <a:effectLst/>
            <a:latin typeface="+mn-lt"/>
            <a:ea typeface="+mn-ea"/>
            <a:cs typeface="+mn-cs"/>
          </a:endParaRPr>
        </a:p>
      </xdr:txBody>
    </xdr:sp>
    <xdr:clientData/>
  </xdr:twoCellAnchor>
  <xdr:twoCellAnchor>
    <xdr:from>
      <xdr:col>0</xdr:col>
      <xdr:colOff>98978</xdr:colOff>
      <xdr:row>142</xdr:row>
      <xdr:rowOff>45139</xdr:rowOff>
    </xdr:from>
    <xdr:to>
      <xdr:col>7</xdr:col>
      <xdr:colOff>613328</xdr:colOff>
      <xdr:row>189</xdr:row>
      <xdr:rowOff>0</xdr:rowOff>
    </xdr:to>
    <xdr:sp macro="" textlink="">
      <xdr:nvSpPr>
        <xdr:cNvPr id="5" name="CuadroTexto 4">
          <a:extLst>
            <a:ext uri="{FF2B5EF4-FFF2-40B4-BE49-F238E27FC236}">
              <a16:creationId xmlns:a16="http://schemas.microsoft.com/office/drawing/2014/main" id="{552CBEB6-5165-403E-83C9-6CD89E9826EE}"/>
            </a:ext>
          </a:extLst>
        </xdr:cNvPr>
        <xdr:cNvSpPr txBox="1"/>
      </xdr:nvSpPr>
      <xdr:spPr>
        <a:xfrm>
          <a:off x="98978" y="27058039"/>
          <a:ext cx="5934075" cy="89083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a:effectLst/>
          </a:endParaRPr>
        </a:p>
        <a:p>
          <a:pPr algn="just"/>
          <a:endParaRPr lang="es-ES" sz="1100">
            <a:solidFill>
              <a:schemeClr val="dk1"/>
            </a:solidFill>
            <a:effectLst/>
            <a:latin typeface="+mn-lt"/>
            <a:ea typeface="+mn-ea"/>
            <a:cs typeface="+mn-cs"/>
          </a:endParaRPr>
        </a:p>
        <a:p>
          <a:pPr algn="just"/>
          <a:r>
            <a:rPr lang="es-ES" sz="1100">
              <a:solidFill>
                <a:schemeClr val="dk1"/>
              </a:solidFill>
              <a:effectLst/>
              <a:latin typeface="+mn-lt"/>
              <a:ea typeface="+mn-ea"/>
              <a:cs typeface="+mn-cs"/>
            </a:rPr>
            <a:t>Todos los </a:t>
          </a:r>
          <a:r>
            <a:rPr lang="es-ES" sz="1100" b="1">
              <a:solidFill>
                <a:schemeClr val="dk1"/>
              </a:solidFill>
              <a:effectLst/>
              <a:latin typeface="+mn-lt"/>
              <a:ea typeface="+mn-ea"/>
              <a:cs typeface="+mn-cs"/>
            </a:rPr>
            <a:t>Demandantes de Empleo (1)</a:t>
          </a:r>
          <a:r>
            <a:rPr lang="es-ES" sz="1100">
              <a:solidFill>
                <a:schemeClr val="dk1"/>
              </a:solidFill>
              <a:effectLst/>
              <a:latin typeface="+mn-lt"/>
              <a:ea typeface="+mn-ea"/>
              <a:cs typeface="+mn-cs"/>
            </a:rPr>
            <a:t> se encuentran en situación de Alta o Suspensión de la demanda. Todas las personas que son </a:t>
          </a:r>
          <a:r>
            <a:rPr lang="es-ES" sz="1100" b="1">
              <a:solidFill>
                <a:schemeClr val="dk1"/>
              </a:solidFill>
              <a:effectLst/>
              <a:latin typeface="+mn-lt"/>
              <a:ea typeface="+mn-ea"/>
              <a:cs typeface="+mn-cs"/>
            </a:rPr>
            <a:t>Paradas Registradas (2)</a:t>
          </a:r>
          <a:r>
            <a:rPr lang="es-ES" sz="1100">
              <a:solidFill>
                <a:schemeClr val="dk1"/>
              </a:solidFill>
              <a:effectLst/>
              <a:latin typeface="+mn-lt"/>
              <a:ea typeface="+mn-ea"/>
              <a:cs typeface="+mn-cs"/>
            </a:rPr>
            <a:t>, se encuentran en situación de Alta. Los </a:t>
          </a:r>
          <a:r>
            <a:rPr lang="es-ES" sz="1100" b="1">
              <a:solidFill>
                <a:schemeClr val="dk1"/>
              </a:solidFill>
              <a:effectLst/>
              <a:latin typeface="+mn-lt"/>
              <a:ea typeface="+mn-ea"/>
              <a:cs typeface="+mn-cs"/>
            </a:rPr>
            <a:t>Demandantes de empleo no parados</a:t>
          </a:r>
          <a:r>
            <a:rPr lang="es-ES" sz="1100">
              <a:solidFill>
                <a:schemeClr val="dk1"/>
              </a:solidFill>
              <a:effectLst/>
              <a:latin typeface="+mn-lt"/>
              <a:ea typeface="+mn-ea"/>
              <a:cs typeface="+mn-cs"/>
            </a:rPr>
            <a:t>, pueden estar en situación de Alta o Suspensión de la demanda</a:t>
          </a:r>
        </a:p>
        <a:p>
          <a:pPr algn="just"/>
          <a:endParaRPr lang="es-ES" sz="1100">
            <a:solidFill>
              <a:schemeClr val="dk1"/>
            </a:solidFill>
            <a:effectLst/>
            <a:latin typeface="+mn-lt"/>
            <a:ea typeface="+mn-ea"/>
            <a:cs typeface="+mn-cs"/>
          </a:endParaRPr>
        </a:p>
        <a:p>
          <a:pPr algn="just"/>
          <a:r>
            <a:rPr lang="es-ES" sz="1100" b="1" i="1">
              <a:solidFill>
                <a:schemeClr val="dk1"/>
              </a:solidFill>
              <a:effectLst/>
              <a:latin typeface="+mn-lt"/>
              <a:ea typeface="+mn-ea"/>
              <a:cs typeface="+mn-cs"/>
            </a:rPr>
            <a:t>Baja</a:t>
          </a:r>
          <a:r>
            <a:rPr lang="es-ES" sz="1100" b="1">
              <a:solidFill>
                <a:schemeClr val="dk1"/>
              </a:solidFill>
              <a:effectLst/>
              <a:latin typeface="+mn-lt"/>
              <a:ea typeface="+mn-ea"/>
              <a:cs typeface="+mn-cs"/>
            </a:rPr>
            <a:t>:</a:t>
          </a:r>
          <a:r>
            <a:rPr lang="es-ES" sz="1100">
              <a:solidFill>
                <a:schemeClr val="dk1"/>
              </a:solidFill>
              <a:effectLst/>
              <a:latin typeface="+mn-lt"/>
              <a:ea typeface="+mn-ea"/>
              <a:cs typeface="+mn-cs"/>
            </a:rPr>
            <a:t> La persona inscrita no mantiene la solicitud de los servicios que demandaba de la Oficina de Empleo porque éstos hayan sido satisfechos o porque deje de demandarlos. La baja puede ser solicitada por iniciativa del demandante o ser cursada por iniciativa de la oficina de empleo.</a:t>
          </a:r>
        </a:p>
        <a:p>
          <a:pPr algn="just"/>
          <a:endParaRPr lang="es-ES" sz="1100">
            <a:solidFill>
              <a:schemeClr val="dk1"/>
            </a:solidFill>
            <a:effectLst/>
            <a:latin typeface="+mn-lt"/>
            <a:ea typeface="+mn-ea"/>
            <a:cs typeface="+mn-cs"/>
          </a:endParaRPr>
        </a:p>
        <a:p>
          <a:pPr algn="just"/>
          <a:r>
            <a:rPr lang="es-ES" sz="1100">
              <a:solidFill>
                <a:schemeClr val="dk1"/>
              </a:solidFill>
              <a:effectLst/>
              <a:latin typeface="+mn-lt"/>
              <a:ea typeface="+mn-ea"/>
              <a:cs typeface="+mn-cs"/>
            </a:rPr>
            <a:t>La baja se produce fundamentalmente por los siguientes motivos: Por colocación dado que la persona demandante de empleo ha encontrado un trabajo (por comunicación de la Seguridad Social, o del demandante); por no renovación (la persona demandante tiene que renovar su demanda cada 90 días y en caso de no hacerlo, su demanda pasa a situación de baja, lo que no significa que haya encontrado trabajo); por traslado a otra Comunidad Autónoma; o por otras causas como baja por demanda incompleta, baja por fin de ERE, baja por defunción, baja por rechazo de una oferta de empleo adecuada, baja por invalidez, etc.</a:t>
          </a:r>
        </a:p>
        <a:p>
          <a:pPr algn="just"/>
          <a:endParaRPr lang="es-ES" sz="1100">
            <a:solidFill>
              <a:schemeClr val="dk1"/>
            </a:solidFill>
            <a:effectLst/>
            <a:latin typeface="+mn-lt"/>
            <a:ea typeface="+mn-ea"/>
            <a:cs typeface="+mn-cs"/>
          </a:endParaRPr>
        </a:p>
        <a:p>
          <a:pPr algn="just"/>
          <a:r>
            <a:rPr lang="es-ES" sz="1100">
              <a:solidFill>
                <a:schemeClr val="dk1"/>
              </a:solidFill>
              <a:effectLst/>
              <a:latin typeface="+mn-lt"/>
              <a:ea typeface="+mn-ea"/>
              <a:cs typeface="+mn-cs"/>
            </a:rPr>
            <a:t>Una persona con situación de demanda en Baja, no se considera Demandante Inscrito, por lo tanto no puede formar parte ni del conjunto de Demandantes de Empleo, ni del Paro Registrado.</a:t>
          </a:r>
        </a:p>
        <a:p>
          <a:pPr algn="just"/>
          <a:endParaRPr lang="es-ES" sz="1100">
            <a:solidFill>
              <a:schemeClr val="dk1"/>
            </a:solidFill>
            <a:effectLst/>
            <a:latin typeface="+mn-lt"/>
            <a:ea typeface="+mn-ea"/>
            <a:cs typeface="+mn-cs"/>
          </a:endParaRPr>
        </a:p>
        <a:p>
          <a:pPr algn="just"/>
          <a:endParaRPr lang="es-ES" sz="1100">
            <a:solidFill>
              <a:schemeClr val="dk1"/>
            </a:solidFill>
            <a:effectLst/>
            <a:latin typeface="+mn-lt"/>
            <a:ea typeface="+mn-ea"/>
            <a:cs typeface="+mn-cs"/>
          </a:endParaRPr>
        </a:p>
        <a:p>
          <a:pPr algn="just"/>
          <a:r>
            <a:rPr lang="es-ES" sz="1100" b="1">
              <a:solidFill>
                <a:schemeClr val="dk1"/>
              </a:solidFill>
              <a:effectLst/>
              <a:latin typeface="+mn-lt"/>
              <a:ea typeface="+mn-ea"/>
              <a:cs typeface="+mn-cs"/>
            </a:rPr>
            <a:t>DEFINICIÓN</a:t>
          </a:r>
          <a:r>
            <a:rPr lang="es-ES" sz="1100" b="1" baseline="0">
              <a:solidFill>
                <a:schemeClr val="dk1"/>
              </a:solidFill>
              <a:effectLst/>
              <a:latin typeface="+mn-lt"/>
              <a:ea typeface="+mn-ea"/>
              <a:cs typeface="+mn-cs"/>
            </a:rPr>
            <a:t> </a:t>
          </a:r>
          <a:r>
            <a:rPr lang="es-ES" sz="1100" b="1">
              <a:solidFill>
                <a:schemeClr val="dk1"/>
              </a:solidFill>
              <a:effectLst/>
              <a:latin typeface="+mn-lt"/>
              <a:ea typeface="+mn-ea"/>
              <a:cs typeface="+mn-cs"/>
            </a:rPr>
            <a:t>DE VARIABLES</a:t>
          </a:r>
        </a:p>
        <a:p>
          <a:pPr algn="just"/>
          <a:r>
            <a:rPr lang="es-ES" sz="1100">
              <a:solidFill>
                <a:schemeClr val="dk1"/>
              </a:solidFill>
              <a:effectLst/>
              <a:latin typeface="+mn-lt"/>
              <a:ea typeface="+mn-ea"/>
              <a:cs typeface="+mn-cs"/>
            </a:rPr>
            <a:t> </a:t>
          </a:r>
        </a:p>
        <a:p>
          <a:pPr algn="just"/>
          <a:r>
            <a:rPr lang="es-ES" sz="1100">
              <a:solidFill>
                <a:schemeClr val="dk1"/>
              </a:solidFill>
              <a:effectLst/>
              <a:latin typeface="+mn-lt"/>
              <a:ea typeface="+mn-ea"/>
              <a:cs typeface="+mn-cs"/>
            </a:rPr>
            <a:t>1.- Edad. </a:t>
          </a:r>
        </a:p>
        <a:p>
          <a:pPr algn="just"/>
          <a:r>
            <a:rPr lang="es-ES" sz="1100">
              <a:solidFill>
                <a:schemeClr val="dk1"/>
              </a:solidFill>
              <a:effectLst/>
              <a:latin typeface="+mn-lt"/>
              <a:ea typeface="+mn-ea"/>
              <a:cs typeface="+mn-cs"/>
            </a:rPr>
            <a:t>Edad del demandante inscrito en el último día del mes. Se calcula a partir de la fecha de nacimiento que conste en la documentación identificativa que el demandante presenta en su oficina de empleo en el momento de la inscripción. </a:t>
          </a:r>
        </a:p>
        <a:p>
          <a:pPr algn="just"/>
          <a:endParaRPr lang="es-ES" sz="1100">
            <a:solidFill>
              <a:schemeClr val="dk1"/>
            </a:solidFill>
            <a:effectLst/>
            <a:latin typeface="+mn-lt"/>
            <a:ea typeface="+mn-ea"/>
            <a:cs typeface="+mn-cs"/>
          </a:endParaRPr>
        </a:p>
        <a:p>
          <a:pPr algn="just"/>
          <a:r>
            <a:rPr lang="es-ES" sz="1100">
              <a:solidFill>
                <a:schemeClr val="dk1"/>
              </a:solidFill>
              <a:effectLst/>
              <a:latin typeface="+mn-lt"/>
              <a:ea typeface="+mn-ea"/>
              <a:cs typeface="+mn-cs"/>
            </a:rPr>
            <a:t>2.- Nacionalidad.</a:t>
          </a:r>
        </a:p>
        <a:p>
          <a:pPr algn="just"/>
          <a:r>
            <a:rPr lang="es-ES" sz="1100">
              <a:solidFill>
                <a:schemeClr val="dk1"/>
              </a:solidFill>
              <a:effectLst/>
              <a:latin typeface="+mn-lt"/>
              <a:ea typeface="+mn-ea"/>
              <a:cs typeface="+mn-cs"/>
            </a:rPr>
            <a:t>Nacionalidad declarada por el demandante a partir del documento de identificación que presente (DNI, NIE o Pasaporte). En caso de cambio de nacionalidad, será el demandante el que deba comunicarlo a su oficina de empleo con el objeto de su actualización en las bases de datos.  </a:t>
          </a:r>
        </a:p>
        <a:p>
          <a:pPr algn="just"/>
          <a:endParaRPr lang="es-ES" sz="1100">
            <a:solidFill>
              <a:schemeClr val="dk1"/>
            </a:solidFill>
            <a:effectLst/>
            <a:latin typeface="+mn-lt"/>
            <a:ea typeface="+mn-ea"/>
            <a:cs typeface="+mn-cs"/>
          </a:endParaRPr>
        </a:p>
        <a:p>
          <a:pPr algn="just"/>
          <a:r>
            <a:rPr lang="es-ES" sz="1100">
              <a:solidFill>
                <a:schemeClr val="dk1"/>
              </a:solidFill>
              <a:effectLst/>
              <a:latin typeface="+mn-lt"/>
              <a:ea typeface="+mn-ea"/>
              <a:cs typeface="+mn-cs"/>
            </a:rPr>
            <a:t>3.- Nivel de estudios terminados. </a:t>
          </a:r>
        </a:p>
        <a:p>
          <a:pPr algn="just"/>
          <a:r>
            <a:rPr lang="es-ES" sz="1100">
              <a:solidFill>
                <a:schemeClr val="dk1"/>
              </a:solidFill>
              <a:effectLst/>
              <a:latin typeface="+mn-lt"/>
              <a:ea typeface="+mn-ea"/>
              <a:cs typeface="+mn-cs"/>
            </a:rPr>
            <a:t>Nivel de estudios que el demandante acredita tener y que quiere que se tenga en cuenta de cara a la intermediación laboral. El nivel de estudios recogido en esta variable se debe acreditar, si bien el demandante podría tener estudios superiores a los que comunica al SPE. </a:t>
          </a:r>
        </a:p>
        <a:p>
          <a:pPr algn="just"/>
          <a:endParaRPr lang="es-ES" sz="1100">
            <a:solidFill>
              <a:schemeClr val="dk1"/>
            </a:solidFill>
            <a:effectLst/>
            <a:latin typeface="+mn-lt"/>
            <a:ea typeface="+mn-ea"/>
            <a:cs typeface="+mn-cs"/>
          </a:endParaRPr>
        </a:p>
        <a:p>
          <a:pPr algn="just"/>
          <a:r>
            <a:rPr lang="es-ES" sz="1100">
              <a:solidFill>
                <a:schemeClr val="dk1"/>
              </a:solidFill>
              <a:effectLst/>
              <a:latin typeface="+mn-lt"/>
              <a:ea typeface="+mn-ea"/>
              <a:cs typeface="+mn-cs"/>
            </a:rPr>
            <a:t>4.- Discapacidad.</a:t>
          </a:r>
        </a:p>
        <a:p>
          <a:pPr algn="just"/>
          <a:r>
            <a:rPr lang="es-ES" sz="1100">
              <a:solidFill>
                <a:schemeClr val="dk1"/>
              </a:solidFill>
              <a:effectLst/>
              <a:latin typeface="+mn-lt"/>
              <a:ea typeface="+mn-ea"/>
              <a:cs typeface="+mn-cs"/>
            </a:rPr>
            <a:t>Grado de discapacidad oficialmente reconocido. La discapacidad debe acreditarse mediante el documento oficial correspondiente. La declaración del grado de discapacidad es siempre voluntaria.</a:t>
          </a:r>
        </a:p>
        <a:p>
          <a:pPr algn="just"/>
          <a:r>
            <a:rPr lang="es-ES" sz="1100">
              <a:solidFill>
                <a:schemeClr val="dk1"/>
              </a:solidFill>
              <a:effectLst/>
              <a:latin typeface="+mn-lt"/>
              <a:ea typeface="+mn-ea"/>
              <a:cs typeface="+mn-cs"/>
            </a:rPr>
            <a:t> </a:t>
          </a:r>
        </a:p>
        <a:p>
          <a:pPr algn="just"/>
          <a:r>
            <a:rPr lang="es-ES" sz="1100">
              <a:solidFill>
                <a:schemeClr val="dk1"/>
              </a:solidFill>
              <a:effectLst/>
              <a:latin typeface="+mn-lt"/>
              <a:ea typeface="+mn-ea"/>
              <a:cs typeface="+mn-cs"/>
            </a:rPr>
            <a:t> 5.- Actividad económica anterior. </a:t>
          </a:r>
        </a:p>
        <a:p>
          <a:pPr algn="just"/>
          <a:r>
            <a:rPr lang="es-ES" sz="1100">
              <a:solidFill>
                <a:schemeClr val="dk1"/>
              </a:solidFill>
              <a:effectLst/>
              <a:latin typeface="+mn-lt"/>
              <a:ea typeface="+mn-ea"/>
              <a:cs typeface="+mn-cs"/>
            </a:rPr>
            <a:t>Actividad económica relativa al último contrato de trabajo registrado por los SPEs y suscrito por el demandante. Si no figura un contrato anterior ni ha tenido un alta previa en el Sistema de la Seguridad Social, se clasificará en la categoría “Sin empleo anterior”. </a:t>
          </a:r>
        </a:p>
        <a:p>
          <a:pPr algn="just"/>
          <a:endParaRPr lang="es-ES" sz="1100">
            <a:solidFill>
              <a:schemeClr val="dk1"/>
            </a:solidFill>
            <a:effectLst/>
            <a:latin typeface="+mn-lt"/>
            <a:ea typeface="+mn-ea"/>
            <a:cs typeface="+mn-cs"/>
          </a:endParaRPr>
        </a:p>
        <a:p>
          <a:r>
            <a:rPr lang="es-ES" sz="1100">
              <a:solidFill>
                <a:schemeClr val="dk1"/>
              </a:solidFill>
              <a:effectLst/>
              <a:latin typeface="+mn-lt"/>
              <a:ea typeface="+mn-ea"/>
              <a:cs typeface="+mn-cs"/>
            </a:rPr>
            <a:t>Esta variable se clasifica según la Clasificación Nacional de Actividades Económicas (</a:t>
          </a:r>
          <a:r>
            <a:rPr lang="es-ES" sz="1100" b="1">
              <a:solidFill>
                <a:schemeClr val="dk1"/>
              </a:solidFill>
              <a:effectLst/>
              <a:latin typeface="+mn-lt"/>
              <a:ea typeface="+mn-ea"/>
              <a:cs typeface="+mn-cs"/>
            </a:rPr>
            <a:t>CNAE-2009</a:t>
          </a:r>
          <a:r>
            <a:rPr lang="es-ES" sz="1100">
              <a:solidFill>
                <a:schemeClr val="dk1"/>
              </a:solidFill>
              <a:effectLst/>
              <a:latin typeface="+mn-lt"/>
              <a:ea typeface="+mn-ea"/>
              <a:cs typeface="+mn-cs"/>
            </a:rPr>
            <a:t>) hasta febrero de 2026, a partir de ese mes se utiliza </a:t>
          </a:r>
          <a:r>
            <a:rPr lang="es-ES" sz="1100" b="1">
              <a:solidFill>
                <a:schemeClr val="dk1"/>
              </a:solidFill>
              <a:effectLst/>
              <a:latin typeface="+mn-lt"/>
              <a:ea typeface="+mn-ea"/>
              <a:cs typeface="+mn-cs"/>
            </a:rPr>
            <a:t>CNAE-2025</a:t>
          </a:r>
          <a:r>
            <a:rPr lang="es-ES" sz="1100">
              <a:solidFill>
                <a:schemeClr val="dk1"/>
              </a:solidFill>
              <a:effectLst/>
              <a:latin typeface="+mn-lt"/>
              <a:ea typeface="+mn-ea"/>
              <a:cs typeface="+mn-cs"/>
            </a:rPr>
            <a:t>.</a:t>
          </a:r>
          <a:endParaRPr lang="es-ES">
            <a:effectLst/>
          </a:endParaRPr>
        </a:p>
        <a:p>
          <a:pPr algn="just"/>
          <a:r>
            <a:rPr lang="es-ES" sz="1100">
              <a:solidFill>
                <a:schemeClr val="dk1"/>
              </a:solidFill>
              <a:effectLst/>
              <a:latin typeface="+mn-lt"/>
              <a:ea typeface="+mn-ea"/>
              <a:cs typeface="+mn-cs"/>
            </a:rPr>
            <a:t>	</a:t>
          </a:r>
          <a:endParaRPr lang="es-ES">
            <a:effectLst/>
          </a:endParaRPr>
        </a:p>
      </xdr:txBody>
    </xdr:sp>
    <xdr:clientData/>
  </xdr:twoCellAnchor>
  <xdr:oneCellAnchor>
    <xdr:from>
      <xdr:col>0</xdr:col>
      <xdr:colOff>105189</xdr:colOff>
      <xdr:row>189</xdr:row>
      <xdr:rowOff>0</xdr:rowOff>
    </xdr:from>
    <xdr:ext cx="5816876" cy="9118737"/>
    <xdr:sp macro="" textlink="">
      <xdr:nvSpPr>
        <xdr:cNvPr id="6" name="CuadroTexto 5">
          <a:extLst>
            <a:ext uri="{FF2B5EF4-FFF2-40B4-BE49-F238E27FC236}">
              <a16:creationId xmlns:a16="http://schemas.microsoft.com/office/drawing/2014/main" id="{39214E2F-71C7-473E-B5E1-252DB61A419C}"/>
            </a:ext>
          </a:extLst>
        </xdr:cNvPr>
        <xdr:cNvSpPr txBox="1"/>
      </xdr:nvSpPr>
      <xdr:spPr>
        <a:xfrm>
          <a:off x="105189" y="35966400"/>
          <a:ext cx="5816876" cy="9118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just"/>
          <a:r>
            <a:rPr lang="es-ES" sz="1100">
              <a:solidFill>
                <a:schemeClr val="tx1"/>
              </a:solidFill>
              <a:effectLst/>
              <a:latin typeface="+mn-lt"/>
              <a:ea typeface="+mn-ea"/>
              <a:cs typeface="+mn-cs"/>
            </a:rPr>
            <a:t>6.- Ocupación solicitada por el demandante. </a:t>
          </a:r>
        </a:p>
        <a:p>
          <a:pPr algn="just"/>
          <a:r>
            <a:rPr lang="es-ES" sz="1100">
              <a:solidFill>
                <a:schemeClr val="tx1"/>
              </a:solidFill>
              <a:effectLst/>
              <a:latin typeface="+mn-lt"/>
              <a:ea typeface="+mn-ea"/>
              <a:cs typeface="+mn-cs"/>
            </a:rPr>
            <a:t>Ocupación principal solicitada por el demandante de empleo. Es obligatorio que se elija al menos una ocupación, salvo que sea demandante de otros servicios (no es demandante de empleo). Se  puede solicitar hasta 6 ocupaciones distintas de la Clasificación Nacional de Ocupaciones (</a:t>
          </a:r>
          <a:r>
            <a:rPr lang="es-ES" sz="1100" b="1">
              <a:solidFill>
                <a:schemeClr val="tx1"/>
              </a:solidFill>
              <a:effectLst/>
              <a:latin typeface="+mn-lt"/>
              <a:ea typeface="+mn-ea"/>
              <a:cs typeface="+mn-cs"/>
            </a:rPr>
            <a:t>CNO-2011</a:t>
          </a:r>
          <a:r>
            <a:rPr lang="es-ES" sz="1100">
              <a:solidFill>
                <a:schemeClr val="tx1"/>
              </a:solidFill>
              <a:effectLst/>
              <a:latin typeface="+mn-lt"/>
              <a:ea typeface="+mn-ea"/>
              <a:cs typeface="+mn-cs"/>
            </a:rPr>
            <a:t>). </a:t>
          </a:r>
        </a:p>
        <a:p>
          <a:pPr algn="just"/>
          <a:endParaRPr lang="es-ES" sz="1100">
            <a:solidFill>
              <a:schemeClr val="tx1"/>
            </a:solidFill>
            <a:effectLst/>
            <a:latin typeface="+mn-lt"/>
            <a:ea typeface="+mn-ea"/>
            <a:cs typeface="+mn-cs"/>
          </a:endParaRPr>
        </a:p>
        <a:p>
          <a:pPr algn="just"/>
          <a:r>
            <a:rPr lang="es-ES" sz="1100">
              <a:solidFill>
                <a:schemeClr val="tx1"/>
              </a:solidFill>
              <a:effectLst/>
              <a:latin typeface="+mn-lt"/>
              <a:ea typeface="+mn-ea"/>
              <a:cs typeface="+mn-cs"/>
            </a:rPr>
            <a:t>7.- Tiempo de inscripción de la demanda.</a:t>
          </a:r>
        </a:p>
        <a:p>
          <a:pPr algn="just"/>
          <a:endParaRPr lang="es-ES" sz="1100">
            <a:solidFill>
              <a:schemeClr val="tx1"/>
            </a:solidFill>
            <a:effectLst/>
            <a:latin typeface="+mn-lt"/>
            <a:ea typeface="+mn-ea"/>
            <a:cs typeface="+mn-cs"/>
          </a:endParaRPr>
        </a:p>
        <a:p>
          <a:pPr algn="just"/>
          <a:r>
            <a:rPr lang="es-ES" sz="1100">
              <a:solidFill>
                <a:schemeClr val="tx1"/>
              </a:solidFill>
              <a:effectLst/>
              <a:latin typeface="+mn-lt"/>
              <a:ea typeface="+mn-ea"/>
              <a:cs typeface="+mn-cs"/>
            </a:rPr>
            <a:t>7.1 Tiempo ininterrumpido con la demanda en situación administrativa de Alta o Suspensión. En el caso de los Parados Registrados se computa el tiempo ininterrumpido que un parado registrado a último día de mes lleva con su demanda activa.</a:t>
          </a:r>
        </a:p>
        <a:p>
          <a:pPr algn="just"/>
          <a:endParaRPr lang="es-ES" sz="1100">
            <a:solidFill>
              <a:schemeClr val="tx1"/>
            </a:solidFill>
            <a:effectLst/>
            <a:latin typeface="+mn-lt"/>
            <a:ea typeface="+mn-ea"/>
            <a:cs typeface="+mn-cs"/>
          </a:endParaRPr>
        </a:p>
        <a:p>
          <a:pPr algn="just"/>
          <a:r>
            <a:rPr lang="es-ES" sz="1100">
              <a:solidFill>
                <a:schemeClr val="tx1"/>
              </a:solidFill>
              <a:effectLst/>
              <a:latin typeface="+mn-lt"/>
              <a:ea typeface="+mn-ea"/>
              <a:cs typeface="+mn-cs"/>
            </a:rPr>
            <a:t>7.2 Tiempo de inscripción a lo largo de los últimos 18 meses, se computa el tiempo de inscripción con posibles interrupciones a lo largo de los últimos 18 meses.</a:t>
          </a:r>
        </a:p>
        <a:p>
          <a:pPr algn="just"/>
          <a:endParaRPr lang="es-ES" sz="1100">
            <a:solidFill>
              <a:schemeClr val="tx1"/>
            </a:solidFill>
            <a:effectLst/>
            <a:latin typeface="+mn-lt"/>
            <a:ea typeface="+mn-ea"/>
            <a:cs typeface="+mn-cs"/>
          </a:endParaRPr>
        </a:p>
        <a:p>
          <a:pPr algn="just"/>
          <a:r>
            <a:rPr lang="es-ES" sz="1100">
              <a:solidFill>
                <a:schemeClr val="tx1"/>
              </a:solidFill>
              <a:effectLst/>
              <a:latin typeface="+mn-lt"/>
              <a:ea typeface="+mn-ea"/>
              <a:cs typeface="+mn-cs"/>
            </a:rPr>
            <a:t>8.- Municipio de residencia.</a:t>
          </a:r>
        </a:p>
        <a:p>
          <a:pPr algn="just"/>
          <a:r>
            <a:rPr lang="es-ES" sz="1100">
              <a:solidFill>
                <a:schemeClr val="tx1"/>
              </a:solidFill>
              <a:effectLst/>
              <a:latin typeface="+mn-lt"/>
              <a:ea typeface="+mn-ea"/>
              <a:cs typeface="+mn-cs"/>
            </a:rPr>
            <a:t>Municipio en el que reside el demandante de empleo en su inscripción. La actualización del lugar de residencia solo se lleva a cabo por iniciativa del demandante.</a:t>
          </a:r>
        </a:p>
        <a:p>
          <a:pPr algn="just"/>
          <a:r>
            <a:rPr lang="es-ES" sz="1100">
              <a:solidFill>
                <a:schemeClr val="tx1"/>
              </a:solidFill>
              <a:effectLst/>
              <a:latin typeface="+mn-lt"/>
              <a:ea typeface="+mn-ea"/>
              <a:cs typeface="+mn-cs"/>
            </a:rPr>
            <a:t> </a:t>
          </a:r>
        </a:p>
        <a:p>
          <a:pPr algn="just"/>
          <a:r>
            <a:rPr lang="es-ES" sz="1100" b="1">
              <a:solidFill>
                <a:schemeClr val="tx1"/>
              </a:solidFill>
              <a:effectLst/>
              <a:latin typeface="+mn-lt"/>
              <a:ea typeface="+mn-ea"/>
              <a:cs typeface="+mn-cs"/>
            </a:rPr>
            <a:t> </a:t>
          </a:r>
          <a:endParaRPr lang="es-ES" sz="1100">
            <a:solidFill>
              <a:schemeClr val="tx1"/>
            </a:solidFill>
            <a:effectLst/>
            <a:latin typeface="+mn-lt"/>
            <a:ea typeface="+mn-ea"/>
            <a:cs typeface="+mn-cs"/>
          </a:endParaRPr>
        </a:p>
        <a:p>
          <a:pPr algn="just"/>
          <a:r>
            <a:rPr lang="es-ES" sz="1100" b="1">
              <a:solidFill>
                <a:schemeClr val="tx1"/>
              </a:solidFill>
              <a:effectLst/>
              <a:latin typeface="+mn-lt"/>
              <a:ea typeface="+mn-ea"/>
              <a:cs typeface="+mn-cs"/>
            </a:rPr>
            <a:t>Subdirección General de Análisis, Planificación y Evaluación </a:t>
          </a:r>
          <a:endParaRPr lang="es-ES" sz="1100">
            <a:solidFill>
              <a:schemeClr val="tx1"/>
            </a:solidFill>
            <a:effectLst/>
            <a:latin typeface="+mn-lt"/>
            <a:ea typeface="+mn-ea"/>
            <a:cs typeface="+mn-cs"/>
          </a:endParaRPr>
        </a:p>
        <a:p>
          <a:pPr algn="just"/>
          <a:r>
            <a:rPr lang="es-ES" sz="1100" b="1">
              <a:solidFill>
                <a:schemeClr val="tx1"/>
              </a:solidFill>
              <a:effectLst/>
              <a:latin typeface="+mn-lt"/>
              <a:ea typeface="+mn-ea"/>
              <a:cs typeface="+mn-cs"/>
            </a:rPr>
            <a:t>Dirección General del Servicio Público de Empleo de la Comunidad de Madrid.</a:t>
          </a:r>
          <a:endParaRPr lang="es-ES" sz="1100">
            <a:solidFill>
              <a:schemeClr val="tx1"/>
            </a:solidFill>
            <a:effectLst/>
            <a:latin typeface="+mn-lt"/>
            <a:ea typeface="+mn-ea"/>
            <a:cs typeface="+mn-cs"/>
          </a:endParaRPr>
        </a:p>
        <a:p>
          <a:pPr algn="just"/>
          <a:endParaRPr lang="es-ES">
            <a:effectLst/>
          </a:endParaRPr>
        </a:p>
        <a:p>
          <a:pPr algn="just"/>
          <a:r>
            <a:rPr lang="es-ES" sz="1100">
              <a:solidFill>
                <a:schemeClr val="tx1"/>
              </a:solidFill>
              <a:effectLst/>
              <a:latin typeface="+mn-lt"/>
              <a:ea typeface="+mn-ea"/>
              <a:cs typeface="+mn-cs"/>
            </a:rPr>
            <a:t> </a:t>
          </a:r>
          <a:endParaRPr lang="es-ES">
            <a:effectLst/>
          </a:endParaRPr>
        </a:p>
      </xdr:txBody>
    </xdr:sp>
    <xdr:clientData/>
  </xdr:oneCellAnchor>
  <xdr:twoCellAnchor>
    <xdr:from>
      <xdr:col>2</xdr:col>
      <xdr:colOff>30481</xdr:colOff>
      <xdr:row>41</xdr:row>
      <xdr:rowOff>76199</xdr:rowOff>
    </xdr:from>
    <xdr:to>
      <xdr:col>2</xdr:col>
      <xdr:colOff>76200</xdr:colOff>
      <xdr:row>48</xdr:row>
      <xdr:rowOff>9524</xdr:rowOff>
    </xdr:to>
    <xdr:sp macro="" textlink="">
      <xdr:nvSpPr>
        <xdr:cNvPr id="7" name="Abrir llave 6">
          <a:extLst>
            <a:ext uri="{FF2B5EF4-FFF2-40B4-BE49-F238E27FC236}">
              <a16:creationId xmlns:a16="http://schemas.microsoft.com/office/drawing/2014/main" id="{70130C6A-69E6-4C3B-A7B7-B404EC480A2B}"/>
            </a:ext>
          </a:extLst>
        </xdr:cNvPr>
        <xdr:cNvSpPr/>
      </xdr:nvSpPr>
      <xdr:spPr>
        <a:xfrm>
          <a:off x="1640206" y="7848599"/>
          <a:ext cx="45719" cy="1266825"/>
        </a:xfrm>
        <a:prstGeom prst="leftBrace">
          <a:avLst/>
        </a:prstGeom>
        <a:ln w="952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ES" sz="1100"/>
        </a:p>
      </xdr:txBody>
    </xdr:sp>
    <xdr:clientData/>
  </xdr:twoCellAnchor>
  <xdr:twoCellAnchor>
    <xdr:from>
      <xdr:col>4</xdr:col>
      <xdr:colOff>561975</xdr:colOff>
      <xdr:row>40</xdr:row>
      <xdr:rowOff>161926</xdr:rowOff>
    </xdr:from>
    <xdr:to>
      <xdr:col>4</xdr:col>
      <xdr:colOff>647700</xdr:colOff>
      <xdr:row>44</xdr:row>
      <xdr:rowOff>66676</xdr:rowOff>
    </xdr:to>
    <xdr:sp macro="" textlink="">
      <xdr:nvSpPr>
        <xdr:cNvPr id="8" name="Abrir llave 7">
          <a:extLst>
            <a:ext uri="{FF2B5EF4-FFF2-40B4-BE49-F238E27FC236}">
              <a16:creationId xmlns:a16="http://schemas.microsoft.com/office/drawing/2014/main" id="{CA3D35C1-553E-4505-B6E2-B9C9C30EF506}"/>
            </a:ext>
          </a:extLst>
        </xdr:cNvPr>
        <xdr:cNvSpPr/>
      </xdr:nvSpPr>
      <xdr:spPr>
        <a:xfrm>
          <a:off x="3695700" y="7743826"/>
          <a:ext cx="85725" cy="666750"/>
        </a:xfrm>
        <a:prstGeom prst="leftBrace">
          <a:avLst/>
        </a:prstGeom>
        <a:ln w="952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ES" sz="1100"/>
        </a:p>
      </xdr:txBody>
    </xdr:sp>
    <xdr:clientData/>
  </xdr:twoCellAnchor>
  <xdr:twoCellAnchor editAs="oneCell">
    <xdr:from>
      <xdr:col>0</xdr:col>
      <xdr:colOff>24849</xdr:colOff>
      <xdr:row>0</xdr:row>
      <xdr:rowOff>24849</xdr:rowOff>
    </xdr:from>
    <xdr:to>
      <xdr:col>2</xdr:col>
      <xdr:colOff>38100</xdr:colOff>
      <xdr:row>3</xdr:row>
      <xdr:rowOff>64605</xdr:rowOff>
    </xdr:to>
    <xdr:pic>
      <xdr:nvPicPr>
        <xdr:cNvPr id="9" name="Imagen 8">
          <a:extLst>
            <a:ext uri="{FF2B5EF4-FFF2-40B4-BE49-F238E27FC236}">
              <a16:creationId xmlns:a16="http://schemas.microsoft.com/office/drawing/2014/main" id="{59977463-483E-4C71-9121-50F2DCDA4D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49" y="24849"/>
          <a:ext cx="1622976" cy="6112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0</xdr:col>
      <xdr:colOff>1648652</xdr:colOff>
      <xdr:row>2</xdr:row>
      <xdr:rowOff>220731</xdr:rowOff>
    </xdr:to>
    <xdr:pic>
      <xdr:nvPicPr>
        <xdr:cNvPr id="2" name="Imagen 1">
          <a:extLst>
            <a:ext uri="{FF2B5EF4-FFF2-40B4-BE49-F238E27FC236}">
              <a16:creationId xmlns:a16="http://schemas.microsoft.com/office/drawing/2014/main" id="{6F766F78-3C8C-4E5A-B49A-C70B969AC9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296102</xdr:colOff>
      <xdr:row>2</xdr:row>
      <xdr:rowOff>220731</xdr:rowOff>
    </xdr:to>
    <xdr:pic>
      <xdr:nvPicPr>
        <xdr:cNvPr id="2" name="Imagen 1">
          <a:extLst>
            <a:ext uri="{FF2B5EF4-FFF2-40B4-BE49-F238E27FC236}">
              <a16:creationId xmlns:a16="http://schemas.microsoft.com/office/drawing/2014/main" id="{8848840A-840F-4AA2-864E-E6744A2908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277052</xdr:colOff>
      <xdr:row>2</xdr:row>
      <xdr:rowOff>220731</xdr:rowOff>
    </xdr:to>
    <xdr:pic>
      <xdr:nvPicPr>
        <xdr:cNvPr id="2" name="Imagen 1">
          <a:extLst>
            <a:ext uri="{FF2B5EF4-FFF2-40B4-BE49-F238E27FC236}">
              <a16:creationId xmlns:a16="http://schemas.microsoft.com/office/drawing/2014/main" id="{4DBC2A5E-60AC-49BA-A181-4481003B8C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286577</xdr:colOff>
      <xdr:row>2</xdr:row>
      <xdr:rowOff>220731</xdr:rowOff>
    </xdr:to>
    <xdr:pic>
      <xdr:nvPicPr>
        <xdr:cNvPr id="2" name="Imagen 1">
          <a:extLst>
            <a:ext uri="{FF2B5EF4-FFF2-40B4-BE49-F238E27FC236}">
              <a16:creationId xmlns:a16="http://schemas.microsoft.com/office/drawing/2014/main" id="{373068FE-42C8-4BD8-960D-FBC273E2EC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0</xdr:col>
      <xdr:colOff>1648652</xdr:colOff>
      <xdr:row>2</xdr:row>
      <xdr:rowOff>220731</xdr:rowOff>
    </xdr:to>
    <xdr:pic>
      <xdr:nvPicPr>
        <xdr:cNvPr id="2" name="Imagen 1">
          <a:extLst>
            <a:ext uri="{FF2B5EF4-FFF2-40B4-BE49-F238E27FC236}">
              <a16:creationId xmlns:a16="http://schemas.microsoft.com/office/drawing/2014/main" id="{D96BA69E-A2E2-492A-BEB5-03A62248E6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5ABD4-F00D-494F-BA45-B0676C681B6C}">
  <sheetPr codeName="Hoja3"/>
  <dimension ref="A1:L98"/>
  <sheetViews>
    <sheetView tabSelected="1" zoomScaleNormal="100" workbookViewId="0"/>
  </sheetViews>
  <sheetFormatPr baseColWidth="10" defaultColWidth="11.42578125" defaultRowHeight="14.25" x14ac:dyDescent="0.2"/>
  <cols>
    <col min="1" max="1" width="4.85546875" style="8" customWidth="1"/>
    <col min="2" max="2" width="79.140625" style="8" customWidth="1"/>
    <col min="3" max="16384" width="11.42578125" style="8"/>
  </cols>
  <sheetData>
    <row r="1" spans="1:3" s="1" customFormat="1" ht="12" x14ac:dyDescent="0.2"/>
    <row r="2" spans="1:3" s="1" customFormat="1" ht="15" customHeight="1" x14ac:dyDescent="0.2"/>
    <row r="3" spans="1:3" s="1" customFormat="1" ht="18" customHeight="1" x14ac:dyDescent="0.2"/>
    <row r="4" spans="1:3" s="1" customFormat="1" ht="18" x14ac:dyDescent="0.25">
      <c r="C4" s="2" t="s">
        <v>568</v>
      </c>
    </row>
    <row r="5" spans="1:3" s="1" customFormat="1" ht="12" x14ac:dyDescent="0.2"/>
    <row r="6" spans="1:3" s="1" customFormat="1" ht="18.75" customHeight="1" thickBot="1" x14ac:dyDescent="0.3">
      <c r="A6" s="3" t="s">
        <v>0</v>
      </c>
      <c r="B6" s="3"/>
      <c r="C6" s="3"/>
    </row>
    <row r="7" spans="1:3" s="1" customFormat="1" ht="22.5" customHeight="1" x14ac:dyDescent="0.25">
      <c r="A7" s="329" t="s">
        <v>1</v>
      </c>
      <c r="B7" s="329"/>
      <c r="C7" s="329"/>
    </row>
    <row r="8" spans="1:3" s="1" customFormat="1" ht="18.75" customHeight="1" x14ac:dyDescent="0.25">
      <c r="A8" s="4"/>
      <c r="B8" s="4"/>
    </row>
    <row r="9" spans="1:3" s="1" customFormat="1" ht="12" x14ac:dyDescent="0.2"/>
    <row r="10" spans="1:3" s="6" customFormat="1" ht="20.100000000000001" customHeight="1" x14ac:dyDescent="0.25">
      <c r="A10" s="5" t="s">
        <v>2</v>
      </c>
      <c r="B10" s="330" t="s">
        <v>3</v>
      </c>
      <c r="C10" s="331"/>
    </row>
    <row r="11" spans="1:3" s="1" customFormat="1" ht="6.95" customHeight="1" x14ac:dyDescent="0.2"/>
    <row r="12" spans="1:3" s="1" customFormat="1" ht="20.100000000000001" customHeight="1" x14ac:dyDescent="0.2">
      <c r="A12" s="5" t="s">
        <v>4</v>
      </c>
      <c r="B12" s="330" t="s">
        <v>5</v>
      </c>
      <c r="C12" s="331"/>
    </row>
    <row r="13" spans="1:3" s="1" customFormat="1" ht="6.95" customHeight="1" x14ac:dyDescent="0.2"/>
    <row r="14" spans="1:3" s="6" customFormat="1" ht="24.75" customHeight="1" x14ac:dyDescent="0.25">
      <c r="A14" s="7">
        <v>1</v>
      </c>
      <c r="B14" s="332" t="s">
        <v>6</v>
      </c>
      <c r="C14" s="333"/>
    </row>
    <row r="15" spans="1:3" ht="6.95" customHeight="1" x14ac:dyDescent="0.2"/>
    <row r="16" spans="1:3" ht="15.95" customHeight="1" x14ac:dyDescent="0.2">
      <c r="B16" s="334" t="s">
        <v>7</v>
      </c>
      <c r="C16" s="334"/>
    </row>
    <row r="17" spans="1:3" ht="15.95" customHeight="1" x14ac:dyDescent="0.2">
      <c r="B17" s="334" t="s">
        <v>8</v>
      </c>
      <c r="C17" s="334"/>
    </row>
    <row r="18" spans="1:3" ht="6.95" customHeight="1" x14ac:dyDescent="0.2"/>
    <row r="19" spans="1:3" s="6" customFormat="1" ht="30" customHeight="1" x14ac:dyDescent="0.25">
      <c r="A19" s="7">
        <v>2</v>
      </c>
      <c r="B19" s="327" t="s">
        <v>9</v>
      </c>
      <c r="C19" s="328"/>
    </row>
    <row r="20" spans="1:3" ht="6.95" customHeight="1" x14ac:dyDescent="0.2"/>
    <row r="21" spans="1:3" ht="31.5" customHeight="1" x14ac:dyDescent="0.2">
      <c r="B21" s="326" t="s">
        <v>10</v>
      </c>
      <c r="C21" s="326"/>
    </row>
    <row r="22" spans="1:3" ht="31.5" customHeight="1" x14ac:dyDescent="0.2">
      <c r="B22" s="326" t="s">
        <v>11</v>
      </c>
      <c r="C22" s="326"/>
    </row>
    <row r="23" spans="1:3" ht="31.5" customHeight="1" x14ac:dyDescent="0.2">
      <c r="B23" s="326" t="s">
        <v>12</v>
      </c>
      <c r="C23" s="326"/>
    </row>
    <row r="24" spans="1:3" ht="31.5" customHeight="1" x14ac:dyDescent="0.2">
      <c r="B24" s="326" t="s">
        <v>13</v>
      </c>
      <c r="C24" s="326"/>
    </row>
    <row r="25" spans="1:3" ht="31.5" customHeight="1" x14ac:dyDescent="0.2">
      <c r="B25" s="326" t="s">
        <v>14</v>
      </c>
      <c r="C25" s="326"/>
    </row>
    <row r="26" spans="1:3" ht="31.5" customHeight="1" x14ac:dyDescent="0.2">
      <c r="B26" s="326" t="s">
        <v>15</v>
      </c>
      <c r="C26" s="326"/>
    </row>
    <row r="27" spans="1:3" ht="31.5" customHeight="1" x14ac:dyDescent="0.2">
      <c r="B27" s="326" t="s">
        <v>16</v>
      </c>
      <c r="C27" s="326"/>
    </row>
    <row r="28" spans="1:3" ht="31.5" customHeight="1" x14ac:dyDescent="0.2">
      <c r="B28" s="326" t="s">
        <v>17</v>
      </c>
      <c r="C28" s="326"/>
    </row>
    <row r="29" spans="1:3" ht="31.5" customHeight="1" x14ac:dyDescent="0.2">
      <c r="B29" s="326" t="s">
        <v>18</v>
      </c>
      <c r="C29" s="326"/>
    </row>
    <row r="30" spans="1:3" ht="31.5" customHeight="1" x14ac:dyDescent="0.2">
      <c r="B30" s="326" t="s">
        <v>19</v>
      </c>
      <c r="C30" s="326"/>
    </row>
    <row r="31" spans="1:3" ht="31.5" customHeight="1" x14ac:dyDescent="0.2">
      <c r="B31" s="326" t="s">
        <v>20</v>
      </c>
      <c r="C31" s="326"/>
    </row>
    <row r="32" spans="1:3" ht="31.5" customHeight="1" x14ac:dyDescent="0.2">
      <c r="B32" s="326" t="s">
        <v>21</v>
      </c>
      <c r="C32" s="326"/>
    </row>
    <row r="33" spans="1:3" ht="31.5" customHeight="1" x14ac:dyDescent="0.2">
      <c r="B33" s="326" t="s">
        <v>22</v>
      </c>
      <c r="C33" s="326"/>
    </row>
    <row r="34" spans="1:3" ht="31.5" customHeight="1" x14ac:dyDescent="0.2">
      <c r="B34" s="326" t="s">
        <v>23</v>
      </c>
      <c r="C34" s="326"/>
    </row>
    <row r="35" spans="1:3" ht="31.5" customHeight="1" x14ac:dyDescent="0.2">
      <c r="B35" s="326" t="s">
        <v>24</v>
      </c>
      <c r="C35" s="326"/>
    </row>
    <row r="36" spans="1:3" ht="31.5" customHeight="1" x14ac:dyDescent="0.2">
      <c r="B36" s="326" t="s">
        <v>25</v>
      </c>
      <c r="C36" s="326"/>
    </row>
    <row r="37" spans="1:3" ht="31.5" customHeight="1" x14ac:dyDescent="0.2">
      <c r="B37" s="326" t="s">
        <v>26</v>
      </c>
      <c r="C37" s="326"/>
    </row>
    <row r="38" spans="1:3" ht="31.5" customHeight="1" x14ac:dyDescent="0.2">
      <c r="B38" s="326" t="s">
        <v>27</v>
      </c>
      <c r="C38" s="326"/>
    </row>
    <row r="39" spans="1:3" ht="6.95" customHeight="1" x14ac:dyDescent="0.2"/>
    <row r="40" spans="1:3" s="6" customFormat="1" ht="22.5" customHeight="1" x14ac:dyDescent="0.25">
      <c r="A40" s="7">
        <v>3</v>
      </c>
      <c r="B40" s="327" t="s">
        <v>28</v>
      </c>
      <c r="C40" s="328"/>
    </row>
    <row r="41" spans="1:3" ht="6.95" customHeight="1" x14ac:dyDescent="0.2"/>
    <row r="42" spans="1:3" ht="27.75" customHeight="1" x14ac:dyDescent="0.2">
      <c r="B42" s="326" t="s">
        <v>29</v>
      </c>
      <c r="C42" s="326"/>
    </row>
    <row r="43" spans="1:3" ht="32.25" customHeight="1" x14ac:dyDescent="0.2">
      <c r="B43" s="326" t="s">
        <v>30</v>
      </c>
      <c r="C43" s="326"/>
    </row>
    <row r="44" spans="1:3" ht="6.95" customHeight="1" x14ac:dyDescent="0.2"/>
    <row r="45" spans="1:3" s="6" customFormat="1" ht="31.5" customHeight="1" x14ac:dyDescent="0.25">
      <c r="A45" s="7">
        <v>4</v>
      </c>
      <c r="B45" s="327" t="s">
        <v>31</v>
      </c>
      <c r="C45" s="328"/>
    </row>
    <row r="46" spans="1:3" ht="6.95" customHeight="1" x14ac:dyDescent="0.2"/>
    <row r="47" spans="1:3" ht="26.25" customHeight="1" x14ac:dyDescent="0.2">
      <c r="B47" s="326" t="s">
        <v>32</v>
      </c>
      <c r="C47" s="326"/>
    </row>
    <row r="48" spans="1:3" ht="6.95" customHeight="1" x14ac:dyDescent="0.2"/>
    <row r="49" spans="1:3" s="6" customFormat="1" ht="33.75" customHeight="1" x14ac:dyDescent="0.25">
      <c r="A49" s="7">
        <v>5</v>
      </c>
      <c r="B49" s="327" t="s">
        <v>33</v>
      </c>
      <c r="C49" s="328"/>
    </row>
    <row r="50" spans="1:3" ht="6.95" customHeight="1" x14ac:dyDescent="0.2"/>
    <row r="51" spans="1:3" ht="31.5" customHeight="1" x14ac:dyDescent="0.2">
      <c r="B51" s="326" t="s">
        <v>34</v>
      </c>
      <c r="C51" s="326"/>
    </row>
    <row r="52" spans="1:3" ht="31.5" customHeight="1" x14ac:dyDescent="0.2">
      <c r="B52" s="326" t="s">
        <v>35</v>
      </c>
      <c r="C52" s="326"/>
    </row>
    <row r="53" spans="1:3" ht="31.5" customHeight="1" x14ac:dyDescent="0.2">
      <c r="B53" s="326" t="s">
        <v>36</v>
      </c>
      <c r="C53" s="326"/>
    </row>
    <row r="54" spans="1:3" ht="6.95" customHeight="1" x14ac:dyDescent="0.2"/>
    <row r="55" spans="1:3" s="6" customFormat="1" ht="33" customHeight="1" x14ac:dyDescent="0.25">
      <c r="A55" s="7">
        <v>6</v>
      </c>
      <c r="B55" s="327" t="s">
        <v>37</v>
      </c>
      <c r="C55" s="328"/>
    </row>
    <row r="56" spans="1:3" ht="6.95" customHeight="1" x14ac:dyDescent="0.2"/>
    <row r="57" spans="1:3" ht="42.75" customHeight="1" x14ac:dyDescent="0.2">
      <c r="B57" s="326" t="s">
        <v>38</v>
      </c>
      <c r="C57" s="326"/>
    </row>
    <row r="58" spans="1:3" ht="42.75" customHeight="1" x14ac:dyDescent="0.2">
      <c r="B58" s="326" t="s">
        <v>39</v>
      </c>
      <c r="C58" s="326"/>
    </row>
    <row r="59" spans="1:3" ht="42.75" customHeight="1" x14ac:dyDescent="0.2">
      <c r="B59" s="326" t="s">
        <v>40</v>
      </c>
      <c r="C59" s="326"/>
    </row>
    <row r="60" spans="1:3" ht="31.5" customHeight="1" x14ac:dyDescent="0.2">
      <c r="B60" s="326" t="s">
        <v>41</v>
      </c>
      <c r="C60" s="326"/>
    </row>
    <row r="61" spans="1:3" ht="33.75" customHeight="1" x14ac:dyDescent="0.2">
      <c r="B61" s="326" t="s">
        <v>42</v>
      </c>
      <c r="C61" s="326"/>
    </row>
    <row r="62" spans="1:3" ht="6.95" customHeight="1" x14ac:dyDescent="0.2"/>
    <row r="63" spans="1:3" s="6" customFormat="1" ht="19.5" customHeight="1" x14ac:dyDescent="0.25">
      <c r="A63" s="7">
        <v>7</v>
      </c>
      <c r="B63" s="323" t="s">
        <v>43</v>
      </c>
      <c r="C63" s="324"/>
    </row>
    <row r="64" spans="1:3" s="6" customFormat="1" ht="9" customHeight="1" x14ac:dyDescent="0.25">
      <c r="A64" s="9"/>
      <c r="B64" s="10"/>
    </row>
    <row r="65" spans="1:12" ht="26.25" customHeight="1" x14ac:dyDescent="0.2">
      <c r="B65" s="326" t="s">
        <v>44</v>
      </c>
      <c r="C65" s="326"/>
    </row>
    <row r="66" spans="1:12" ht="6.95" customHeight="1" x14ac:dyDescent="0.2"/>
    <row r="67" spans="1:12" s="6" customFormat="1" ht="20.100000000000001" customHeight="1" x14ac:dyDescent="0.25">
      <c r="A67" s="7">
        <v>8</v>
      </c>
      <c r="B67" s="323" t="s">
        <v>45</v>
      </c>
      <c r="C67" s="324"/>
    </row>
    <row r="68" spans="1:12" ht="6.95" customHeight="1" x14ac:dyDescent="0.2"/>
    <row r="69" spans="1:12" ht="26.25" customHeight="1" x14ac:dyDescent="0.2">
      <c r="B69" s="326" t="s">
        <v>46</v>
      </c>
      <c r="C69" s="326"/>
    </row>
    <row r="70" spans="1:12" ht="33" customHeight="1" x14ac:dyDescent="0.2">
      <c r="B70" s="326" t="s">
        <v>47</v>
      </c>
      <c r="C70" s="326"/>
    </row>
    <row r="71" spans="1:12" ht="6.95" customHeight="1" x14ac:dyDescent="0.2">
      <c r="B71" s="11"/>
      <c r="C71" s="11"/>
    </row>
    <row r="72" spans="1:12" ht="20.100000000000001" customHeight="1" x14ac:dyDescent="0.2">
      <c r="A72" s="7">
        <v>9</v>
      </c>
      <c r="B72" s="323" t="s">
        <v>48</v>
      </c>
      <c r="C72" s="324"/>
    </row>
    <row r="73" spans="1:12" ht="6.95" customHeight="1" x14ac:dyDescent="0.2"/>
    <row r="74" spans="1:12" ht="15.95" customHeight="1" x14ac:dyDescent="0.2">
      <c r="B74" s="325" t="s">
        <v>49</v>
      </c>
      <c r="C74" s="325"/>
    </row>
    <row r="75" spans="1:12" ht="15.95" customHeight="1" x14ac:dyDescent="0.2">
      <c r="B75" s="325" t="s">
        <v>50</v>
      </c>
      <c r="C75" s="325"/>
    </row>
    <row r="76" spans="1:12" ht="15.95" customHeight="1" x14ac:dyDescent="0.2">
      <c r="B76" s="325" t="s">
        <v>51</v>
      </c>
      <c r="C76" s="325"/>
    </row>
    <row r="77" spans="1:12" ht="15.95" customHeight="1" x14ac:dyDescent="0.2">
      <c r="B77" s="325" t="s">
        <v>52</v>
      </c>
      <c r="C77" s="325"/>
      <c r="D77" s="12"/>
      <c r="E77" s="12"/>
      <c r="F77" s="12"/>
      <c r="G77" s="12"/>
      <c r="H77" s="12"/>
      <c r="I77" s="12"/>
      <c r="J77" s="12"/>
      <c r="K77" s="12"/>
      <c r="L77" s="12"/>
    </row>
    <row r="78" spans="1:12" ht="15.95" customHeight="1" x14ac:dyDescent="0.2">
      <c r="B78" s="325" t="s">
        <v>53</v>
      </c>
      <c r="C78" s="325"/>
    </row>
    <row r="79" spans="1:12" ht="15.95" customHeight="1" x14ac:dyDescent="0.2">
      <c r="B79" s="325" t="s">
        <v>54</v>
      </c>
      <c r="C79" s="325"/>
    </row>
    <row r="80" spans="1:12" ht="31.5" customHeight="1" x14ac:dyDescent="0.2">
      <c r="B80" s="325" t="s">
        <v>55</v>
      </c>
      <c r="C80" s="325"/>
    </row>
    <row r="81" spans="1:3" ht="15.95" customHeight="1" x14ac:dyDescent="0.2">
      <c r="B81" s="325" t="s">
        <v>56</v>
      </c>
      <c r="C81" s="325"/>
    </row>
    <row r="82" spans="1:3" ht="6.95" customHeight="1" x14ac:dyDescent="0.2"/>
    <row r="83" spans="1:3" ht="20.100000000000001" customHeight="1" x14ac:dyDescent="0.2">
      <c r="A83" s="7">
        <v>10</v>
      </c>
      <c r="B83" s="323" t="s">
        <v>57</v>
      </c>
      <c r="C83" s="324"/>
    </row>
    <row r="84" spans="1:3" ht="6.95" customHeight="1" x14ac:dyDescent="0.2"/>
    <row r="85" spans="1:3" ht="15.95" customHeight="1" x14ac:dyDescent="0.2">
      <c r="B85" s="13" t="s">
        <v>58</v>
      </c>
    </row>
    <row r="97" spans="2:2" x14ac:dyDescent="0.2">
      <c r="B97" s="14" t="s">
        <v>59</v>
      </c>
    </row>
    <row r="98" spans="2:2" x14ac:dyDescent="0.2">
      <c r="B98" s="14" t="s">
        <v>60</v>
      </c>
    </row>
  </sheetData>
  <mergeCells count="55">
    <mergeCell ref="B25:C25"/>
    <mergeCell ref="A7:C7"/>
    <mergeCell ref="B10:C10"/>
    <mergeCell ref="B12:C12"/>
    <mergeCell ref="B14:C14"/>
    <mergeCell ref="B16:C16"/>
    <mergeCell ref="B17:C17"/>
    <mergeCell ref="B19:C19"/>
    <mergeCell ref="B21:C21"/>
    <mergeCell ref="B22:C22"/>
    <mergeCell ref="B23:C23"/>
    <mergeCell ref="B24:C24"/>
    <mergeCell ref="B37:C37"/>
    <mergeCell ref="B26:C26"/>
    <mergeCell ref="B27:C27"/>
    <mergeCell ref="B28:C28"/>
    <mergeCell ref="B29:C29"/>
    <mergeCell ref="B30:C30"/>
    <mergeCell ref="B31:C31"/>
    <mergeCell ref="B32:C32"/>
    <mergeCell ref="B33:C33"/>
    <mergeCell ref="B34:C34"/>
    <mergeCell ref="B35:C35"/>
    <mergeCell ref="B36:C36"/>
    <mergeCell ref="B57:C57"/>
    <mergeCell ref="B38:C38"/>
    <mergeCell ref="B40:C40"/>
    <mergeCell ref="B42:C42"/>
    <mergeCell ref="B43:C43"/>
    <mergeCell ref="B45:C45"/>
    <mergeCell ref="B47:C47"/>
    <mergeCell ref="B49:C49"/>
    <mergeCell ref="B51:C51"/>
    <mergeCell ref="B52:C52"/>
    <mergeCell ref="B53:C53"/>
    <mergeCell ref="B55:C55"/>
    <mergeCell ref="B75:C75"/>
    <mergeCell ref="B58:C58"/>
    <mergeCell ref="B59:C59"/>
    <mergeCell ref="B60:C60"/>
    <mergeCell ref="B61:C61"/>
    <mergeCell ref="B63:C63"/>
    <mergeCell ref="B65:C65"/>
    <mergeCell ref="B67:C67"/>
    <mergeCell ref="B69:C69"/>
    <mergeCell ref="B70:C70"/>
    <mergeCell ref="B72:C72"/>
    <mergeCell ref="B74:C74"/>
    <mergeCell ref="B83:C83"/>
    <mergeCell ref="B76:C76"/>
    <mergeCell ref="B77:C77"/>
    <mergeCell ref="B78:C78"/>
    <mergeCell ref="B79:C79"/>
    <mergeCell ref="B80:C80"/>
    <mergeCell ref="B81:C81"/>
  </mergeCells>
  <hyperlinks>
    <hyperlink ref="B10" location="'NOTAS METODLÓGICAS'!A1" display=" NOTAS METODOLÓGICAS" xr:uid="{ADA3302C-FE2F-4BB8-8AB5-55CC7DB4857B}"/>
    <hyperlink ref="B10:C10" location="'NOTAS METODOLÓGICAS'!A1" display=" NOTAS METODOLÓGICAS" xr:uid="{B77C10FC-5316-40F9-BE9D-FF4D64EF49DC}"/>
    <hyperlink ref="B16:C16" location="'1.1'!A1" display="1.1 DEMANDANTES DE EMPLEO. PRINCIPALES INDICADORES" xr:uid="{1FBB13F5-082A-4713-BA7E-58813C071DC5}"/>
    <hyperlink ref="B17:C17" location="'1.2'!A1" display="1.2 PARADOS REGISTRADOS. PRINCIPALES INDICADORES" xr:uid="{031A2A2D-8B4A-4E66-8315-8B069DCD62EA}"/>
    <hyperlink ref="B21:C21" location="'2.1'!A1" display="2.1 DEMANDANTES DE EMPLEO Y PARADOS REGISTRADOS POR SEXO Y GRUPOS DE EDAD. COMUNIDAD DE MADRID" xr:uid="{4320850B-2243-4C34-BB82-C8FA02233A62}"/>
    <hyperlink ref="B22:C22" location="'2.2'!A1" display="2.2 DEMANDANTES DE EMPLEO Y PARADOS REGISTRADOS POR NIVEL DE ESTUDIOS TERMINADOS Y POR GRUPOS DE EDAD. COMUNIDAD DE MADRID" xr:uid="{9B9B1486-2123-4199-8640-524B5D538ADD}"/>
    <hyperlink ref="B23:C23" location="'2.3'!A1" display="2.3 DEMANDANTES DE EMPLEO Y PARADOS REGISTRADOS POR NACIONALIDAD Y GRUPOS DE EDAD. COMUNIDAD DE MADRID" xr:uid="{60A23713-5E88-4885-884A-0BF588A94AA4}"/>
    <hyperlink ref="B25:C25" location="'2.5'!A1" display="2.5 DEMANDANTES DE EMPLEO Y PARADOS REGISTRADOS POR SEXO Y ACTIVIDAD ECONÓMICA DEL EMPLEO ANTERIOR. COMUNIDAD DE MADRID" xr:uid="{8721824A-6D11-49A8-93DB-84B0AB09DB24}"/>
    <hyperlink ref="B24:C24" location="'2.4'!A1" display="2.4 DEMANDANTES DE EMPLEO Y PARADOS REGISTRADOS POR ACTIVIDAD ECONÓMICA ANTERIOR Y GRUPOS DE EDAD. COMUNIDAD DE MADRID" xr:uid="{B34EAF7A-D458-438D-BCF6-3AE0D8657103}"/>
    <hyperlink ref="B27:C27" location="'2.7'!A1" display="2.7 DEMANDANTES DE EMPLEO Y PARADOS REGISTRADOS POR ACTIVIDAD ECONÓMICA DEL EMPLEO ANTERIOR Y TIEMPO ININTERRUMPIDO DE INSCRIPCIÓN. COMUNIDAD DE MADRID" xr:uid="{A1CC9245-7719-4C11-A8D0-1930476EBB02}"/>
    <hyperlink ref="B26:C26" location="'2.6'!A1" display="2.6 DEMANDANTES DE EMPLEO Y PARADOS REGISTRADOS POR ACTIVIDAD ECONÓMICA DEL EMPLEO ANTERIOR Y NIVEL DE ESTUDIOS. COMUNIDAD DE MADRID" xr:uid="{00060F9C-46FF-4813-A767-27C58D45860D}"/>
    <hyperlink ref="B28:C28" location="'2.8'!A1" display="2.8 DEMANDANTES DE EMPLEO Y PARADOS REGISTRADOS POR ACTIVIDAD ECONÓMICA DEL EMPLEO ANTERIOR (CNAE A 2 DÍGITOS). COMUNIDAD DE MADRID" xr:uid="{772FABA5-8B6B-43EC-BCA0-12BCE830B3BF}"/>
    <hyperlink ref="B29:C29" location="'2.9'!A1" display="2.9 DEMANDANTES DE EMPLEO Y PARADOS REGISTRADOS POR SEXO Y OCUPACIÓN PRINCIPAL QUE SOLICITA. COMUNIDAD DE MADRID" xr:uid="{1F88933B-EC02-432B-9BA2-E50AAA8CA48A}"/>
    <hyperlink ref="B30:C30" location="'2.10'!A1" display="2.10 DEMANDANTES DE EMPLEO Y PARADOS REGISTRADOS POR GRUPO DE EDAD Y OCUPACIÓN PRINCIPAL QUE SOLICITA. COMUNIDAD DE MADRID" xr:uid="{D57E1DA6-E789-4FDB-9ECF-B365C09ED773}"/>
    <hyperlink ref="B31:C31" location="'2.11'!A1" display="2.11 DEMANDANTES DE EMPLEO Y PARADOS REGISTRADOS POR NIVEL DE ESTUDIOS Y OCUPACIÓN PRINCIPAL QUE SOLICITA. COMUNIDAD DE MADRID" xr:uid="{2334755D-1A59-438A-847D-77987C51BF5B}"/>
    <hyperlink ref="B32:C32" location="'2.12'!A1" display="2.12 DEMANDANTES DE EMPLEO Y PARADOS REGISTRADOS POR TIEMPO ININTERRUMPIDO DE INSCRIPCIÓN Y OCUPACIÓN PRINCIPAL QUE SOLICITA. COMUNIDAD DE MADRID" xr:uid="{D6FAE058-4DDD-456C-A640-34304978BAEF}"/>
    <hyperlink ref="B33:C33" location="'2.13'!A1" display="2.13 DEMANDANTES DE EMPLEO Y PARADOS REGISTRADOS POR OCUPACIÓN PRINCIPAL QUE SOLICITA (CNO A 2 DÍGITOS). COMUNIDAD DE MADRID" xr:uid="{4B60E7AA-5095-4945-919D-4BA20C9D882B}"/>
    <hyperlink ref="B34:C34" location="'2.14'!A1" display="2.14 DEMANDANTES DE EMPLEO Y PARADOS REGISTRADOS POR SEXO Y NIVEL DE ESTUDIOS. COMUNIDAD DE MADRID" xr:uid="{61132A6B-2BD5-4CBC-ACC9-8905E0F9FD4D}"/>
    <hyperlink ref="B35:C35" location="'2.15'!A1" display="2.15 DEMANDANTES DE EMPLEO POR SEXO Y TIEMPO ININTERRUMPIDO DE INSCRIPCIÓN. COMUNIDAD DE MADRID" xr:uid="{A9EB57E8-7162-4990-B557-D86FE0036933}"/>
    <hyperlink ref="B36:C36" location="'2.16'!A1" display="2.16 DEMANDANTES DE EMPLEO POR SEXO Y TIEMPO DE INSCRIPCIÓN EN LOS ÚLTIMOS 18 MESES. COMUNIDAD DE MADRID" xr:uid="{97EF3880-75D2-439B-A868-375EC2BF2C4F}"/>
    <hyperlink ref="B37:C37" location="'2.17'!A1" display="2.17 DEMANDANTES DE EMPLEO Y PARADOS REGISTRADOS POR SEXO Y NACIONALIDAD. COMUNIDAD DE MADRID" xr:uid="{514A0025-1A33-49E7-BEFA-6F1A07B2B639}"/>
    <hyperlink ref="B38:C38" location="'2.18'!A1" display="2.18 DEMANDANTES DE EMPLEO Y PARADOS REGISTRADOS POR SEXO Y DISCAPACIDAD. COMUNIDAD DE MADRID" xr:uid="{0D8D0B4D-D8F3-40D5-A02E-1D8888C2983C}"/>
    <hyperlink ref="B42:C42" location="'3.1'!A1" display="3.1 FLUJOS. DEMANDANTES DE EMPLEO DEL MES ACTUAL, SEGÚN SU SITUACIÓN EN EL MES ANTERIOR" xr:uid="{06458DA7-13C3-4030-B612-C58986F2ABEC}"/>
    <hyperlink ref="B43:C43" location="'3.2'!A1" display="3.2 FLUJOS. DEMANDANTES DE EMPLEO DEL MES ANTERIOR, SEGÚN SU SITUACIÓN EN EL MES ACTUAL" xr:uid="{7FBB25B3-58FE-4812-BA08-C3F6111CC389}"/>
    <hyperlink ref="B47:C47" location="'4.1'!A1" display="4.1 DEMANDANTES DE EMPLEO Y PARADOS REGISTRADOS POR MUNICIPIO DE RESIDENCIA. COMUNIDAD DE MADRID" xr:uid="{E4C987EF-C1F9-4B18-865B-D8AA64D2D734}"/>
    <hyperlink ref="B51:C51" location="'5.1'!A1" display="5.1 NUEVOS DEMANDANTES DE EMPLEO Y PARADOS REGISTRADOS POR ACTIVIDAD ECONÓMICA ANTERIOR SEGÚN SEXO. COMUNIDAD DE MADRID" xr:uid="{3861D938-DA53-43A0-B2B4-C83D23F64318}"/>
    <hyperlink ref="B52:C52" location="'5.2'!A1" display="5.2 NUEVOS DEMANDANTES DE EMPLEO Y PARADOS REGISTRADOS POR GRUPO DE EDAD SEGÚN SEXO. COMUNIDAD DE MADRID" xr:uid="{4249E344-B5FD-4485-977B-1A9B763B919C}"/>
    <hyperlink ref="B53:C53" location="'5.3'!A1" display="5.3 NUEVOS DEMANDANTES DE EMPLEO Y PARADOS REGISTRADOS POR NIVEL DE ESTUDIOS SEGÚN SEXO. COMUNIDAD DE MADRID" xr:uid="{33A67B56-F86A-4FED-94DA-4FDC7F72987C}"/>
    <hyperlink ref="B57:C57" location="'6.1'!A1" display="6.1 DEMANDANTES DE EMPLEO Y PARADOS REGISTRADOS CON TIEMPO ININTERRMUPIDO DE INSCRIPCIÓN DE UN AÑO O MÁS, POR ACTIVIDAD ECONÓMICA ANTERIOR. AMBOS SEXOS, COMUNIDAD DE MADRID" xr:uid="{25C9F97D-ED37-49F7-9C9F-8611F895752A}"/>
    <hyperlink ref="B58:C58" location="'6.2'!A1" display="6.2 DEMANDANTES DE EMPLEO Y PARADOS REGISTRADOS CON TIEMPO ININTERRMUPIDO DE INSCRIPCIÓN DE UN AÑO O MÁS, POR ACTIVIDAD ECONÓMICA ANTERIOR. MUJERES, COMUNIDAD DE MADRID" xr:uid="{BEB31D63-C7CE-4987-B746-B63D6D9217E5}"/>
    <hyperlink ref="B59:C59" location="'6.3'!A1" display="6.3 DEMANDANTES DE EMPLEO Y PARADOS REGISTRADOS CON TIEMPO ININTERRMUPIDO DE INSCRIPCIÓN DE UN AÑO O MÁS) POR ACTIVIDAD ECONÓMICA ANTERIOR. HOMBRES, COMUNIDAD DE MADRID" xr:uid="{6E811AFA-83EF-4D5E-952A-44DACB9970B8}"/>
    <hyperlink ref="B60:C60" location="'6.4'!A1" display="6.4 DEMANDANTES DE EMPLEO Y PARADOS REGISTRADOS CON TIEMPO ININTERRMUPIDO DE INSCRIPCIÓN DE UN AÑO O MÁS POR GRUPO DE EDAD Y SEXO. COMUNIDAD DE MADRID" xr:uid="{922DD320-43A3-44CC-B56B-7F584D878AF3}"/>
    <hyperlink ref="B61:C61" location="'6.5'!A1" display="6.5 DEMANDANTES DE EMPLEO Y PARADOS REGISTRADOS CON TIEMPO ININTERRMUPIDO DE INSCRIPCIÓN DE UN AÑO O MÁS POR SEXO Y NIVEL DE ESTUDIOS. COMUNIDAD DE MADRID" xr:uid="{30685E92-DE8F-4BBC-B6E1-F842CB65F07D}"/>
    <hyperlink ref="B65:C65" location="'7.1'!A1" display="7.1 DEMANDANTES INSCRITOS NO PARADOS POR MOTIVO DE NO PERTENENCIA AL PARO POR SEXO. COMUNIDAD DE MADRID" xr:uid="{B1487767-067F-45DA-AB38-970FE81AFF7B}"/>
    <hyperlink ref="B69:C69" location="'8.1'!A1" display="8.1 PARADOS REGISTRADOS POR GRUPO DE EDAD Y TIEMPO ININTERRUMPIDO DE INSCRIPCIÓN SEGÚN NIVEL DE ESTUDIOS. COMUNIDAD DE MADRID" xr:uid="{9F624349-14BD-43B2-A75C-304F68361EC4}"/>
    <hyperlink ref="B70:C70" location="'8.2'!A1" display="8.2 PARADOS REGISTRADOS POR GRUPO DE EDAD Y ACTIVIDAD ECONÓMICA ANTERIOR SEGÚN NIVEL DE ESTUDIOS. COMUNIDAD DE MADRID" xr:uid="{37336A78-3B1C-4ECD-8429-D7FB217B69EA}"/>
    <hyperlink ref="B74" location="'10.1'!A1" display="10.1 SERIES: PARO REGISTRADO, COMUNIDAD DE MADRID Y ESPAÑA" xr:uid="{A235E429-8F50-4172-8B75-0F4A978D6DEF}"/>
    <hyperlink ref="B85" location="'10.1'!A1" display="10.1 PARO REGISTRADO POR COMUNIDADES AUTÓNOMAS Y SEXO" xr:uid="{B3C8243E-F0DB-4820-9D7F-91E7E448F301}"/>
    <hyperlink ref="B76" location="'10.3'!A1" display="10.3 SERIES: PARO REGISTRADO. HOMBRES. COMUNIDAD DE MADRID Y ESPAÑA" xr:uid="{8D3B275F-98C7-47A0-8CAB-677031C77E55}"/>
    <hyperlink ref="B77:C77" location="'9.4'!A1" display="9.4 SERIES: PARO REGISTRADO. SECTOR SERVICIOS. COMUNIDAD DE MADRID Y ESPAÑA" xr:uid="{B8E26658-EB6D-4AF6-AAE1-AAFDE746B2C9}"/>
    <hyperlink ref="B78:C78" location="'9.5'!A1" display="9.5 SERIES: PARO REGISTRADO. SECTOR CONSTRUCCIÓN. COMUNIDAD DE MADRID Y ESPAÑA" xr:uid="{AD838CAD-4AF5-41E2-86F6-D3A6729A4317}"/>
    <hyperlink ref="B79:C79" location="'9.6'!A1" display="9.6 SERIES: PARO REGISTRADO. SECTOR INDUSTRIA. COMUNIDAD DE MADRID Y ESPAÑA" xr:uid="{9A9DDE5E-9ACD-4FD7-AC3A-0535388D33F3}"/>
    <hyperlink ref="B80" location="'10.7'!A1" display="10.7 SERIES: PARO REGISTRADO. SECTOR PERSONAS SIN EMPLEO ANTERIOR. COMUNIDAD DE MADRID Y ESPAÑA" xr:uid="{C65F35F2-ECE8-4964-B158-4ECFAB86F0C2}"/>
    <hyperlink ref="B74:C74" location="'9.1'!A1" display="9.1 SERIES: PARO REGISTRADO. COMUNIDAD DE MADRID Y ESPAÑA" xr:uid="{AFB305FF-BB66-46F3-B1FB-4F9E1091358E}"/>
    <hyperlink ref="B75:C75" location="'9.2'!A1" display="9.2 SERIES: PARO REGISTRADO. MUJERES. COMUNIDAD DE MADRID Y ESPAÑA" xr:uid="{6B4FDD2F-2279-4CFC-AD10-9B0B2F7C8BDE}"/>
    <hyperlink ref="B76:C76" location="'9.3'!A1" display="9.3 SERIES: PARO REGISTRADO. HOMBRES. COMUNIDAD DE MADRID Y ESPAÑA" xr:uid="{9577671C-7D2A-44BE-81E7-CCF2903F7D2D}"/>
    <hyperlink ref="B80:C80" location="'9.7'!A1" display="9.7 SERIES: PARO REGISTRADO. SECTOR PERSONAS SIN EMPLEO ANTERIOR. COMUNIDAD DE MADRID Y ESPAÑA" xr:uid="{821F3E4E-2C85-4A6C-901D-70B4489B7B30}"/>
    <hyperlink ref="B81:C81" location="'9.8'!A1" display="9.8 SERIES: PARO REGISTRADO. SECTOR AGRICULTURA. COMUNIDAD DE MADRID Y ESPAÑA" xr:uid="{443F40B5-AA43-43EA-8453-465684871D69}"/>
  </hyperlinks>
  <pageMargins left="0.51181102362204722" right="0.51181102362204722" top="0.55118110236220474" bottom="0.55118110236220474" header="0.31496062992125984" footer="0.31496062992125984"/>
  <pageSetup paperSize="9" scale="95" orientation="portrait" r:id="rId1"/>
  <rowBreaks count="2" manualBreakCount="2">
    <brk id="34" max="2" man="1"/>
    <brk id="66" max="2"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8E0A1-BB3A-471A-A97B-2B501EA0A1C1}">
  <sheetPr codeName="Hoja12"/>
  <dimension ref="A1:K49"/>
  <sheetViews>
    <sheetView zoomScaleNormal="100" zoomScaleSheetLayoutView="100" workbookViewId="0"/>
  </sheetViews>
  <sheetFormatPr baseColWidth="10" defaultColWidth="9.140625" defaultRowHeight="15" x14ac:dyDescent="0.2"/>
  <cols>
    <col min="1" max="1" width="23.140625" style="15" customWidth="1"/>
    <col min="2" max="2" width="7.42578125" style="15" customWidth="1"/>
    <col min="3" max="3" width="7.85546875" style="15" customWidth="1"/>
    <col min="4" max="4" width="5" style="15" customWidth="1"/>
    <col min="5" max="5" width="9.7109375" style="15" customWidth="1"/>
    <col min="6" max="6" width="5" style="15" customWidth="1"/>
    <col min="7" max="8" width="7.85546875" style="15" customWidth="1"/>
    <col min="9" max="9" width="5" style="15" customWidth="1"/>
    <col min="10" max="10" width="7.85546875" style="15" customWidth="1"/>
    <col min="11" max="11" width="5" style="15" customWidth="1"/>
    <col min="12" max="226" width="9.140625" style="15"/>
    <col min="227" max="227" width="0.42578125" style="15" customWidth="1"/>
    <col min="228" max="228" width="12.140625" style="15" customWidth="1"/>
    <col min="229" max="229" width="9.85546875" style="15" customWidth="1"/>
    <col min="230" max="231" width="10" style="15" customWidth="1"/>
    <col min="232" max="237" width="9.28515625" style="15" customWidth="1"/>
    <col min="238" max="482" width="9.140625" style="15"/>
    <col min="483" max="483" width="0.42578125" style="15" customWidth="1"/>
    <col min="484" max="484" width="12.140625" style="15" customWidth="1"/>
    <col min="485" max="485" width="9.85546875" style="15" customWidth="1"/>
    <col min="486" max="487" width="10" style="15" customWidth="1"/>
    <col min="488" max="493" width="9.28515625" style="15" customWidth="1"/>
    <col min="494" max="738" width="9.140625" style="15"/>
    <col min="739" max="739" width="0.42578125" style="15" customWidth="1"/>
    <col min="740" max="740" width="12.140625" style="15" customWidth="1"/>
    <col min="741" max="741" width="9.85546875" style="15" customWidth="1"/>
    <col min="742" max="743" width="10" style="15" customWidth="1"/>
    <col min="744" max="749" width="9.28515625" style="15" customWidth="1"/>
    <col min="750" max="994" width="9.140625" style="15"/>
    <col min="995" max="995" width="0.42578125" style="15" customWidth="1"/>
    <col min="996" max="996" width="12.140625" style="15" customWidth="1"/>
    <col min="997" max="997" width="9.85546875" style="15" customWidth="1"/>
    <col min="998" max="999" width="10" style="15" customWidth="1"/>
    <col min="1000" max="1005" width="9.28515625" style="15" customWidth="1"/>
    <col min="1006" max="1250" width="9.140625" style="15"/>
    <col min="1251" max="1251" width="0.42578125" style="15" customWidth="1"/>
    <col min="1252" max="1252" width="12.140625" style="15" customWidth="1"/>
    <col min="1253" max="1253" width="9.85546875" style="15" customWidth="1"/>
    <col min="1254" max="1255" width="10" style="15" customWidth="1"/>
    <col min="1256" max="1261" width="9.28515625" style="15" customWidth="1"/>
    <col min="1262" max="1506" width="9.140625" style="15"/>
    <col min="1507" max="1507" width="0.42578125" style="15" customWidth="1"/>
    <col min="1508" max="1508" width="12.140625" style="15" customWidth="1"/>
    <col min="1509" max="1509" width="9.85546875" style="15" customWidth="1"/>
    <col min="1510" max="1511" width="10" style="15" customWidth="1"/>
    <col min="1512" max="1517" width="9.28515625" style="15" customWidth="1"/>
    <col min="1518" max="1762" width="9.140625" style="15"/>
    <col min="1763" max="1763" width="0.42578125" style="15" customWidth="1"/>
    <col min="1764" max="1764" width="12.140625" style="15" customWidth="1"/>
    <col min="1765" max="1765" width="9.85546875" style="15" customWidth="1"/>
    <col min="1766" max="1767" width="10" style="15" customWidth="1"/>
    <col min="1768" max="1773" width="9.28515625" style="15" customWidth="1"/>
    <col min="1774" max="2018" width="9.140625" style="15"/>
    <col min="2019" max="2019" width="0.42578125" style="15" customWidth="1"/>
    <col min="2020" max="2020" width="12.140625" style="15" customWidth="1"/>
    <col min="2021" max="2021" width="9.85546875" style="15" customWidth="1"/>
    <col min="2022" max="2023" width="10" style="15" customWidth="1"/>
    <col min="2024" max="2029" width="9.28515625" style="15" customWidth="1"/>
    <col min="2030" max="2274" width="9.140625" style="15"/>
    <col min="2275" max="2275" width="0.42578125" style="15" customWidth="1"/>
    <col min="2276" max="2276" width="12.140625" style="15" customWidth="1"/>
    <col min="2277" max="2277" width="9.85546875" style="15" customWidth="1"/>
    <col min="2278" max="2279" width="10" style="15" customWidth="1"/>
    <col min="2280" max="2285" width="9.28515625" style="15" customWidth="1"/>
    <col min="2286" max="2530" width="9.140625" style="15"/>
    <col min="2531" max="2531" width="0.42578125" style="15" customWidth="1"/>
    <col min="2532" max="2532" width="12.140625" style="15" customWidth="1"/>
    <col min="2533" max="2533" width="9.85546875" style="15" customWidth="1"/>
    <col min="2534" max="2535" width="10" style="15" customWidth="1"/>
    <col min="2536" max="2541" width="9.28515625" style="15" customWidth="1"/>
    <col min="2542" max="2786" width="9.140625" style="15"/>
    <col min="2787" max="2787" width="0.42578125" style="15" customWidth="1"/>
    <col min="2788" max="2788" width="12.140625" style="15" customWidth="1"/>
    <col min="2789" max="2789" width="9.85546875" style="15" customWidth="1"/>
    <col min="2790" max="2791" width="10" style="15" customWidth="1"/>
    <col min="2792" max="2797" width="9.28515625" style="15" customWidth="1"/>
    <col min="2798" max="3042" width="9.140625" style="15"/>
    <col min="3043" max="3043" width="0.42578125" style="15" customWidth="1"/>
    <col min="3044" max="3044" width="12.140625" style="15" customWidth="1"/>
    <col min="3045" max="3045" width="9.85546875" style="15" customWidth="1"/>
    <col min="3046" max="3047" width="10" style="15" customWidth="1"/>
    <col min="3048" max="3053" width="9.28515625" style="15" customWidth="1"/>
    <col min="3054" max="3298" width="9.140625" style="15"/>
    <col min="3299" max="3299" width="0.42578125" style="15" customWidth="1"/>
    <col min="3300" max="3300" width="12.140625" style="15" customWidth="1"/>
    <col min="3301" max="3301" width="9.85546875" style="15" customWidth="1"/>
    <col min="3302" max="3303" width="10" style="15" customWidth="1"/>
    <col min="3304" max="3309" width="9.28515625" style="15" customWidth="1"/>
    <col min="3310" max="3554" width="9.140625" style="15"/>
    <col min="3555" max="3555" width="0.42578125" style="15" customWidth="1"/>
    <col min="3556" max="3556" width="12.140625" style="15" customWidth="1"/>
    <col min="3557" max="3557" width="9.85546875" style="15" customWidth="1"/>
    <col min="3558" max="3559" width="10" style="15" customWidth="1"/>
    <col min="3560" max="3565" width="9.28515625" style="15" customWidth="1"/>
    <col min="3566" max="3810" width="9.140625" style="15"/>
    <col min="3811" max="3811" width="0.42578125" style="15" customWidth="1"/>
    <col min="3812" max="3812" width="12.140625" style="15" customWidth="1"/>
    <col min="3813" max="3813" width="9.85546875" style="15" customWidth="1"/>
    <col min="3814" max="3815" width="10" style="15" customWidth="1"/>
    <col min="3816" max="3821" width="9.28515625" style="15" customWidth="1"/>
    <col min="3822" max="4066" width="9.140625" style="15"/>
    <col min="4067" max="4067" width="0.42578125" style="15" customWidth="1"/>
    <col min="4068" max="4068" width="12.140625" style="15" customWidth="1"/>
    <col min="4069" max="4069" width="9.85546875" style="15" customWidth="1"/>
    <col min="4070" max="4071" width="10" style="15" customWidth="1"/>
    <col min="4072" max="4077" width="9.28515625" style="15" customWidth="1"/>
    <col min="4078" max="4322" width="9.140625" style="15"/>
    <col min="4323" max="4323" width="0.42578125" style="15" customWidth="1"/>
    <col min="4324" max="4324" width="12.140625" style="15" customWidth="1"/>
    <col min="4325" max="4325" width="9.85546875" style="15" customWidth="1"/>
    <col min="4326" max="4327" width="10" style="15" customWidth="1"/>
    <col min="4328" max="4333" width="9.28515625" style="15" customWidth="1"/>
    <col min="4334" max="4578" width="9.140625" style="15"/>
    <col min="4579" max="4579" width="0.42578125" style="15" customWidth="1"/>
    <col min="4580" max="4580" width="12.140625" style="15" customWidth="1"/>
    <col min="4581" max="4581" width="9.85546875" style="15" customWidth="1"/>
    <col min="4582" max="4583" width="10" style="15" customWidth="1"/>
    <col min="4584" max="4589" width="9.28515625" style="15" customWidth="1"/>
    <col min="4590" max="4834" width="9.140625" style="15"/>
    <col min="4835" max="4835" width="0.42578125" style="15" customWidth="1"/>
    <col min="4836" max="4836" width="12.140625" style="15" customWidth="1"/>
    <col min="4837" max="4837" width="9.85546875" style="15" customWidth="1"/>
    <col min="4838" max="4839" width="10" style="15" customWidth="1"/>
    <col min="4840" max="4845" width="9.28515625" style="15" customWidth="1"/>
    <col min="4846" max="5090" width="9.140625" style="15"/>
    <col min="5091" max="5091" width="0.42578125" style="15" customWidth="1"/>
    <col min="5092" max="5092" width="12.140625" style="15" customWidth="1"/>
    <col min="5093" max="5093" width="9.85546875" style="15" customWidth="1"/>
    <col min="5094" max="5095" width="10" style="15" customWidth="1"/>
    <col min="5096" max="5101" width="9.28515625" style="15" customWidth="1"/>
    <col min="5102" max="5346" width="9.140625" style="15"/>
    <col min="5347" max="5347" width="0.42578125" style="15" customWidth="1"/>
    <col min="5348" max="5348" width="12.140625" style="15" customWidth="1"/>
    <col min="5349" max="5349" width="9.85546875" style="15" customWidth="1"/>
    <col min="5350" max="5351" width="10" style="15" customWidth="1"/>
    <col min="5352" max="5357" width="9.28515625" style="15" customWidth="1"/>
    <col min="5358" max="5602" width="9.140625" style="15"/>
    <col min="5603" max="5603" width="0.42578125" style="15" customWidth="1"/>
    <col min="5604" max="5604" width="12.140625" style="15" customWidth="1"/>
    <col min="5605" max="5605" width="9.85546875" style="15" customWidth="1"/>
    <col min="5606" max="5607" width="10" style="15" customWidth="1"/>
    <col min="5608" max="5613" width="9.28515625" style="15" customWidth="1"/>
    <col min="5614" max="5858" width="9.140625" style="15"/>
    <col min="5859" max="5859" width="0.42578125" style="15" customWidth="1"/>
    <col min="5860" max="5860" width="12.140625" style="15" customWidth="1"/>
    <col min="5861" max="5861" width="9.85546875" style="15" customWidth="1"/>
    <col min="5862" max="5863" width="10" style="15" customWidth="1"/>
    <col min="5864" max="5869" width="9.28515625" style="15" customWidth="1"/>
    <col min="5870" max="6114" width="9.140625" style="15"/>
    <col min="6115" max="6115" width="0.42578125" style="15" customWidth="1"/>
    <col min="6116" max="6116" width="12.140625" style="15" customWidth="1"/>
    <col min="6117" max="6117" width="9.85546875" style="15" customWidth="1"/>
    <col min="6118" max="6119" width="10" style="15" customWidth="1"/>
    <col min="6120" max="6125" width="9.28515625" style="15" customWidth="1"/>
    <col min="6126" max="6370" width="9.140625" style="15"/>
    <col min="6371" max="6371" width="0.42578125" style="15" customWidth="1"/>
    <col min="6372" max="6372" width="12.140625" style="15" customWidth="1"/>
    <col min="6373" max="6373" width="9.85546875" style="15" customWidth="1"/>
    <col min="6374" max="6375" width="10" style="15" customWidth="1"/>
    <col min="6376" max="6381" width="9.28515625" style="15" customWidth="1"/>
    <col min="6382" max="6626" width="9.140625" style="15"/>
    <col min="6627" max="6627" width="0.42578125" style="15" customWidth="1"/>
    <col min="6628" max="6628" width="12.140625" style="15" customWidth="1"/>
    <col min="6629" max="6629" width="9.85546875" style="15" customWidth="1"/>
    <col min="6630" max="6631" width="10" style="15" customWidth="1"/>
    <col min="6632" max="6637" width="9.28515625" style="15" customWidth="1"/>
    <col min="6638" max="6882" width="9.140625" style="15"/>
    <col min="6883" max="6883" width="0.42578125" style="15" customWidth="1"/>
    <col min="6884" max="6884" width="12.140625" style="15" customWidth="1"/>
    <col min="6885" max="6885" width="9.85546875" style="15" customWidth="1"/>
    <col min="6886" max="6887" width="10" style="15" customWidth="1"/>
    <col min="6888" max="6893" width="9.28515625" style="15" customWidth="1"/>
    <col min="6894" max="7138" width="9.140625" style="15"/>
    <col min="7139" max="7139" width="0.42578125" style="15" customWidth="1"/>
    <col min="7140" max="7140" width="12.140625" style="15" customWidth="1"/>
    <col min="7141" max="7141" width="9.85546875" style="15" customWidth="1"/>
    <col min="7142" max="7143" width="10" style="15" customWidth="1"/>
    <col min="7144" max="7149" width="9.28515625" style="15" customWidth="1"/>
    <col min="7150" max="7394" width="9.140625" style="15"/>
    <col min="7395" max="7395" width="0.42578125" style="15" customWidth="1"/>
    <col min="7396" max="7396" width="12.140625" style="15" customWidth="1"/>
    <col min="7397" max="7397" width="9.85546875" style="15" customWidth="1"/>
    <col min="7398" max="7399" width="10" style="15" customWidth="1"/>
    <col min="7400" max="7405" width="9.28515625" style="15" customWidth="1"/>
    <col min="7406" max="7650" width="9.140625" style="15"/>
    <col min="7651" max="7651" width="0.42578125" style="15" customWidth="1"/>
    <col min="7652" max="7652" width="12.140625" style="15" customWidth="1"/>
    <col min="7653" max="7653" width="9.85546875" style="15" customWidth="1"/>
    <col min="7654" max="7655" width="10" style="15" customWidth="1"/>
    <col min="7656" max="7661" width="9.28515625" style="15" customWidth="1"/>
    <col min="7662" max="7906" width="9.140625" style="15"/>
    <col min="7907" max="7907" width="0.42578125" style="15" customWidth="1"/>
    <col min="7908" max="7908" width="12.140625" style="15" customWidth="1"/>
    <col min="7909" max="7909" width="9.85546875" style="15" customWidth="1"/>
    <col min="7910" max="7911" width="10" style="15" customWidth="1"/>
    <col min="7912" max="7917" width="9.28515625" style="15" customWidth="1"/>
    <col min="7918" max="8162" width="9.140625" style="15"/>
    <col min="8163" max="8163" width="0.42578125" style="15" customWidth="1"/>
    <col min="8164" max="8164" width="12.140625" style="15" customWidth="1"/>
    <col min="8165" max="8165" width="9.85546875" style="15" customWidth="1"/>
    <col min="8166" max="8167" width="10" style="15" customWidth="1"/>
    <col min="8168" max="8173" width="9.28515625" style="15" customWidth="1"/>
    <col min="8174" max="8418" width="9.140625" style="15"/>
    <col min="8419" max="8419" width="0.42578125" style="15" customWidth="1"/>
    <col min="8420" max="8420" width="12.140625" style="15" customWidth="1"/>
    <col min="8421" max="8421" width="9.85546875" style="15" customWidth="1"/>
    <col min="8422" max="8423" width="10" style="15" customWidth="1"/>
    <col min="8424" max="8429" width="9.28515625" style="15" customWidth="1"/>
    <col min="8430" max="8674" width="9.140625" style="15"/>
    <col min="8675" max="8675" width="0.42578125" style="15" customWidth="1"/>
    <col min="8676" max="8676" width="12.140625" style="15" customWidth="1"/>
    <col min="8677" max="8677" width="9.85546875" style="15" customWidth="1"/>
    <col min="8678" max="8679" width="10" style="15" customWidth="1"/>
    <col min="8680" max="8685" width="9.28515625" style="15" customWidth="1"/>
    <col min="8686" max="8930" width="9.140625" style="15"/>
    <col min="8931" max="8931" width="0.42578125" style="15" customWidth="1"/>
    <col min="8932" max="8932" width="12.140625" style="15" customWidth="1"/>
    <col min="8933" max="8933" width="9.85546875" style="15" customWidth="1"/>
    <col min="8934" max="8935" width="10" style="15" customWidth="1"/>
    <col min="8936" max="8941" width="9.28515625" style="15" customWidth="1"/>
    <col min="8942" max="9186" width="9.140625" style="15"/>
    <col min="9187" max="9187" width="0.42578125" style="15" customWidth="1"/>
    <col min="9188" max="9188" width="12.140625" style="15" customWidth="1"/>
    <col min="9189" max="9189" width="9.85546875" style="15" customWidth="1"/>
    <col min="9190" max="9191" width="10" style="15" customWidth="1"/>
    <col min="9192" max="9197" width="9.28515625" style="15" customWidth="1"/>
    <col min="9198" max="9442" width="9.140625" style="15"/>
    <col min="9443" max="9443" width="0.42578125" style="15" customWidth="1"/>
    <col min="9444" max="9444" width="12.140625" style="15" customWidth="1"/>
    <col min="9445" max="9445" width="9.85546875" style="15" customWidth="1"/>
    <col min="9446" max="9447" width="10" style="15" customWidth="1"/>
    <col min="9448" max="9453" width="9.28515625" style="15" customWidth="1"/>
    <col min="9454" max="9698" width="9.140625" style="15"/>
    <col min="9699" max="9699" width="0.42578125" style="15" customWidth="1"/>
    <col min="9700" max="9700" width="12.140625" style="15" customWidth="1"/>
    <col min="9701" max="9701" width="9.85546875" style="15" customWidth="1"/>
    <col min="9702" max="9703" width="10" style="15" customWidth="1"/>
    <col min="9704" max="9709" width="9.28515625" style="15" customWidth="1"/>
    <col min="9710" max="9954" width="9.140625" style="15"/>
    <col min="9955" max="9955" width="0.42578125" style="15" customWidth="1"/>
    <col min="9956" max="9956" width="12.140625" style="15" customWidth="1"/>
    <col min="9957" max="9957" width="9.85546875" style="15" customWidth="1"/>
    <col min="9958" max="9959" width="10" style="15" customWidth="1"/>
    <col min="9960" max="9965" width="9.28515625" style="15" customWidth="1"/>
    <col min="9966" max="10210" width="9.140625" style="15"/>
    <col min="10211" max="10211" width="0.42578125" style="15" customWidth="1"/>
    <col min="10212" max="10212" width="12.140625" style="15" customWidth="1"/>
    <col min="10213" max="10213" width="9.85546875" style="15" customWidth="1"/>
    <col min="10214" max="10215" width="10" style="15" customWidth="1"/>
    <col min="10216" max="10221" width="9.28515625" style="15" customWidth="1"/>
    <col min="10222" max="10466" width="9.140625" style="15"/>
    <col min="10467" max="10467" width="0.42578125" style="15" customWidth="1"/>
    <col min="10468" max="10468" width="12.140625" style="15" customWidth="1"/>
    <col min="10469" max="10469" width="9.85546875" style="15" customWidth="1"/>
    <col min="10470" max="10471" width="10" style="15" customWidth="1"/>
    <col min="10472" max="10477" width="9.28515625" style="15" customWidth="1"/>
    <col min="10478" max="10722" width="9.140625" style="15"/>
    <col min="10723" max="10723" width="0.42578125" style="15" customWidth="1"/>
    <col min="10724" max="10724" width="12.140625" style="15" customWidth="1"/>
    <col min="10725" max="10725" width="9.85546875" style="15" customWidth="1"/>
    <col min="10726" max="10727" width="10" style="15" customWidth="1"/>
    <col min="10728" max="10733" width="9.28515625" style="15" customWidth="1"/>
    <col min="10734" max="10978" width="9.140625" style="15"/>
    <col min="10979" max="10979" width="0.42578125" style="15" customWidth="1"/>
    <col min="10980" max="10980" width="12.140625" style="15" customWidth="1"/>
    <col min="10981" max="10981" width="9.85546875" style="15" customWidth="1"/>
    <col min="10982" max="10983" width="10" style="15" customWidth="1"/>
    <col min="10984" max="10989" width="9.28515625" style="15" customWidth="1"/>
    <col min="10990" max="11234" width="9.140625" style="15"/>
    <col min="11235" max="11235" width="0.42578125" style="15" customWidth="1"/>
    <col min="11236" max="11236" width="12.140625" style="15" customWidth="1"/>
    <col min="11237" max="11237" width="9.85546875" style="15" customWidth="1"/>
    <col min="11238" max="11239" width="10" style="15" customWidth="1"/>
    <col min="11240" max="11245" width="9.28515625" style="15" customWidth="1"/>
    <col min="11246" max="11490" width="9.140625" style="15"/>
    <col min="11491" max="11491" width="0.42578125" style="15" customWidth="1"/>
    <col min="11492" max="11492" width="12.140625" style="15" customWidth="1"/>
    <col min="11493" max="11493" width="9.85546875" style="15" customWidth="1"/>
    <col min="11494" max="11495" width="10" style="15" customWidth="1"/>
    <col min="11496" max="11501" width="9.28515625" style="15" customWidth="1"/>
    <col min="11502" max="11746" width="9.140625" style="15"/>
    <col min="11747" max="11747" width="0.42578125" style="15" customWidth="1"/>
    <col min="11748" max="11748" width="12.140625" style="15" customWidth="1"/>
    <col min="11749" max="11749" width="9.85546875" style="15" customWidth="1"/>
    <col min="11750" max="11751" width="10" style="15" customWidth="1"/>
    <col min="11752" max="11757" width="9.28515625" style="15" customWidth="1"/>
    <col min="11758" max="12002" width="9.140625" style="15"/>
    <col min="12003" max="12003" width="0.42578125" style="15" customWidth="1"/>
    <col min="12004" max="12004" width="12.140625" style="15" customWidth="1"/>
    <col min="12005" max="12005" width="9.85546875" style="15" customWidth="1"/>
    <col min="12006" max="12007" width="10" style="15" customWidth="1"/>
    <col min="12008" max="12013" width="9.28515625" style="15" customWidth="1"/>
    <col min="12014" max="12258" width="9.140625" style="15"/>
    <col min="12259" max="12259" width="0.42578125" style="15" customWidth="1"/>
    <col min="12260" max="12260" width="12.140625" style="15" customWidth="1"/>
    <col min="12261" max="12261" width="9.85546875" style="15" customWidth="1"/>
    <col min="12262" max="12263" width="10" style="15" customWidth="1"/>
    <col min="12264" max="12269" width="9.28515625" style="15" customWidth="1"/>
    <col min="12270" max="12514" width="9.140625" style="15"/>
    <col min="12515" max="12515" width="0.42578125" style="15" customWidth="1"/>
    <col min="12516" max="12516" width="12.140625" style="15" customWidth="1"/>
    <col min="12517" max="12517" width="9.85546875" style="15" customWidth="1"/>
    <col min="12518" max="12519" width="10" style="15" customWidth="1"/>
    <col min="12520" max="12525" width="9.28515625" style="15" customWidth="1"/>
    <col min="12526" max="12770" width="9.140625" style="15"/>
    <col min="12771" max="12771" width="0.42578125" style="15" customWidth="1"/>
    <col min="12772" max="12772" width="12.140625" style="15" customWidth="1"/>
    <col min="12773" max="12773" width="9.85546875" style="15" customWidth="1"/>
    <col min="12774" max="12775" width="10" style="15" customWidth="1"/>
    <col min="12776" max="12781" width="9.28515625" style="15" customWidth="1"/>
    <col min="12782" max="13026" width="9.140625" style="15"/>
    <col min="13027" max="13027" width="0.42578125" style="15" customWidth="1"/>
    <col min="13028" max="13028" width="12.140625" style="15" customWidth="1"/>
    <col min="13029" max="13029" width="9.85546875" style="15" customWidth="1"/>
    <col min="13030" max="13031" width="10" style="15" customWidth="1"/>
    <col min="13032" max="13037" width="9.28515625" style="15" customWidth="1"/>
    <col min="13038" max="13282" width="9.140625" style="15"/>
    <col min="13283" max="13283" width="0.42578125" style="15" customWidth="1"/>
    <col min="13284" max="13284" width="12.140625" style="15" customWidth="1"/>
    <col min="13285" max="13285" width="9.85546875" style="15" customWidth="1"/>
    <col min="13286" max="13287" width="10" style="15" customWidth="1"/>
    <col min="13288" max="13293" width="9.28515625" style="15" customWidth="1"/>
    <col min="13294" max="13538" width="9.140625" style="15"/>
    <col min="13539" max="13539" width="0.42578125" style="15" customWidth="1"/>
    <col min="13540" max="13540" width="12.140625" style="15" customWidth="1"/>
    <col min="13541" max="13541" width="9.85546875" style="15" customWidth="1"/>
    <col min="13542" max="13543" width="10" style="15" customWidth="1"/>
    <col min="13544" max="13549" width="9.28515625" style="15" customWidth="1"/>
    <col min="13550" max="13794" width="9.140625" style="15"/>
    <col min="13795" max="13795" width="0.42578125" style="15" customWidth="1"/>
    <col min="13796" max="13796" width="12.140625" style="15" customWidth="1"/>
    <col min="13797" max="13797" width="9.85546875" style="15" customWidth="1"/>
    <col min="13798" max="13799" width="10" style="15" customWidth="1"/>
    <col min="13800" max="13805" width="9.28515625" style="15" customWidth="1"/>
    <col min="13806" max="14050" width="9.140625" style="15"/>
    <col min="14051" max="14051" width="0.42578125" style="15" customWidth="1"/>
    <col min="14052" max="14052" width="12.140625" style="15" customWidth="1"/>
    <col min="14053" max="14053" width="9.85546875" style="15" customWidth="1"/>
    <col min="14054" max="14055" width="10" style="15" customWidth="1"/>
    <col min="14056" max="14061" width="9.28515625" style="15" customWidth="1"/>
    <col min="14062" max="14306" width="9.140625" style="15"/>
    <col min="14307" max="14307" width="0.42578125" style="15" customWidth="1"/>
    <col min="14308" max="14308" width="12.140625" style="15" customWidth="1"/>
    <col min="14309" max="14309" width="9.85546875" style="15" customWidth="1"/>
    <col min="14310" max="14311" width="10" style="15" customWidth="1"/>
    <col min="14312" max="14317" width="9.28515625" style="15" customWidth="1"/>
    <col min="14318" max="14562" width="9.140625" style="15"/>
    <col min="14563" max="14563" width="0.42578125" style="15" customWidth="1"/>
    <col min="14564" max="14564" width="12.140625" style="15" customWidth="1"/>
    <col min="14565" max="14565" width="9.85546875" style="15" customWidth="1"/>
    <col min="14566" max="14567" width="10" style="15" customWidth="1"/>
    <col min="14568" max="14573" width="9.28515625" style="15" customWidth="1"/>
    <col min="14574" max="14818" width="9.140625" style="15"/>
    <col min="14819" max="14819" width="0.42578125" style="15" customWidth="1"/>
    <col min="14820" max="14820" width="12.140625" style="15" customWidth="1"/>
    <col min="14821" max="14821" width="9.85546875" style="15" customWidth="1"/>
    <col min="14822" max="14823" width="10" style="15" customWidth="1"/>
    <col min="14824" max="14829" width="9.28515625" style="15" customWidth="1"/>
    <col min="14830" max="15074" width="9.140625" style="15"/>
    <col min="15075" max="15075" width="0.42578125" style="15" customWidth="1"/>
    <col min="15076" max="15076" width="12.140625" style="15" customWidth="1"/>
    <col min="15077" max="15077" width="9.85546875" style="15" customWidth="1"/>
    <col min="15078" max="15079" width="10" style="15" customWidth="1"/>
    <col min="15080" max="15085" width="9.28515625" style="15" customWidth="1"/>
    <col min="15086" max="15330" width="9.140625" style="15"/>
    <col min="15331" max="15331" width="0.42578125" style="15" customWidth="1"/>
    <col min="15332" max="15332" width="12.140625" style="15" customWidth="1"/>
    <col min="15333" max="15333" width="9.85546875" style="15" customWidth="1"/>
    <col min="15334" max="15335" width="10" style="15" customWidth="1"/>
    <col min="15336" max="15341" width="9.28515625" style="15" customWidth="1"/>
    <col min="15342" max="15586" width="9.140625" style="15"/>
    <col min="15587" max="15587" width="0.42578125" style="15" customWidth="1"/>
    <col min="15588" max="15588" width="12.140625" style="15" customWidth="1"/>
    <col min="15589" max="15589" width="9.85546875" style="15" customWidth="1"/>
    <col min="15590" max="15591" width="10" style="15" customWidth="1"/>
    <col min="15592" max="15597" width="9.28515625" style="15" customWidth="1"/>
    <col min="15598" max="15842" width="9.140625" style="15"/>
    <col min="15843" max="15843" width="0.42578125" style="15" customWidth="1"/>
    <col min="15844" max="15844" width="12.140625" style="15" customWidth="1"/>
    <col min="15845" max="15845" width="9.85546875" style="15" customWidth="1"/>
    <col min="15846" max="15847" width="10" style="15" customWidth="1"/>
    <col min="15848" max="15853" width="9.28515625" style="15" customWidth="1"/>
    <col min="15854" max="16098" width="9.140625" style="15"/>
    <col min="16099" max="16099" width="0.42578125" style="15" customWidth="1"/>
    <col min="16100" max="16100" width="12.140625" style="15" customWidth="1"/>
    <col min="16101" max="16101" width="9.85546875" style="15" customWidth="1"/>
    <col min="16102" max="16103" width="10" style="15" customWidth="1"/>
    <col min="16104" max="16109" width="9.28515625" style="15" customWidth="1"/>
    <col min="16110" max="16384" width="9.140625" style="15"/>
  </cols>
  <sheetData>
    <row r="1" spans="1:11" x14ac:dyDescent="0.2">
      <c r="H1" s="16"/>
    </row>
    <row r="2" spans="1:11" ht="18" customHeight="1" x14ac:dyDescent="0.25">
      <c r="H2" s="17" t="s">
        <v>61</v>
      </c>
      <c r="I2" s="92"/>
    </row>
    <row r="3" spans="1:11" ht="18.75" customHeight="1" x14ac:dyDescent="0.2"/>
    <row r="4" spans="1:11" ht="18.75" customHeight="1" x14ac:dyDescent="0.25">
      <c r="H4" s="18"/>
      <c r="K4" s="2" t="s">
        <v>568</v>
      </c>
    </row>
    <row r="5" spans="1:11" s="19" customFormat="1" ht="64.5" customHeight="1" x14ac:dyDescent="0.25">
      <c r="A5" s="347" t="s">
        <v>178</v>
      </c>
      <c r="B5" s="347"/>
      <c r="C5" s="347"/>
      <c r="D5" s="347"/>
      <c r="E5" s="347"/>
      <c r="F5" s="347"/>
      <c r="G5" s="15"/>
      <c r="H5" s="15"/>
      <c r="I5" s="15"/>
      <c r="J5" s="15"/>
      <c r="K5" s="15"/>
    </row>
    <row r="6" spans="1:11" s="19" customFormat="1" ht="16.5" customHeight="1" x14ac:dyDescent="0.2">
      <c r="A6" s="348"/>
      <c r="B6" s="343" t="s">
        <v>150</v>
      </c>
      <c r="C6" s="344"/>
      <c r="D6" s="344"/>
      <c r="E6" s="344"/>
      <c r="F6" s="345"/>
      <c r="G6" s="343" t="s">
        <v>151</v>
      </c>
      <c r="H6" s="344"/>
      <c r="I6" s="344"/>
      <c r="J6" s="344"/>
      <c r="K6" s="345"/>
    </row>
    <row r="7" spans="1:11" s="19" customFormat="1" ht="25.5" customHeight="1" x14ac:dyDescent="0.2">
      <c r="A7" s="348"/>
      <c r="B7" s="339" t="s">
        <v>65</v>
      </c>
      <c r="C7" s="338" t="s">
        <v>66</v>
      </c>
      <c r="D7" s="338"/>
      <c r="E7" s="338" t="s">
        <v>67</v>
      </c>
      <c r="F7" s="338"/>
      <c r="G7" s="339" t="s">
        <v>65</v>
      </c>
      <c r="H7" s="338" t="s">
        <v>66</v>
      </c>
      <c r="I7" s="338"/>
      <c r="J7" s="338" t="s">
        <v>67</v>
      </c>
      <c r="K7" s="338"/>
    </row>
    <row r="8" spans="1:11" s="19" customFormat="1" ht="15" customHeight="1" x14ac:dyDescent="0.2">
      <c r="A8" s="349"/>
      <c r="B8" s="339"/>
      <c r="C8" s="20" t="s">
        <v>152</v>
      </c>
      <c r="D8" s="21" t="s">
        <v>69</v>
      </c>
      <c r="E8" s="20" t="s">
        <v>152</v>
      </c>
      <c r="F8" s="21" t="s">
        <v>69</v>
      </c>
      <c r="G8" s="339"/>
      <c r="H8" s="20" t="s">
        <v>152</v>
      </c>
      <c r="I8" s="21" t="s">
        <v>69</v>
      </c>
      <c r="J8" s="20" t="s">
        <v>152</v>
      </c>
      <c r="K8" s="21" t="s">
        <v>69</v>
      </c>
    </row>
    <row r="9" spans="1:11" s="19" customFormat="1" ht="3" customHeight="1" x14ac:dyDescent="0.2">
      <c r="A9" s="22"/>
      <c r="B9" s="22"/>
      <c r="C9" s="22"/>
      <c r="D9" s="22"/>
      <c r="G9" s="22"/>
      <c r="H9" s="22"/>
      <c r="I9" s="22"/>
    </row>
    <row r="10" spans="1:11" s="19" customFormat="1" ht="14.25" customHeight="1" x14ac:dyDescent="0.2">
      <c r="A10" s="79" t="s">
        <v>70</v>
      </c>
      <c r="B10" s="80">
        <v>434432</v>
      </c>
      <c r="C10" s="80">
        <v>14722</v>
      </c>
      <c r="D10" s="81">
        <v>3.5076600509875866</v>
      </c>
      <c r="E10" s="80">
        <v>5658</v>
      </c>
      <c r="F10" s="81">
        <v>1.3195762802781885</v>
      </c>
      <c r="G10" s="80">
        <v>273631</v>
      </c>
      <c r="H10" s="80">
        <v>3822</v>
      </c>
      <c r="I10" s="81">
        <v>1.4165576389223489</v>
      </c>
      <c r="J10" s="80">
        <v>-2245</v>
      </c>
      <c r="K10" s="81">
        <v>-0.81377140454407049</v>
      </c>
    </row>
    <row r="11" spans="1:11" s="19" customFormat="1" ht="14.25" customHeight="1" x14ac:dyDescent="0.2">
      <c r="A11" s="79" t="s">
        <v>85</v>
      </c>
      <c r="B11" s="80">
        <v>2515</v>
      </c>
      <c r="C11" s="80">
        <v>-64</v>
      </c>
      <c r="D11" s="81">
        <v>-2.4815820085304381</v>
      </c>
      <c r="E11" s="80">
        <v>-271</v>
      </c>
      <c r="F11" s="81">
        <v>-9.7272074659009338</v>
      </c>
      <c r="G11" s="80">
        <v>1632</v>
      </c>
      <c r="H11" s="80">
        <v>-16</v>
      </c>
      <c r="I11" s="81">
        <v>-0.970873786407767</v>
      </c>
      <c r="J11" s="80">
        <v>-112</v>
      </c>
      <c r="K11" s="81">
        <v>-6.4220183486238529</v>
      </c>
    </row>
    <row r="12" spans="1:11" s="19" customFormat="1" ht="12" customHeight="1" x14ac:dyDescent="0.2">
      <c r="A12" s="26" t="s">
        <v>78</v>
      </c>
      <c r="B12" s="27">
        <v>1367</v>
      </c>
      <c r="C12" s="27">
        <v>-66</v>
      </c>
      <c r="D12" s="28">
        <v>-4.6057222609909285</v>
      </c>
      <c r="E12" s="27">
        <v>-256</v>
      </c>
      <c r="F12" s="28">
        <v>-15.773259396179913</v>
      </c>
      <c r="G12" s="27">
        <v>795</v>
      </c>
      <c r="H12" s="27">
        <v>1</v>
      </c>
      <c r="I12" s="28">
        <v>0.12594458438287154</v>
      </c>
      <c r="J12" s="27">
        <v>-45</v>
      </c>
      <c r="K12" s="28">
        <v>-5.3571428571428568</v>
      </c>
    </row>
    <row r="13" spans="1:11" s="19" customFormat="1" ht="12" customHeight="1" x14ac:dyDescent="0.2">
      <c r="A13" s="96" t="s">
        <v>179</v>
      </c>
      <c r="B13" s="30">
        <v>1002</v>
      </c>
      <c r="C13" s="30">
        <v>-4</v>
      </c>
      <c r="D13" s="31">
        <v>-0.39761431411530818</v>
      </c>
      <c r="E13" s="30">
        <v>-189</v>
      </c>
      <c r="F13" s="31">
        <v>-15.869017632241814</v>
      </c>
      <c r="G13" s="30">
        <v>570</v>
      </c>
      <c r="H13" s="30">
        <v>12</v>
      </c>
      <c r="I13" s="31">
        <v>2.150537634408602</v>
      </c>
      <c r="J13" s="30">
        <v>9</v>
      </c>
      <c r="K13" s="31">
        <v>1.6042780748663101</v>
      </c>
    </row>
    <row r="14" spans="1:11" s="19" customFormat="1" ht="12" customHeight="1" x14ac:dyDescent="0.2">
      <c r="A14" s="97" t="s">
        <v>80</v>
      </c>
      <c r="B14" s="27">
        <v>365</v>
      </c>
      <c r="C14" s="27">
        <v>-62</v>
      </c>
      <c r="D14" s="28">
        <v>-14.519906323185012</v>
      </c>
      <c r="E14" s="27">
        <v>-67</v>
      </c>
      <c r="F14" s="28">
        <v>-15.50925925925926</v>
      </c>
      <c r="G14" s="27">
        <v>225</v>
      </c>
      <c r="H14" s="27">
        <v>-11</v>
      </c>
      <c r="I14" s="28">
        <v>-4.6610169491525424</v>
      </c>
      <c r="J14" s="27">
        <v>-54</v>
      </c>
      <c r="K14" s="28">
        <v>-19.35483870967742</v>
      </c>
    </row>
    <row r="15" spans="1:11" s="19" customFormat="1" ht="12" customHeight="1" x14ac:dyDescent="0.2">
      <c r="A15" s="29" t="s">
        <v>81</v>
      </c>
      <c r="B15" s="30">
        <v>1148</v>
      </c>
      <c r="C15" s="30">
        <v>2</v>
      </c>
      <c r="D15" s="31">
        <v>0.17452006980802792</v>
      </c>
      <c r="E15" s="30">
        <v>-15</v>
      </c>
      <c r="F15" s="31">
        <v>-1.2897678417884781</v>
      </c>
      <c r="G15" s="30">
        <v>837</v>
      </c>
      <c r="H15" s="30">
        <v>-17</v>
      </c>
      <c r="I15" s="31">
        <v>-1.9906323185011709</v>
      </c>
      <c r="J15" s="30">
        <v>-67</v>
      </c>
      <c r="K15" s="31">
        <v>-7.4115044247787614</v>
      </c>
    </row>
    <row r="16" spans="1:11" s="19" customFormat="1" ht="12" customHeight="1" x14ac:dyDescent="0.2">
      <c r="A16" s="97" t="s">
        <v>82</v>
      </c>
      <c r="B16" s="27">
        <v>386</v>
      </c>
      <c r="C16" s="27">
        <v>3</v>
      </c>
      <c r="D16" s="28">
        <v>0.78328981723237601</v>
      </c>
      <c r="E16" s="27">
        <v>6</v>
      </c>
      <c r="F16" s="28">
        <v>1.5789473684210527</v>
      </c>
      <c r="G16" s="27">
        <v>245</v>
      </c>
      <c r="H16" s="27">
        <v>-17</v>
      </c>
      <c r="I16" s="28">
        <v>-6.4885496183206106</v>
      </c>
      <c r="J16" s="27">
        <v>-35</v>
      </c>
      <c r="K16" s="28">
        <v>-12.5</v>
      </c>
    </row>
    <row r="17" spans="1:11" s="19" customFormat="1" ht="12" customHeight="1" x14ac:dyDescent="0.2">
      <c r="A17" s="96" t="s">
        <v>83</v>
      </c>
      <c r="B17" s="30">
        <v>762</v>
      </c>
      <c r="C17" s="30">
        <v>-1</v>
      </c>
      <c r="D17" s="31">
        <v>-0.13106159895150721</v>
      </c>
      <c r="E17" s="30">
        <v>-21</v>
      </c>
      <c r="F17" s="31">
        <v>-2.6819923371647509</v>
      </c>
      <c r="G17" s="30">
        <v>592</v>
      </c>
      <c r="H17" s="30">
        <v>0</v>
      </c>
      <c r="I17" s="31">
        <v>0</v>
      </c>
      <c r="J17" s="30">
        <v>-32</v>
      </c>
      <c r="K17" s="31">
        <v>-5.1282051282051286</v>
      </c>
    </row>
    <row r="18" spans="1:11" s="19" customFormat="1" ht="15.75" customHeight="1" x14ac:dyDescent="0.2">
      <c r="A18" s="79" t="s">
        <v>86</v>
      </c>
      <c r="B18" s="80">
        <v>23595</v>
      </c>
      <c r="C18" s="80">
        <v>-94</v>
      </c>
      <c r="D18" s="81">
        <v>-0.39680864536282662</v>
      </c>
      <c r="E18" s="80">
        <v>1933</v>
      </c>
      <c r="F18" s="81">
        <v>8.9234604376327216</v>
      </c>
      <c r="G18" s="80">
        <v>14254</v>
      </c>
      <c r="H18" s="80">
        <v>-66</v>
      </c>
      <c r="I18" s="81">
        <v>-0.46089385474860334</v>
      </c>
      <c r="J18" s="80">
        <v>-230</v>
      </c>
      <c r="K18" s="81">
        <v>-1.587959127312897</v>
      </c>
    </row>
    <row r="19" spans="1:11" s="19" customFormat="1" ht="12" customHeight="1" x14ac:dyDescent="0.2">
      <c r="A19" s="26" t="s">
        <v>78</v>
      </c>
      <c r="B19" s="27">
        <v>14547</v>
      </c>
      <c r="C19" s="27">
        <v>-124</v>
      </c>
      <c r="D19" s="28">
        <v>-0.84520482584690881</v>
      </c>
      <c r="E19" s="27">
        <v>2829</v>
      </c>
      <c r="F19" s="28">
        <v>24.142345110087046</v>
      </c>
      <c r="G19" s="27">
        <v>7662</v>
      </c>
      <c r="H19" s="27">
        <v>-75</v>
      </c>
      <c r="I19" s="28">
        <v>-0.96936797208220238</v>
      </c>
      <c r="J19" s="27">
        <v>-29</v>
      </c>
      <c r="K19" s="28">
        <v>-0.37706410089715253</v>
      </c>
    </row>
    <row r="20" spans="1:11" s="19" customFormat="1" ht="12" customHeight="1" x14ac:dyDescent="0.2">
      <c r="A20" s="96" t="s">
        <v>179</v>
      </c>
      <c r="B20" s="30">
        <v>10491</v>
      </c>
      <c r="C20" s="30">
        <v>-756</v>
      </c>
      <c r="D20" s="31">
        <v>-6.721792477994132</v>
      </c>
      <c r="E20" s="30">
        <v>1784</v>
      </c>
      <c r="F20" s="31">
        <v>20.489261513724589</v>
      </c>
      <c r="G20" s="30">
        <v>5431</v>
      </c>
      <c r="H20" s="30">
        <v>-9</v>
      </c>
      <c r="I20" s="31">
        <v>-0.16544117647058823</v>
      </c>
      <c r="J20" s="30">
        <v>-34</v>
      </c>
      <c r="K20" s="31">
        <v>-0.62214089661482164</v>
      </c>
    </row>
    <row r="21" spans="1:11" s="19" customFormat="1" ht="12" customHeight="1" x14ac:dyDescent="0.2">
      <c r="A21" s="97" t="s">
        <v>80</v>
      </c>
      <c r="B21" s="27">
        <v>4056</v>
      </c>
      <c r="C21" s="27">
        <v>632</v>
      </c>
      <c r="D21" s="28">
        <v>18.457943925233646</v>
      </c>
      <c r="E21" s="27">
        <v>1045</v>
      </c>
      <c r="F21" s="28">
        <v>34.706077715044835</v>
      </c>
      <c r="G21" s="27">
        <v>2231</v>
      </c>
      <c r="H21" s="27">
        <v>-66</v>
      </c>
      <c r="I21" s="28">
        <v>-2.8733130169786678</v>
      </c>
      <c r="J21" s="27">
        <v>5</v>
      </c>
      <c r="K21" s="28">
        <v>0.22461814914645103</v>
      </c>
    </row>
    <row r="22" spans="1:11" s="19" customFormat="1" ht="12" customHeight="1" x14ac:dyDescent="0.2">
      <c r="A22" s="29" t="s">
        <v>81</v>
      </c>
      <c r="B22" s="30">
        <v>9048</v>
      </c>
      <c r="C22" s="30">
        <v>30</v>
      </c>
      <c r="D22" s="31">
        <v>0.33266799733865604</v>
      </c>
      <c r="E22" s="30">
        <v>-896</v>
      </c>
      <c r="F22" s="31">
        <v>-9.0104585679806917</v>
      </c>
      <c r="G22" s="30">
        <v>6592</v>
      </c>
      <c r="H22" s="30">
        <v>9</v>
      </c>
      <c r="I22" s="31">
        <v>0.13671578307762419</v>
      </c>
      <c r="J22" s="30">
        <v>-201</v>
      </c>
      <c r="K22" s="31">
        <v>-2.9589283085529221</v>
      </c>
    </row>
    <row r="23" spans="1:11" s="19" customFormat="1" ht="12" customHeight="1" x14ac:dyDescent="0.2">
      <c r="A23" s="97" t="s">
        <v>82</v>
      </c>
      <c r="B23" s="27">
        <v>2986</v>
      </c>
      <c r="C23" s="27">
        <v>56</v>
      </c>
      <c r="D23" s="28">
        <v>1.9112627986348123</v>
      </c>
      <c r="E23" s="27">
        <v>-636</v>
      </c>
      <c r="F23" s="28">
        <v>-17.559359469906131</v>
      </c>
      <c r="G23" s="27">
        <v>2241</v>
      </c>
      <c r="H23" s="27">
        <v>12</v>
      </c>
      <c r="I23" s="28">
        <v>0.53835800807537015</v>
      </c>
      <c r="J23" s="27">
        <v>7</v>
      </c>
      <c r="K23" s="28">
        <v>0.31333930170098478</v>
      </c>
    </row>
    <row r="24" spans="1:11" s="19" customFormat="1" ht="12" customHeight="1" x14ac:dyDescent="0.2">
      <c r="A24" s="96" t="s">
        <v>83</v>
      </c>
      <c r="B24" s="30">
        <v>6062</v>
      </c>
      <c r="C24" s="30">
        <v>-26</v>
      </c>
      <c r="D24" s="31">
        <v>-0.42706964520367935</v>
      </c>
      <c r="E24" s="30">
        <v>-260</v>
      </c>
      <c r="F24" s="31">
        <v>-4.1126225877886746</v>
      </c>
      <c r="G24" s="30">
        <v>4351</v>
      </c>
      <c r="H24" s="30">
        <v>-3</v>
      </c>
      <c r="I24" s="31">
        <v>-6.8902158934313271E-2</v>
      </c>
      <c r="J24" s="30">
        <v>-208</v>
      </c>
      <c r="K24" s="31">
        <v>-4.5624040359728006</v>
      </c>
    </row>
    <row r="25" spans="1:11" s="19" customFormat="1" ht="15.75" customHeight="1" x14ac:dyDescent="0.2">
      <c r="A25" s="79" t="s">
        <v>87</v>
      </c>
      <c r="B25" s="80">
        <v>22716</v>
      </c>
      <c r="C25" s="80">
        <v>-1</v>
      </c>
      <c r="D25" s="81">
        <v>-4.4019896993441037E-3</v>
      </c>
      <c r="E25" s="80">
        <v>-2468</v>
      </c>
      <c r="F25" s="81">
        <v>-9.7998729351969498</v>
      </c>
      <c r="G25" s="80">
        <v>16894</v>
      </c>
      <c r="H25" s="80">
        <v>30</v>
      </c>
      <c r="I25" s="81">
        <v>0.17789373814041745</v>
      </c>
      <c r="J25" s="80">
        <v>-1896</v>
      </c>
      <c r="K25" s="81">
        <v>-10.090473656200107</v>
      </c>
    </row>
    <row r="26" spans="1:11" s="19" customFormat="1" ht="12" customHeight="1" x14ac:dyDescent="0.2">
      <c r="A26" s="26" t="s">
        <v>78</v>
      </c>
      <c r="B26" s="27">
        <v>13946</v>
      </c>
      <c r="C26" s="27">
        <v>67</v>
      </c>
      <c r="D26" s="28">
        <v>0.48274371352402912</v>
      </c>
      <c r="E26" s="27">
        <v>-1761</v>
      </c>
      <c r="F26" s="28">
        <v>-11.21156172407207</v>
      </c>
      <c r="G26" s="27">
        <v>10057</v>
      </c>
      <c r="H26" s="27">
        <v>156</v>
      </c>
      <c r="I26" s="28">
        <v>1.5755984244015755</v>
      </c>
      <c r="J26" s="27">
        <v>-1110</v>
      </c>
      <c r="K26" s="28">
        <v>-9.9400017909913139</v>
      </c>
    </row>
    <row r="27" spans="1:11" s="19" customFormat="1" ht="12" customHeight="1" x14ac:dyDescent="0.2">
      <c r="A27" s="96" t="s">
        <v>179</v>
      </c>
      <c r="B27" s="30">
        <v>10495</v>
      </c>
      <c r="C27" s="30">
        <v>207</v>
      </c>
      <c r="D27" s="31">
        <v>2.0120528771384136</v>
      </c>
      <c r="E27" s="30">
        <v>-1251</v>
      </c>
      <c r="F27" s="31">
        <v>-10.650434190362677</v>
      </c>
      <c r="G27" s="30">
        <v>7425</v>
      </c>
      <c r="H27" s="30">
        <v>219</v>
      </c>
      <c r="I27" s="31">
        <v>3.039134054954205</v>
      </c>
      <c r="J27" s="30">
        <v>-567</v>
      </c>
      <c r="K27" s="31">
        <v>-7.0945945945945947</v>
      </c>
    </row>
    <row r="28" spans="1:11" s="19" customFormat="1" ht="12" customHeight="1" x14ac:dyDescent="0.2">
      <c r="A28" s="97" t="s">
        <v>80</v>
      </c>
      <c r="B28" s="27">
        <v>3451</v>
      </c>
      <c r="C28" s="27">
        <v>-140</v>
      </c>
      <c r="D28" s="28">
        <v>-3.8986354775828458</v>
      </c>
      <c r="E28" s="27">
        <v>-510</v>
      </c>
      <c r="F28" s="28">
        <v>-12.875536480686696</v>
      </c>
      <c r="G28" s="27">
        <v>2632</v>
      </c>
      <c r="H28" s="27">
        <v>-63</v>
      </c>
      <c r="I28" s="28">
        <v>-2.3376623376623376</v>
      </c>
      <c r="J28" s="27">
        <v>-543</v>
      </c>
      <c r="K28" s="28">
        <v>-17.102362204724411</v>
      </c>
    </row>
    <row r="29" spans="1:11" s="19" customFormat="1" ht="12" customHeight="1" x14ac:dyDescent="0.2">
      <c r="A29" s="29" t="s">
        <v>81</v>
      </c>
      <c r="B29" s="30">
        <v>8770</v>
      </c>
      <c r="C29" s="30">
        <v>-68</v>
      </c>
      <c r="D29" s="31">
        <v>-0.7694048427245983</v>
      </c>
      <c r="E29" s="30">
        <v>-707</v>
      </c>
      <c r="F29" s="31">
        <v>-7.4601667194259784</v>
      </c>
      <c r="G29" s="30">
        <v>6837</v>
      </c>
      <c r="H29" s="30">
        <v>-126</v>
      </c>
      <c r="I29" s="31">
        <v>-1.8095648427401982</v>
      </c>
      <c r="J29" s="30">
        <v>-786</v>
      </c>
      <c r="K29" s="31">
        <v>-10.310901219992129</v>
      </c>
    </row>
    <row r="30" spans="1:11" s="19" customFormat="1" ht="12" customHeight="1" x14ac:dyDescent="0.2">
      <c r="A30" s="97" t="s">
        <v>82</v>
      </c>
      <c r="B30" s="27">
        <v>3131</v>
      </c>
      <c r="C30" s="27">
        <v>-23</v>
      </c>
      <c r="D30" s="28">
        <v>-0.72923272035510467</v>
      </c>
      <c r="E30" s="27">
        <v>-358</v>
      </c>
      <c r="F30" s="28">
        <v>-10.260819719117226</v>
      </c>
      <c r="G30" s="27">
        <v>2433</v>
      </c>
      <c r="H30" s="27">
        <v>-61</v>
      </c>
      <c r="I30" s="28">
        <v>-2.4458700882117079</v>
      </c>
      <c r="J30" s="27">
        <v>-401</v>
      </c>
      <c r="K30" s="28">
        <v>-14.149611856033875</v>
      </c>
    </row>
    <row r="31" spans="1:11" s="19" customFormat="1" ht="12" customHeight="1" x14ac:dyDescent="0.2">
      <c r="A31" s="96" t="s">
        <v>83</v>
      </c>
      <c r="B31" s="30">
        <v>5639</v>
      </c>
      <c r="C31" s="30">
        <v>-45</v>
      </c>
      <c r="D31" s="31">
        <v>-0.79169598874032376</v>
      </c>
      <c r="E31" s="30">
        <v>-349</v>
      </c>
      <c r="F31" s="31">
        <v>-5.8283233132932528</v>
      </c>
      <c r="G31" s="30">
        <v>4404</v>
      </c>
      <c r="H31" s="30">
        <v>-65</v>
      </c>
      <c r="I31" s="31">
        <v>-1.4544640859252629</v>
      </c>
      <c r="J31" s="30">
        <v>-385</v>
      </c>
      <c r="K31" s="31">
        <v>-8.0392566297765722</v>
      </c>
    </row>
    <row r="32" spans="1:11" s="19" customFormat="1" ht="12.75" customHeight="1" x14ac:dyDescent="0.2">
      <c r="A32" s="79" t="s">
        <v>88</v>
      </c>
      <c r="B32" s="80">
        <v>360183</v>
      </c>
      <c r="C32" s="80">
        <v>14665</v>
      </c>
      <c r="D32" s="81">
        <v>4.2443519585086742</v>
      </c>
      <c r="E32" s="80">
        <v>7536</v>
      </c>
      <c r="F32" s="81">
        <v>2.1369811738083695</v>
      </c>
      <c r="G32" s="80">
        <v>222280</v>
      </c>
      <c r="H32" s="80">
        <v>3436</v>
      </c>
      <c r="I32" s="81">
        <v>1.570068176417905</v>
      </c>
      <c r="J32" s="80">
        <v>-511</v>
      </c>
      <c r="K32" s="81">
        <v>-0.2293629455408881</v>
      </c>
    </row>
    <row r="33" spans="1:11" s="19" customFormat="1" ht="12" customHeight="1" x14ac:dyDescent="0.2">
      <c r="A33" s="26" t="s">
        <v>78</v>
      </c>
      <c r="B33" s="27">
        <v>235702</v>
      </c>
      <c r="C33" s="27">
        <v>14000</v>
      </c>
      <c r="D33" s="28">
        <v>6.3147829067847834</v>
      </c>
      <c r="E33" s="27">
        <v>5475</v>
      </c>
      <c r="F33" s="28">
        <v>2.3780877134306575</v>
      </c>
      <c r="G33" s="27">
        <v>133675</v>
      </c>
      <c r="H33" s="27">
        <v>3286</v>
      </c>
      <c r="I33" s="28">
        <v>2.5201512397518195</v>
      </c>
      <c r="J33" s="27">
        <v>1446</v>
      </c>
      <c r="K33" s="28">
        <v>1.0935573890750139</v>
      </c>
    </row>
    <row r="34" spans="1:11" s="19" customFormat="1" ht="12" customHeight="1" x14ac:dyDescent="0.2">
      <c r="A34" s="96" t="s">
        <v>179</v>
      </c>
      <c r="B34" s="30">
        <v>184765</v>
      </c>
      <c r="C34" s="30">
        <v>16844</v>
      </c>
      <c r="D34" s="31">
        <v>10.030907390975518</v>
      </c>
      <c r="E34" s="30">
        <v>4832</v>
      </c>
      <c r="F34" s="31">
        <v>2.6854440263876</v>
      </c>
      <c r="G34" s="30">
        <v>99705</v>
      </c>
      <c r="H34" s="30">
        <v>4614</v>
      </c>
      <c r="I34" s="31">
        <v>4.8521942139634664</v>
      </c>
      <c r="J34" s="30">
        <v>3140</v>
      </c>
      <c r="K34" s="31">
        <v>3.2516957489773728</v>
      </c>
    </row>
    <row r="35" spans="1:11" s="19" customFormat="1" ht="12" customHeight="1" x14ac:dyDescent="0.2">
      <c r="A35" s="97" t="s">
        <v>80</v>
      </c>
      <c r="B35" s="27">
        <v>50937</v>
      </c>
      <c r="C35" s="27">
        <v>-2844</v>
      </c>
      <c r="D35" s="28">
        <v>-5.2881129023261</v>
      </c>
      <c r="E35" s="27">
        <v>643</v>
      </c>
      <c r="F35" s="28">
        <v>1.2784825227661352</v>
      </c>
      <c r="G35" s="27">
        <v>33970</v>
      </c>
      <c r="H35" s="27">
        <v>-1328</v>
      </c>
      <c r="I35" s="28">
        <v>-3.7622528188565925</v>
      </c>
      <c r="J35" s="27">
        <v>-1694</v>
      </c>
      <c r="K35" s="28">
        <v>-4.7498878420816508</v>
      </c>
    </row>
    <row r="36" spans="1:11" s="19" customFormat="1" ht="12" customHeight="1" x14ac:dyDescent="0.2">
      <c r="A36" s="29" t="s">
        <v>81</v>
      </c>
      <c r="B36" s="30">
        <v>124481</v>
      </c>
      <c r="C36" s="30">
        <v>665</v>
      </c>
      <c r="D36" s="31">
        <v>0.53708729081863416</v>
      </c>
      <c r="E36" s="30">
        <v>2061</v>
      </c>
      <c r="F36" s="31">
        <v>1.6835484397974187</v>
      </c>
      <c r="G36" s="30">
        <v>88605</v>
      </c>
      <c r="H36" s="30">
        <v>150</v>
      </c>
      <c r="I36" s="31">
        <v>0.16957775139901646</v>
      </c>
      <c r="J36" s="30">
        <v>-1957</v>
      </c>
      <c r="K36" s="31">
        <v>-2.1609505090435284</v>
      </c>
    </row>
    <row r="37" spans="1:11" s="19" customFormat="1" ht="12" customHeight="1" x14ac:dyDescent="0.2">
      <c r="A37" s="97" t="s">
        <v>82</v>
      </c>
      <c r="B37" s="27">
        <v>45690</v>
      </c>
      <c r="C37" s="27">
        <v>620</v>
      </c>
      <c r="D37" s="28">
        <v>1.3756378966052807</v>
      </c>
      <c r="E37" s="27">
        <v>908</v>
      </c>
      <c r="F37" s="28">
        <v>2.0276003751507301</v>
      </c>
      <c r="G37" s="27">
        <v>32861</v>
      </c>
      <c r="H37" s="27">
        <v>73</v>
      </c>
      <c r="I37" s="28">
        <v>0.22264243015737464</v>
      </c>
      <c r="J37" s="27">
        <v>-708</v>
      </c>
      <c r="K37" s="28">
        <v>-2.1090887425898894</v>
      </c>
    </row>
    <row r="38" spans="1:11" s="19" customFormat="1" ht="12" customHeight="1" x14ac:dyDescent="0.2">
      <c r="A38" s="96" t="s">
        <v>83</v>
      </c>
      <c r="B38" s="30">
        <v>78791</v>
      </c>
      <c r="C38" s="30">
        <v>45</v>
      </c>
      <c r="D38" s="31">
        <v>5.7145759784623981E-2</v>
      </c>
      <c r="E38" s="30">
        <v>1153</v>
      </c>
      <c r="F38" s="31">
        <v>1.4850975037996856</v>
      </c>
      <c r="G38" s="30">
        <v>55744</v>
      </c>
      <c r="H38" s="30">
        <v>77</v>
      </c>
      <c r="I38" s="31">
        <v>0.13832252501482026</v>
      </c>
      <c r="J38" s="30">
        <v>-1249</v>
      </c>
      <c r="K38" s="31">
        <v>-2.1914972014106997</v>
      </c>
    </row>
    <row r="39" spans="1:11" s="19" customFormat="1" ht="12.75" customHeight="1" x14ac:dyDescent="0.2">
      <c r="A39" s="79" t="s">
        <v>89</v>
      </c>
      <c r="B39" s="80">
        <v>25423</v>
      </c>
      <c r="C39" s="80">
        <v>216</v>
      </c>
      <c r="D39" s="81">
        <v>0.85690482802396162</v>
      </c>
      <c r="E39" s="80">
        <v>-1072</v>
      </c>
      <c r="F39" s="81">
        <v>-4.0460464238535572</v>
      </c>
      <c r="G39" s="80">
        <v>18571</v>
      </c>
      <c r="H39" s="80">
        <v>438</v>
      </c>
      <c r="I39" s="81">
        <v>2.4154855787790215</v>
      </c>
      <c r="J39" s="80">
        <v>504</v>
      </c>
      <c r="K39" s="81">
        <v>2.7896164277411857</v>
      </c>
    </row>
    <row r="40" spans="1:11" s="19" customFormat="1" ht="12" customHeight="1" x14ac:dyDescent="0.2">
      <c r="A40" s="26" t="s">
        <v>78</v>
      </c>
      <c r="B40" s="27">
        <v>16168</v>
      </c>
      <c r="C40" s="27">
        <v>124</v>
      </c>
      <c r="D40" s="28">
        <v>0.77287459486412369</v>
      </c>
      <c r="E40" s="27">
        <v>-1037</v>
      </c>
      <c r="F40" s="28">
        <v>-6.0273176402208657</v>
      </c>
      <c r="G40" s="27">
        <v>11517</v>
      </c>
      <c r="H40" s="27">
        <v>554</v>
      </c>
      <c r="I40" s="28">
        <v>5.0533613062118032</v>
      </c>
      <c r="J40" s="27">
        <v>890</v>
      </c>
      <c r="K40" s="28">
        <v>8.3748941375741044</v>
      </c>
    </row>
    <row r="41" spans="1:11" s="19" customFormat="1" ht="12" customHeight="1" x14ac:dyDescent="0.2">
      <c r="A41" s="96" t="s">
        <v>179</v>
      </c>
      <c r="B41" s="30">
        <v>13086</v>
      </c>
      <c r="C41" s="30">
        <v>559</v>
      </c>
      <c r="D41" s="31">
        <v>4.462361299592879</v>
      </c>
      <c r="E41" s="30">
        <v>-968</v>
      </c>
      <c r="F41" s="31">
        <v>-6.8877187989184572</v>
      </c>
      <c r="G41" s="30">
        <v>9381</v>
      </c>
      <c r="H41" s="30">
        <v>646</v>
      </c>
      <c r="I41" s="31">
        <v>7.3955352032054948</v>
      </c>
      <c r="J41" s="30">
        <v>1162</v>
      </c>
      <c r="K41" s="31">
        <v>14.13797298941477</v>
      </c>
    </row>
    <row r="42" spans="1:11" s="19" customFormat="1" ht="12" customHeight="1" x14ac:dyDescent="0.2">
      <c r="A42" s="97" t="s">
        <v>80</v>
      </c>
      <c r="B42" s="27">
        <v>3082</v>
      </c>
      <c r="C42" s="27">
        <v>-435</v>
      </c>
      <c r="D42" s="28">
        <v>-12.368495877168041</v>
      </c>
      <c r="E42" s="27">
        <v>-69</v>
      </c>
      <c r="F42" s="28">
        <v>-2.1897810218978102</v>
      </c>
      <c r="G42" s="27">
        <v>2136</v>
      </c>
      <c r="H42" s="27">
        <v>-92</v>
      </c>
      <c r="I42" s="28">
        <v>-4.1292639138240572</v>
      </c>
      <c r="J42" s="27">
        <v>-272</v>
      </c>
      <c r="K42" s="28">
        <v>-11.295681063122924</v>
      </c>
    </row>
    <row r="43" spans="1:11" s="19" customFormat="1" ht="12" customHeight="1" x14ac:dyDescent="0.2">
      <c r="A43" s="29" t="s">
        <v>81</v>
      </c>
      <c r="B43" s="30">
        <v>9255</v>
      </c>
      <c r="C43" s="30">
        <v>92</v>
      </c>
      <c r="D43" s="31">
        <v>1.0040379788278948</v>
      </c>
      <c r="E43" s="30">
        <v>-35</v>
      </c>
      <c r="F43" s="31">
        <v>-0.37674919268030138</v>
      </c>
      <c r="G43" s="30">
        <v>7054</v>
      </c>
      <c r="H43" s="30">
        <v>-116</v>
      </c>
      <c r="I43" s="31">
        <v>-1.6178521617852162</v>
      </c>
      <c r="J43" s="30">
        <v>-386</v>
      </c>
      <c r="K43" s="31">
        <v>-5.188172043010753</v>
      </c>
    </row>
    <row r="44" spans="1:11" s="19" customFormat="1" ht="12" customHeight="1" x14ac:dyDescent="0.2">
      <c r="A44" s="97" t="s">
        <v>82</v>
      </c>
      <c r="B44" s="27">
        <v>3007</v>
      </c>
      <c r="C44" s="27">
        <v>159</v>
      </c>
      <c r="D44" s="28">
        <v>5.5828651685393256</v>
      </c>
      <c r="E44" s="27">
        <v>-137</v>
      </c>
      <c r="F44" s="28">
        <v>-4.3575063613231553</v>
      </c>
      <c r="G44" s="27">
        <v>2154</v>
      </c>
      <c r="H44" s="27">
        <v>-62</v>
      </c>
      <c r="I44" s="28">
        <v>-2.7978339350180503</v>
      </c>
      <c r="J44" s="27">
        <v>-317</v>
      </c>
      <c r="K44" s="28">
        <v>-12.828814245244841</v>
      </c>
    </row>
    <row r="45" spans="1:11" s="19" customFormat="1" ht="12" customHeight="1" x14ac:dyDescent="0.2">
      <c r="A45" s="98" t="s">
        <v>83</v>
      </c>
      <c r="B45" s="38">
        <v>6248</v>
      </c>
      <c r="C45" s="38">
        <v>-67</v>
      </c>
      <c r="D45" s="39">
        <v>-1.0609659540775931</v>
      </c>
      <c r="E45" s="38">
        <v>102</v>
      </c>
      <c r="F45" s="39">
        <v>1.6596160104132769</v>
      </c>
      <c r="G45" s="38">
        <v>4900</v>
      </c>
      <c r="H45" s="38">
        <v>-54</v>
      </c>
      <c r="I45" s="39">
        <v>-1.0900282599919258</v>
      </c>
      <c r="J45" s="38">
        <v>-69</v>
      </c>
      <c r="K45" s="39">
        <v>-1.3886093781444959</v>
      </c>
    </row>
    <row r="46" spans="1:11" ht="9.9499999999999993" customHeight="1" x14ac:dyDescent="0.2">
      <c r="A46" s="46" t="s">
        <v>135</v>
      </c>
    </row>
    <row r="47" spans="1:11" s="62" customFormat="1" ht="12.75" x14ac:dyDescent="0.2">
      <c r="A47" s="46" t="s">
        <v>136</v>
      </c>
      <c r="B47" s="46"/>
      <c r="C47" s="46"/>
      <c r="D47" s="46"/>
    </row>
    <row r="48" spans="1:11" s="62" customFormat="1" ht="12.75" x14ac:dyDescent="0.2">
      <c r="A48" s="46"/>
      <c r="B48" s="46"/>
      <c r="D48" s="91"/>
    </row>
    <row r="49" spans="2:2" x14ac:dyDescent="0.2">
      <c r="B49" s="63" t="s">
        <v>60</v>
      </c>
    </row>
  </sheetData>
  <mergeCells count="10">
    <mergeCell ref="A5:F5"/>
    <mergeCell ref="A6:A8"/>
    <mergeCell ref="B6:F6"/>
    <mergeCell ref="G6:K6"/>
    <mergeCell ref="B7:B8"/>
    <mergeCell ref="C7:D7"/>
    <mergeCell ref="E7:F7"/>
    <mergeCell ref="G7:G8"/>
    <mergeCell ref="H7:I7"/>
    <mergeCell ref="J7:K7"/>
  </mergeCells>
  <hyperlinks>
    <hyperlink ref="H2" location="ÍNDICE!A1" display="VOLVER AL ÍNDICE" xr:uid="{E7FFB7E5-DE00-4EFD-9600-E53E43300FD1}"/>
  </hyperlinks>
  <pageMargins left="0.51181102362204722" right="0.51181102362204722"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67E4A-7E18-47A4-8541-8F84938BCFD7}">
  <sheetPr codeName="Hoja13"/>
  <dimension ref="A1:AE107"/>
  <sheetViews>
    <sheetView zoomScaleNormal="100" zoomScaleSheetLayoutView="100" workbookViewId="0"/>
  </sheetViews>
  <sheetFormatPr baseColWidth="10" defaultColWidth="9.140625" defaultRowHeight="15" x14ac:dyDescent="0.2"/>
  <cols>
    <col min="1" max="1" width="33.7109375" style="15" customWidth="1"/>
    <col min="2" max="3" width="6.7109375" style="15" customWidth="1"/>
    <col min="4" max="4" width="5.42578125" style="15" bestFit="1" customWidth="1"/>
    <col min="5" max="5" width="7.28515625" style="15" customWidth="1"/>
    <col min="6" max="6" width="5" style="15" customWidth="1"/>
    <col min="7" max="7" width="6.7109375" style="15" customWidth="1"/>
    <col min="8" max="8" width="6.42578125" style="15" customWidth="1"/>
    <col min="9" max="9" width="5" style="15" customWidth="1"/>
    <col min="10" max="10" width="6.85546875" style="15" customWidth="1"/>
    <col min="11" max="11" width="4.5703125" style="15" customWidth="1"/>
    <col min="12" max="12" width="8.7109375" style="15" bestFit="1" customWidth="1"/>
    <col min="13" max="13" width="4.85546875" style="15" bestFit="1" customWidth="1"/>
    <col min="14" max="14" width="4.5703125" style="15" bestFit="1" customWidth="1"/>
    <col min="15" max="15" width="5.42578125" style="15" bestFit="1" customWidth="1"/>
    <col min="16" max="16" width="4.85546875" style="15" bestFit="1" customWidth="1"/>
    <col min="17" max="17" width="8.7109375" style="15" bestFit="1" customWidth="1"/>
    <col min="18" max="18" width="5.42578125" style="15" bestFit="1" customWidth="1"/>
    <col min="19" max="19" width="4.5703125" style="15" bestFit="1" customWidth="1"/>
    <col min="20" max="21" width="5.42578125" style="15" bestFit="1" customWidth="1"/>
    <col min="22" max="22" width="8.7109375" style="15" bestFit="1" customWidth="1"/>
    <col min="23" max="23" width="5.42578125" style="15" bestFit="1" customWidth="1"/>
    <col min="24" max="24" width="4.5703125" style="15" bestFit="1" customWidth="1"/>
    <col min="25" max="25" width="5.42578125" style="15" bestFit="1" customWidth="1"/>
    <col min="26" max="26" width="4.5703125" style="15" bestFit="1" customWidth="1"/>
    <col min="27" max="27" width="8.7109375" style="15" bestFit="1" customWidth="1"/>
    <col min="28" max="28" width="5.42578125" style="15" bestFit="1" customWidth="1"/>
    <col min="29" max="29" width="4.5703125" style="15" bestFit="1" customWidth="1"/>
    <col min="30" max="30" width="5.42578125" style="15" bestFit="1" customWidth="1"/>
    <col min="31" max="31" width="4.85546875" style="15" bestFit="1" customWidth="1"/>
    <col min="32" max="227" width="9.140625" style="15"/>
    <col min="228" max="228" width="0.42578125" style="15" customWidth="1"/>
    <col min="229" max="229" width="12.140625" style="15" customWidth="1"/>
    <col min="230" max="230" width="9.85546875" style="15" customWidth="1"/>
    <col min="231" max="232" width="10" style="15" customWidth="1"/>
    <col min="233" max="238" width="9.28515625" style="15" customWidth="1"/>
    <col min="239" max="483" width="9.140625" style="15"/>
    <col min="484" max="484" width="0.42578125" style="15" customWidth="1"/>
    <col min="485" max="485" width="12.140625" style="15" customWidth="1"/>
    <col min="486" max="486" width="9.85546875" style="15" customWidth="1"/>
    <col min="487" max="488" width="10" style="15" customWidth="1"/>
    <col min="489" max="494" width="9.28515625" style="15" customWidth="1"/>
    <col min="495" max="739" width="9.140625" style="15"/>
    <col min="740" max="740" width="0.42578125" style="15" customWidth="1"/>
    <col min="741" max="741" width="12.140625" style="15" customWidth="1"/>
    <col min="742" max="742" width="9.85546875" style="15" customWidth="1"/>
    <col min="743" max="744" width="10" style="15" customWidth="1"/>
    <col min="745" max="750" width="9.28515625" style="15" customWidth="1"/>
    <col min="751" max="995" width="9.140625" style="15"/>
    <col min="996" max="996" width="0.42578125" style="15" customWidth="1"/>
    <col min="997" max="997" width="12.140625" style="15" customWidth="1"/>
    <col min="998" max="998" width="9.85546875" style="15" customWidth="1"/>
    <col min="999" max="1000" width="10" style="15" customWidth="1"/>
    <col min="1001" max="1006" width="9.28515625" style="15" customWidth="1"/>
    <col min="1007" max="1251" width="9.140625" style="15"/>
    <col min="1252" max="1252" width="0.42578125" style="15" customWidth="1"/>
    <col min="1253" max="1253" width="12.140625" style="15" customWidth="1"/>
    <col min="1254" max="1254" width="9.85546875" style="15" customWidth="1"/>
    <col min="1255" max="1256" width="10" style="15" customWidth="1"/>
    <col min="1257" max="1262" width="9.28515625" style="15" customWidth="1"/>
    <col min="1263" max="1507" width="9.140625" style="15"/>
    <col min="1508" max="1508" width="0.42578125" style="15" customWidth="1"/>
    <col min="1509" max="1509" width="12.140625" style="15" customWidth="1"/>
    <col min="1510" max="1510" width="9.85546875" style="15" customWidth="1"/>
    <col min="1511" max="1512" width="10" style="15" customWidth="1"/>
    <col min="1513" max="1518" width="9.28515625" style="15" customWidth="1"/>
    <col min="1519" max="1763" width="9.140625" style="15"/>
    <col min="1764" max="1764" width="0.42578125" style="15" customWidth="1"/>
    <col min="1765" max="1765" width="12.140625" style="15" customWidth="1"/>
    <col min="1766" max="1766" width="9.85546875" style="15" customWidth="1"/>
    <col min="1767" max="1768" width="10" style="15" customWidth="1"/>
    <col min="1769" max="1774" width="9.28515625" style="15" customWidth="1"/>
    <col min="1775" max="2019" width="9.140625" style="15"/>
    <col min="2020" max="2020" width="0.42578125" style="15" customWidth="1"/>
    <col min="2021" max="2021" width="12.140625" style="15" customWidth="1"/>
    <col min="2022" max="2022" width="9.85546875" style="15" customWidth="1"/>
    <col min="2023" max="2024" width="10" style="15" customWidth="1"/>
    <col min="2025" max="2030" width="9.28515625" style="15" customWidth="1"/>
    <col min="2031" max="2275" width="9.140625" style="15"/>
    <col min="2276" max="2276" width="0.42578125" style="15" customWidth="1"/>
    <col min="2277" max="2277" width="12.140625" style="15" customWidth="1"/>
    <col min="2278" max="2278" width="9.85546875" style="15" customWidth="1"/>
    <col min="2279" max="2280" width="10" style="15" customWidth="1"/>
    <col min="2281" max="2286" width="9.28515625" style="15" customWidth="1"/>
    <col min="2287" max="2531" width="9.140625" style="15"/>
    <col min="2532" max="2532" width="0.42578125" style="15" customWidth="1"/>
    <col min="2533" max="2533" width="12.140625" style="15" customWidth="1"/>
    <col min="2534" max="2534" width="9.85546875" style="15" customWidth="1"/>
    <col min="2535" max="2536" width="10" style="15" customWidth="1"/>
    <col min="2537" max="2542" width="9.28515625" style="15" customWidth="1"/>
    <col min="2543" max="2787" width="9.140625" style="15"/>
    <col min="2788" max="2788" width="0.42578125" style="15" customWidth="1"/>
    <col min="2789" max="2789" width="12.140625" style="15" customWidth="1"/>
    <col min="2790" max="2790" width="9.85546875" style="15" customWidth="1"/>
    <col min="2791" max="2792" width="10" style="15" customWidth="1"/>
    <col min="2793" max="2798" width="9.28515625" style="15" customWidth="1"/>
    <col min="2799" max="3043" width="9.140625" style="15"/>
    <col min="3044" max="3044" width="0.42578125" style="15" customWidth="1"/>
    <col min="3045" max="3045" width="12.140625" style="15" customWidth="1"/>
    <col min="3046" max="3046" width="9.85546875" style="15" customWidth="1"/>
    <col min="3047" max="3048" width="10" style="15" customWidth="1"/>
    <col min="3049" max="3054" width="9.28515625" style="15" customWidth="1"/>
    <col min="3055" max="3299" width="9.140625" style="15"/>
    <col min="3300" max="3300" width="0.42578125" style="15" customWidth="1"/>
    <col min="3301" max="3301" width="12.140625" style="15" customWidth="1"/>
    <col min="3302" max="3302" width="9.85546875" style="15" customWidth="1"/>
    <col min="3303" max="3304" width="10" style="15" customWidth="1"/>
    <col min="3305" max="3310" width="9.28515625" style="15" customWidth="1"/>
    <col min="3311" max="3555" width="9.140625" style="15"/>
    <col min="3556" max="3556" width="0.42578125" style="15" customWidth="1"/>
    <col min="3557" max="3557" width="12.140625" style="15" customWidth="1"/>
    <col min="3558" max="3558" width="9.85546875" style="15" customWidth="1"/>
    <col min="3559" max="3560" width="10" style="15" customWidth="1"/>
    <col min="3561" max="3566" width="9.28515625" style="15" customWidth="1"/>
    <col min="3567" max="3811" width="9.140625" style="15"/>
    <col min="3812" max="3812" width="0.42578125" style="15" customWidth="1"/>
    <col min="3813" max="3813" width="12.140625" style="15" customWidth="1"/>
    <col min="3814" max="3814" width="9.85546875" style="15" customWidth="1"/>
    <col min="3815" max="3816" width="10" style="15" customWidth="1"/>
    <col min="3817" max="3822" width="9.28515625" style="15" customWidth="1"/>
    <col min="3823" max="4067" width="9.140625" style="15"/>
    <col min="4068" max="4068" width="0.42578125" style="15" customWidth="1"/>
    <col min="4069" max="4069" width="12.140625" style="15" customWidth="1"/>
    <col min="4070" max="4070" width="9.85546875" style="15" customWidth="1"/>
    <col min="4071" max="4072" width="10" style="15" customWidth="1"/>
    <col min="4073" max="4078" width="9.28515625" style="15" customWidth="1"/>
    <col min="4079" max="4323" width="9.140625" style="15"/>
    <col min="4324" max="4324" width="0.42578125" style="15" customWidth="1"/>
    <col min="4325" max="4325" width="12.140625" style="15" customWidth="1"/>
    <col min="4326" max="4326" width="9.85546875" style="15" customWidth="1"/>
    <col min="4327" max="4328" width="10" style="15" customWidth="1"/>
    <col min="4329" max="4334" width="9.28515625" style="15" customWidth="1"/>
    <col min="4335" max="4579" width="9.140625" style="15"/>
    <col min="4580" max="4580" width="0.42578125" style="15" customWidth="1"/>
    <col min="4581" max="4581" width="12.140625" style="15" customWidth="1"/>
    <col min="4582" max="4582" width="9.85546875" style="15" customWidth="1"/>
    <col min="4583" max="4584" width="10" style="15" customWidth="1"/>
    <col min="4585" max="4590" width="9.28515625" style="15" customWidth="1"/>
    <col min="4591" max="4835" width="9.140625" style="15"/>
    <col min="4836" max="4836" width="0.42578125" style="15" customWidth="1"/>
    <col min="4837" max="4837" width="12.140625" style="15" customWidth="1"/>
    <col min="4838" max="4838" width="9.85546875" style="15" customWidth="1"/>
    <col min="4839" max="4840" width="10" style="15" customWidth="1"/>
    <col min="4841" max="4846" width="9.28515625" style="15" customWidth="1"/>
    <col min="4847" max="5091" width="9.140625" style="15"/>
    <col min="5092" max="5092" width="0.42578125" style="15" customWidth="1"/>
    <col min="5093" max="5093" width="12.140625" style="15" customWidth="1"/>
    <col min="5094" max="5094" width="9.85546875" style="15" customWidth="1"/>
    <col min="5095" max="5096" width="10" style="15" customWidth="1"/>
    <col min="5097" max="5102" width="9.28515625" style="15" customWidth="1"/>
    <col min="5103" max="5347" width="9.140625" style="15"/>
    <col min="5348" max="5348" width="0.42578125" style="15" customWidth="1"/>
    <col min="5349" max="5349" width="12.140625" style="15" customWidth="1"/>
    <col min="5350" max="5350" width="9.85546875" style="15" customWidth="1"/>
    <col min="5351" max="5352" width="10" style="15" customWidth="1"/>
    <col min="5353" max="5358" width="9.28515625" style="15" customWidth="1"/>
    <col min="5359" max="5603" width="9.140625" style="15"/>
    <col min="5604" max="5604" width="0.42578125" style="15" customWidth="1"/>
    <col min="5605" max="5605" width="12.140625" style="15" customWidth="1"/>
    <col min="5606" max="5606" width="9.85546875" style="15" customWidth="1"/>
    <col min="5607" max="5608" width="10" style="15" customWidth="1"/>
    <col min="5609" max="5614" width="9.28515625" style="15" customWidth="1"/>
    <col min="5615" max="5859" width="9.140625" style="15"/>
    <col min="5860" max="5860" width="0.42578125" style="15" customWidth="1"/>
    <col min="5861" max="5861" width="12.140625" style="15" customWidth="1"/>
    <col min="5862" max="5862" width="9.85546875" style="15" customWidth="1"/>
    <col min="5863" max="5864" width="10" style="15" customWidth="1"/>
    <col min="5865" max="5870" width="9.28515625" style="15" customWidth="1"/>
    <col min="5871" max="6115" width="9.140625" style="15"/>
    <col min="6116" max="6116" width="0.42578125" style="15" customWidth="1"/>
    <col min="6117" max="6117" width="12.140625" style="15" customWidth="1"/>
    <col min="6118" max="6118" width="9.85546875" style="15" customWidth="1"/>
    <col min="6119" max="6120" width="10" style="15" customWidth="1"/>
    <col min="6121" max="6126" width="9.28515625" style="15" customWidth="1"/>
    <col min="6127" max="6371" width="9.140625" style="15"/>
    <col min="6372" max="6372" width="0.42578125" style="15" customWidth="1"/>
    <col min="6373" max="6373" width="12.140625" style="15" customWidth="1"/>
    <col min="6374" max="6374" width="9.85546875" style="15" customWidth="1"/>
    <col min="6375" max="6376" width="10" style="15" customWidth="1"/>
    <col min="6377" max="6382" width="9.28515625" style="15" customWidth="1"/>
    <col min="6383" max="6627" width="9.140625" style="15"/>
    <col min="6628" max="6628" width="0.42578125" style="15" customWidth="1"/>
    <col min="6629" max="6629" width="12.140625" style="15" customWidth="1"/>
    <col min="6630" max="6630" width="9.85546875" style="15" customWidth="1"/>
    <col min="6631" max="6632" width="10" style="15" customWidth="1"/>
    <col min="6633" max="6638" width="9.28515625" style="15" customWidth="1"/>
    <col min="6639" max="6883" width="9.140625" style="15"/>
    <col min="6884" max="6884" width="0.42578125" style="15" customWidth="1"/>
    <col min="6885" max="6885" width="12.140625" style="15" customWidth="1"/>
    <col min="6886" max="6886" width="9.85546875" style="15" customWidth="1"/>
    <col min="6887" max="6888" width="10" style="15" customWidth="1"/>
    <col min="6889" max="6894" width="9.28515625" style="15" customWidth="1"/>
    <col min="6895" max="7139" width="9.140625" style="15"/>
    <col min="7140" max="7140" width="0.42578125" style="15" customWidth="1"/>
    <col min="7141" max="7141" width="12.140625" style="15" customWidth="1"/>
    <col min="7142" max="7142" width="9.85546875" style="15" customWidth="1"/>
    <col min="7143" max="7144" width="10" style="15" customWidth="1"/>
    <col min="7145" max="7150" width="9.28515625" style="15" customWidth="1"/>
    <col min="7151" max="7395" width="9.140625" style="15"/>
    <col min="7396" max="7396" width="0.42578125" style="15" customWidth="1"/>
    <col min="7397" max="7397" width="12.140625" style="15" customWidth="1"/>
    <col min="7398" max="7398" width="9.85546875" style="15" customWidth="1"/>
    <col min="7399" max="7400" width="10" style="15" customWidth="1"/>
    <col min="7401" max="7406" width="9.28515625" style="15" customWidth="1"/>
    <col min="7407" max="7651" width="9.140625" style="15"/>
    <col min="7652" max="7652" width="0.42578125" style="15" customWidth="1"/>
    <col min="7653" max="7653" width="12.140625" style="15" customWidth="1"/>
    <col min="7654" max="7654" width="9.85546875" style="15" customWidth="1"/>
    <col min="7655" max="7656" width="10" style="15" customWidth="1"/>
    <col min="7657" max="7662" width="9.28515625" style="15" customWidth="1"/>
    <col min="7663" max="7907" width="9.140625" style="15"/>
    <col min="7908" max="7908" width="0.42578125" style="15" customWidth="1"/>
    <col min="7909" max="7909" width="12.140625" style="15" customWidth="1"/>
    <col min="7910" max="7910" width="9.85546875" style="15" customWidth="1"/>
    <col min="7911" max="7912" width="10" style="15" customWidth="1"/>
    <col min="7913" max="7918" width="9.28515625" style="15" customWidth="1"/>
    <col min="7919" max="8163" width="9.140625" style="15"/>
    <col min="8164" max="8164" width="0.42578125" style="15" customWidth="1"/>
    <col min="8165" max="8165" width="12.140625" style="15" customWidth="1"/>
    <col min="8166" max="8166" width="9.85546875" style="15" customWidth="1"/>
    <col min="8167" max="8168" width="10" style="15" customWidth="1"/>
    <col min="8169" max="8174" width="9.28515625" style="15" customWidth="1"/>
    <col min="8175" max="8419" width="9.140625" style="15"/>
    <col min="8420" max="8420" width="0.42578125" style="15" customWidth="1"/>
    <col min="8421" max="8421" width="12.140625" style="15" customWidth="1"/>
    <col min="8422" max="8422" width="9.85546875" style="15" customWidth="1"/>
    <col min="8423" max="8424" width="10" style="15" customWidth="1"/>
    <col min="8425" max="8430" width="9.28515625" style="15" customWidth="1"/>
    <col min="8431" max="8675" width="9.140625" style="15"/>
    <col min="8676" max="8676" width="0.42578125" style="15" customWidth="1"/>
    <col min="8677" max="8677" width="12.140625" style="15" customWidth="1"/>
    <col min="8678" max="8678" width="9.85546875" style="15" customWidth="1"/>
    <col min="8679" max="8680" width="10" style="15" customWidth="1"/>
    <col min="8681" max="8686" width="9.28515625" style="15" customWidth="1"/>
    <col min="8687" max="8931" width="9.140625" style="15"/>
    <col min="8932" max="8932" width="0.42578125" style="15" customWidth="1"/>
    <col min="8933" max="8933" width="12.140625" style="15" customWidth="1"/>
    <col min="8934" max="8934" width="9.85546875" style="15" customWidth="1"/>
    <col min="8935" max="8936" width="10" style="15" customWidth="1"/>
    <col min="8937" max="8942" width="9.28515625" style="15" customWidth="1"/>
    <col min="8943" max="9187" width="9.140625" style="15"/>
    <col min="9188" max="9188" width="0.42578125" style="15" customWidth="1"/>
    <col min="9189" max="9189" width="12.140625" style="15" customWidth="1"/>
    <col min="9190" max="9190" width="9.85546875" style="15" customWidth="1"/>
    <col min="9191" max="9192" width="10" style="15" customWidth="1"/>
    <col min="9193" max="9198" width="9.28515625" style="15" customWidth="1"/>
    <col min="9199" max="9443" width="9.140625" style="15"/>
    <col min="9444" max="9444" width="0.42578125" style="15" customWidth="1"/>
    <col min="9445" max="9445" width="12.140625" style="15" customWidth="1"/>
    <col min="9446" max="9446" width="9.85546875" style="15" customWidth="1"/>
    <col min="9447" max="9448" width="10" style="15" customWidth="1"/>
    <col min="9449" max="9454" width="9.28515625" style="15" customWidth="1"/>
    <col min="9455" max="9699" width="9.140625" style="15"/>
    <col min="9700" max="9700" width="0.42578125" style="15" customWidth="1"/>
    <col min="9701" max="9701" width="12.140625" style="15" customWidth="1"/>
    <col min="9702" max="9702" width="9.85546875" style="15" customWidth="1"/>
    <col min="9703" max="9704" width="10" style="15" customWidth="1"/>
    <col min="9705" max="9710" width="9.28515625" style="15" customWidth="1"/>
    <col min="9711" max="9955" width="9.140625" style="15"/>
    <col min="9956" max="9956" width="0.42578125" style="15" customWidth="1"/>
    <col min="9957" max="9957" width="12.140625" style="15" customWidth="1"/>
    <col min="9958" max="9958" width="9.85546875" style="15" customWidth="1"/>
    <col min="9959" max="9960" width="10" style="15" customWidth="1"/>
    <col min="9961" max="9966" width="9.28515625" style="15" customWidth="1"/>
    <col min="9967" max="10211" width="9.140625" style="15"/>
    <col min="10212" max="10212" width="0.42578125" style="15" customWidth="1"/>
    <col min="10213" max="10213" width="12.140625" style="15" customWidth="1"/>
    <col min="10214" max="10214" width="9.85546875" style="15" customWidth="1"/>
    <col min="10215" max="10216" width="10" style="15" customWidth="1"/>
    <col min="10217" max="10222" width="9.28515625" style="15" customWidth="1"/>
    <col min="10223" max="10467" width="9.140625" style="15"/>
    <col min="10468" max="10468" width="0.42578125" style="15" customWidth="1"/>
    <col min="10469" max="10469" width="12.140625" style="15" customWidth="1"/>
    <col min="10470" max="10470" width="9.85546875" style="15" customWidth="1"/>
    <col min="10471" max="10472" width="10" style="15" customWidth="1"/>
    <col min="10473" max="10478" width="9.28515625" style="15" customWidth="1"/>
    <col min="10479" max="10723" width="9.140625" style="15"/>
    <col min="10724" max="10724" width="0.42578125" style="15" customWidth="1"/>
    <col min="10725" max="10725" width="12.140625" style="15" customWidth="1"/>
    <col min="10726" max="10726" width="9.85546875" style="15" customWidth="1"/>
    <col min="10727" max="10728" width="10" style="15" customWidth="1"/>
    <col min="10729" max="10734" width="9.28515625" style="15" customWidth="1"/>
    <col min="10735" max="10979" width="9.140625" style="15"/>
    <col min="10980" max="10980" width="0.42578125" style="15" customWidth="1"/>
    <col min="10981" max="10981" width="12.140625" style="15" customWidth="1"/>
    <col min="10982" max="10982" width="9.85546875" style="15" customWidth="1"/>
    <col min="10983" max="10984" width="10" style="15" customWidth="1"/>
    <col min="10985" max="10990" width="9.28515625" style="15" customWidth="1"/>
    <col min="10991" max="11235" width="9.140625" style="15"/>
    <col min="11236" max="11236" width="0.42578125" style="15" customWidth="1"/>
    <col min="11237" max="11237" width="12.140625" style="15" customWidth="1"/>
    <col min="11238" max="11238" width="9.85546875" style="15" customWidth="1"/>
    <col min="11239" max="11240" width="10" style="15" customWidth="1"/>
    <col min="11241" max="11246" width="9.28515625" style="15" customWidth="1"/>
    <col min="11247" max="11491" width="9.140625" style="15"/>
    <col min="11492" max="11492" width="0.42578125" style="15" customWidth="1"/>
    <col min="11493" max="11493" width="12.140625" style="15" customWidth="1"/>
    <col min="11494" max="11494" width="9.85546875" style="15" customWidth="1"/>
    <col min="11495" max="11496" width="10" style="15" customWidth="1"/>
    <col min="11497" max="11502" width="9.28515625" style="15" customWidth="1"/>
    <col min="11503" max="11747" width="9.140625" style="15"/>
    <col min="11748" max="11748" width="0.42578125" style="15" customWidth="1"/>
    <col min="11749" max="11749" width="12.140625" style="15" customWidth="1"/>
    <col min="11750" max="11750" width="9.85546875" style="15" customWidth="1"/>
    <col min="11751" max="11752" width="10" style="15" customWidth="1"/>
    <col min="11753" max="11758" width="9.28515625" style="15" customWidth="1"/>
    <col min="11759" max="12003" width="9.140625" style="15"/>
    <col min="12004" max="12004" width="0.42578125" style="15" customWidth="1"/>
    <col min="12005" max="12005" width="12.140625" style="15" customWidth="1"/>
    <col min="12006" max="12006" width="9.85546875" style="15" customWidth="1"/>
    <col min="12007" max="12008" width="10" style="15" customWidth="1"/>
    <col min="12009" max="12014" width="9.28515625" style="15" customWidth="1"/>
    <col min="12015" max="12259" width="9.140625" style="15"/>
    <col min="12260" max="12260" width="0.42578125" style="15" customWidth="1"/>
    <col min="12261" max="12261" width="12.140625" style="15" customWidth="1"/>
    <col min="12262" max="12262" width="9.85546875" style="15" customWidth="1"/>
    <col min="12263" max="12264" width="10" style="15" customWidth="1"/>
    <col min="12265" max="12270" width="9.28515625" style="15" customWidth="1"/>
    <col min="12271" max="12515" width="9.140625" style="15"/>
    <col min="12516" max="12516" width="0.42578125" style="15" customWidth="1"/>
    <col min="12517" max="12517" width="12.140625" style="15" customWidth="1"/>
    <col min="12518" max="12518" width="9.85546875" style="15" customWidth="1"/>
    <col min="12519" max="12520" width="10" style="15" customWidth="1"/>
    <col min="12521" max="12526" width="9.28515625" style="15" customWidth="1"/>
    <col min="12527" max="12771" width="9.140625" style="15"/>
    <col min="12772" max="12772" width="0.42578125" style="15" customWidth="1"/>
    <col min="12773" max="12773" width="12.140625" style="15" customWidth="1"/>
    <col min="12774" max="12774" width="9.85546875" style="15" customWidth="1"/>
    <col min="12775" max="12776" width="10" style="15" customWidth="1"/>
    <col min="12777" max="12782" width="9.28515625" style="15" customWidth="1"/>
    <col min="12783" max="13027" width="9.140625" style="15"/>
    <col min="13028" max="13028" width="0.42578125" style="15" customWidth="1"/>
    <col min="13029" max="13029" width="12.140625" style="15" customWidth="1"/>
    <col min="13030" max="13030" width="9.85546875" style="15" customWidth="1"/>
    <col min="13031" max="13032" width="10" style="15" customWidth="1"/>
    <col min="13033" max="13038" width="9.28515625" style="15" customWidth="1"/>
    <col min="13039" max="13283" width="9.140625" style="15"/>
    <col min="13284" max="13284" width="0.42578125" style="15" customWidth="1"/>
    <col min="13285" max="13285" width="12.140625" style="15" customWidth="1"/>
    <col min="13286" max="13286" width="9.85546875" style="15" customWidth="1"/>
    <col min="13287" max="13288" width="10" style="15" customWidth="1"/>
    <col min="13289" max="13294" width="9.28515625" style="15" customWidth="1"/>
    <col min="13295" max="13539" width="9.140625" style="15"/>
    <col min="13540" max="13540" width="0.42578125" style="15" customWidth="1"/>
    <col min="13541" max="13541" width="12.140625" style="15" customWidth="1"/>
    <col min="13542" max="13542" width="9.85546875" style="15" customWidth="1"/>
    <col min="13543" max="13544" width="10" style="15" customWidth="1"/>
    <col min="13545" max="13550" width="9.28515625" style="15" customWidth="1"/>
    <col min="13551" max="13795" width="9.140625" style="15"/>
    <col min="13796" max="13796" width="0.42578125" style="15" customWidth="1"/>
    <col min="13797" max="13797" width="12.140625" style="15" customWidth="1"/>
    <col min="13798" max="13798" width="9.85546875" style="15" customWidth="1"/>
    <col min="13799" max="13800" width="10" style="15" customWidth="1"/>
    <col min="13801" max="13806" width="9.28515625" style="15" customWidth="1"/>
    <col min="13807" max="14051" width="9.140625" style="15"/>
    <col min="14052" max="14052" width="0.42578125" style="15" customWidth="1"/>
    <col min="14053" max="14053" width="12.140625" style="15" customWidth="1"/>
    <col min="14054" max="14054" width="9.85546875" style="15" customWidth="1"/>
    <col min="14055" max="14056" width="10" style="15" customWidth="1"/>
    <col min="14057" max="14062" width="9.28515625" style="15" customWidth="1"/>
    <col min="14063" max="14307" width="9.140625" style="15"/>
    <col min="14308" max="14308" width="0.42578125" style="15" customWidth="1"/>
    <col min="14309" max="14309" width="12.140625" style="15" customWidth="1"/>
    <col min="14310" max="14310" width="9.85546875" style="15" customWidth="1"/>
    <col min="14311" max="14312" width="10" style="15" customWidth="1"/>
    <col min="14313" max="14318" width="9.28515625" style="15" customWidth="1"/>
    <col min="14319" max="14563" width="9.140625" style="15"/>
    <col min="14564" max="14564" width="0.42578125" style="15" customWidth="1"/>
    <col min="14565" max="14565" width="12.140625" style="15" customWidth="1"/>
    <col min="14566" max="14566" width="9.85546875" style="15" customWidth="1"/>
    <col min="14567" max="14568" width="10" style="15" customWidth="1"/>
    <col min="14569" max="14574" width="9.28515625" style="15" customWidth="1"/>
    <col min="14575" max="14819" width="9.140625" style="15"/>
    <col min="14820" max="14820" width="0.42578125" style="15" customWidth="1"/>
    <col min="14821" max="14821" width="12.140625" style="15" customWidth="1"/>
    <col min="14822" max="14822" width="9.85546875" style="15" customWidth="1"/>
    <col min="14823" max="14824" width="10" style="15" customWidth="1"/>
    <col min="14825" max="14830" width="9.28515625" style="15" customWidth="1"/>
    <col min="14831" max="15075" width="9.140625" style="15"/>
    <col min="15076" max="15076" width="0.42578125" style="15" customWidth="1"/>
    <col min="15077" max="15077" width="12.140625" style="15" customWidth="1"/>
    <col min="15078" max="15078" width="9.85546875" style="15" customWidth="1"/>
    <col min="15079" max="15080" width="10" style="15" customWidth="1"/>
    <col min="15081" max="15086" width="9.28515625" style="15" customWidth="1"/>
    <col min="15087" max="15331" width="9.140625" style="15"/>
    <col min="15332" max="15332" width="0.42578125" style="15" customWidth="1"/>
    <col min="15333" max="15333" width="12.140625" style="15" customWidth="1"/>
    <col min="15334" max="15334" width="9.85546875" style="15" customWidth="1"/>
    <col min="15335" max="15336" width="10" style="15" customWidth="1"/>
    <col min="15337" max="15342" width="9.28515625" style="15" customWidth="1"/>
    <col min="15343" max="15587" width="9.140625" style="15"/>
    <col min="15588" max="15588" width="0.42578125" style="15" customWidth="1"/>
    <col min="15589" max="15589" width="12.140625" style="15" customWidth="1"/>
    <col min="15590" max="15590" width="9.85546875" style="15" customWidth="1"/>
    <col min="15591" max="15592" width="10" style="15" customWidth="1"/>
    <col min="15593" max="15598" width="9.28515625" style="15" customWidth="1"/>
    <col min="15599" max="15843" width="9.140625" style="15"/>
    <col min="15844" max="15844" width="0.42578125" style="15" customWidth="1"/>
    <col min="15845" max="15845" width="12.140625" style="15" customWidth="1"/>
    <col min="15846" max="15846" width="9.85546875" style="15" customWidth="1"/>
    <col min="15847" max="15848" width="10" style="15" customWidth="1"/>
    <col min="15849" max="15854" width="9.28515625" style="15" customWidth="1"/>
    <col min="15855" max="16099" width="9.140625" style="15"/>
    <col min="16100" max="16100" width="0.42578125" style="15" customWidth="1"/>
    <col min="16101" max="16101" width="12.140625" style="15" customWidth="1"/>
    <col min="16102" max="16102" width="9.85546875" style="15" customWidth="1"/>
    <col min="16103" max="16104" width="10" style="15" customWidth="1"/>
    <col min="16105" max="16110" width="9.28515625" style="15" customWidth="1"/>
    <col min="16111" max="16384" width="9.140625" style="15"/>
  </cols>
  <sheetData>
    <row r="1" spans="1:31" x14ac:dyDescent="0.2">
      <c r="G1" s="16"/>
      <c r="H1" s="16"/>
    </row>
    <row r="2" spans="1:31" ht="18" customHeight="1" x14ac:dyDescent="0.25">
      <c r="G2" s="17"/>
      <c r="H2" s="17" t="s">
        <v>61</v>
      </c>
      <c r="I2" s="92"/>
    </row>
    <row r="3" spans="1:31" ht="18.75" customHeight="1" x14ac:dyDescent="0.2"/>
    <row r="4" spans="1:31" ht="20.25" customHeight="1" x14ac:dyDescent="0.25">
      <c r="G4" s="18"/>
      <c r="H4" s="18"/>
      <c r="K4" s="2" t="s">
        <v>568</v>
      </c>
    </row>
    <row r="5" spans="1:31" s="19" customFormat="1" ht="63" customHeight="1" x14ac:dyDescent="0.25">
      <c r="A5" s="347" t="s">
        <v>180</v>
      </c>
      <c r="B5" s="347"/>
      <c r="C5" s="347"/>
      <c r="D5" s="347"/>
      <c r="E5" s="347"/>
      <c r="F5" s="347"/>
      <c r="G5" s="15"/>
      <c r="H5" s="15"/>
      <c r="I5" s="15"/>
      <c r="J5" s="15"/>
      <c r="K5" s="15"/>
    </row>
    <row r="6" spans="1:31" s="19" customFormat="1" ht="21.75" customHeight="1" x14ac:dyDescent="0.25">
      <c r="A6" s="99"/>
      <c r="B6" s="350" t="s">
        <v>62</v>
      </c>
      <c r="C6" s="351"/>
      <c r="D6" s="351"/>
      <c r="E6" s="351"/>
      <c r="F6" s="351"/>
      <c r="G6" s="351"/>
      <c r="H6" s="351"/>
      <c r="I6" s="351"/>
      <c r="J6" s="351"/>
      <c r="K6" s="351"/>
      <c r="L6" s="350" t="s">
        <v>63</v>
      </c>
      <c r="M6" s="351"/>
      <c r="N6" s="351"/>
      <c r="O6" s="351"/>
      <c r="P6" s="351"/>
      <c r="Q6" s="351"/>
      <c r="R6" s="351"/>
      <c r="S6" s="351"/>
      <c r="T6" s="351"/>
      <c r="U6" s="351"/>
      <c r="V6" s="350" t="s">
        <v>64</v>
      </c>
      <c r="W6" s="351"/>
      <c r="X6" s="351"/>
      <c r="Y6" s="351"/>
      <c r="Z6" s="351"/>
      <c r="AA6" s="351"/>
      <c r="AB6" s="351"/>
      <c r="AC6" s="351"/>
      <c r="AD6" s="351"/>
      <c r="AE6" s="351"/>
    </row>
    <row r="7" spans="1:31" s="19" customFormat="1" ht="16.5" customHeight="1" x14ac:dyDescent="0.2">
      <c r="A7" s="348"/>
      <c r="B7" s="343" t="s">
        <v>150</v>
      </c>
      <c r="C7" s="344"/>
      <c r="D7" s="344"/>
      <c r="E7" s="344"/>
      <c r="F7" s="345"/>
      <c r="G7" s="343" t="s">
        <v>151</v>
      </c>
      <c r="H7" s="344"/>
      <c r="I7" s="344"/>
      <c r="J7" s="344"/>
      <c r="K7" s="345"/>
      <c r="L7" s="343" t="s">
        <v>150</v>
      </c>
      <c r="M7" s="344"/>
      <c r="N7" s="344"/>
      <c r="O7" s="344"/>
      <c r="P7" s="345"/>
      <c r="Q7" s="343" t="s">
        <v>151</v>
      </c>
      <c r="R7" s="344"/>
      <c r="S7" s="344"/>
      <c r="T7" s="344"/>
      <c r="U7" s="345"/>
      <c r="V7" s="343" t="s">
        <v>150</v>
      </c>
      <c r="W7" s="344"/>
      <c r="X7" s="344"/>
      <c r="Y7" s="344"/>
      <c r="Z7" s="345"/>
      <c r="AA7" s="343" t="s">
        <v>151</v>
      </c>
      <c r="AB7" s="344"/>
      <c r="AC7" s="344"/>
      <c r="AD7" s="344"/>
      <c r="AE7" s="345"/>
    </row>
    <row r="8" spans="1:31" s="19" customFormat="1" ht="25.5" customHeight="1" x14ac:dyDescent="0.2">
      <c r="A8" s="348"/>
      <c r="B8" s="339" t="s">
        <v>65</v>
      </c>
      <c r="C8" s="338" t="s">
        <v>66</v>
      </c>
      <c r="D8" s="338"/>
      <c r="E8" s="338" t="s">
        <v>138</v>
      </c>
      <c r="F8" s="338"/>
      <c r="G8" s="339" t="s">
        <v>65</v>
      </c>
      <c r="H8" s="338" t="s">
        <v>66</v>
      </c>
      <c r="I8" s="338"/>
      <c r="J8" s="338" t="s">
        <v>138</v>
      </c>
      <c r="K8" s="338"/>
      <c r="L8" s="339" t="s">
        <v>65</v>
      </c>
      <c r="M8" s="338" t="s">
        <v>66</v>
      </c>
      <c r="N8" s="338"/>
      <c r="O8" s="338" t="s">
        <v>138</v>
      </c>
      <c r="P8" s="338"/>
      <c r="Q8" s="339" t="s">
        <v>65</v>
      </c>
      <c r="R8" s="338" t="s">
        <v>66</v>
      </c>
      <c r="S8" s="338"/>
      <c r="T8" s="338" t="s">
        <v>138</v>
      </c>
      <c r="U8" s="338"/>
      <c r="V8" s="339" t="s">
        <v>65</v>
      </c>
      <c r="W8" s="338" t="s">
        <v>66</v>
      </c>
      <c r="X8" s="338"/>
      <c r="Y8" s="338" t="s">
        <v>138</v>
      </c>
      <c r="Z8" s="338"/>
      <c r="AA8" s="339" t="s">
        <v>65</v>
      </c>
      <c r="AB8" s="338" t="s">
        <v>66</v>
      </c>
      <c r="AC8" s="338"/>
      <c r="AD8" s="338" t="s">
        <v>138</v>
      </c>
      <c r="AE8" s="338"/>
    </row>
    <row r="9" spans="1:31" s="19" customFormat="1" ht="15" customHeight="1" x14ac:dyDescent="0.2">
      <c r="A9" s="349"/>
      <c r="B9" s="339"/>
      <c r="C9" s="20" t="s">
        <v>68</v>
      </c>
      <c r="D9" s="21" t="s">
        <v>69</v>
      </c>
      <c r="E9" s="20" t="s">
        <v>68</v>
      </c>
      <c r="F9" s="21" t="s">
        <v>69</v>
      </c>
      <c r="G9" s="339"/>
      <c r="H9" s="20" t="s">
        <v>68</v>
      </c>
      <c r="I9" s="21" t="s">
        <v>69</v>
      </c>
      <c r="J9" s="20" t="s">
        <v>68</v>
      </c>
      <c r="K9" s="21" t="s">
        <v>69</v>
      </c>
      <c r="L9" s="339"/>
      <c r="M9" s="20" t="s">
        <v>68</v>
      </c>
      <c r="N9" s="21" t="s">
        <v>69</v>
      </c>
      <c r="O9" s="20" t="s">
        <v>68</v>
      </c>
      <c r="P9" s="21" t="s">
        <v>69</v>
      </c>
      <c r="Q9" s="339"/>
      <c r="R9" s="20" t="s">
        <v>68</v>
      </c>
      <c r="S9" s="21" t="s">
        <v>69</v>
      </c>
      <c r="T9" s="20" t="s">
        <v>68</v>
      </c>
      <c r="U9" s="21" t="s">
        <v>69</v>
      </c>
      <c r="V9" s="339"/>
      <c r="W9" s="20" t="s">
        <v>68</v>
      </c>
      <c r="X9" s="21" t="s">
        <v>69</v>
      </c>
      <c r="Y9" s="20" t="s">
        <v>68</v>
      </c>
      <c r="Z9" s="21" t="s">
        <v>69</v>
      </c>
      <c r="AA9" s="339"/>
      <c r="AB9" s="20" t="s">
        <v>68</v>
      </c>
      <c r="AC9" s="21" t="s">
        <v>69</v>
      </c>
      <c r="AD9" s="20" t="s">
        <v>68</v>
      </c>
      <c r="AE9" s="21" t="s">
        <v>69</v>
      </c>
    </row>
    <row r="10" spans="1:31" s="19" customFormat="1" ht="4.5" customHeight="1" x14ac:dyDescent="0.2">
      <c r="A10" s="22"/>
      <c r="B10" s="22"/>
      <c r="C10" s="22"/>
      <c r="D10" s="22"/>
      <c r="G10" s="22"/>
      <c r="H10" s="22"/>
      <c r="I10" s="22"/>
      <c r="L10" s="22"/>
      <c r="M10" s="22"/>
      <c r="N10" s="22"/>
      <c r="Q10" s="22"/>
      <c r="R10" s="22"/>
      <c r="S10" s="22"/>
      <c r="V10" s="22"/>
      <c r="W10" s="22"/>
      <c r="X10" s="22"/>
      <c r="AA10" s="22"/>
      <c r="AB10" s="22"/>
      <c r="AC10" s="22"/>
    </row>
    <row r="11" spans="1:31" s="19" customFormat="1" ht="14.25" customHeight="1" x14ac:dyDescent="0.2">
      <c r="A11" s="79" t="s">
        <v>70</v>
      </c>
      <c r="B11" s="80">
        <v>434432</v>
      </c>
      <c r="C11" s="80">
        <v>14722</v>
      </c>
      <c r="D11" s="81">
        <v>3.5076600509875866</v>
      </c>
      <c r="E11" s="80">
        <v>5658</v>
      </c>
      <c r="F11" s="81">
        <v>1.3195762802781885</v>
      </c>
      <c r="G11" s="80">
        <v>273631</v>
      </c>
      <c r="H11" s="80">
        <v>3822</v>
      </c>
      <c r="I11" s="81">
        <v>1.4165576389223489</v>
      </c>
      <c r="J11" s="80">
        <v>-2245</v>
      </c>
      <c r="K11" s="81">
        <v>-0.81377140454407049</v>
      </c>
      <c r="L11" s="80">
        <v>267348</v>
      </c>
      <c r="M11" s="80">
        <v>11146</v>
      </c>
      <c r="N11" s="81">
        <v>4.3504734545397774</v>
      </c>
      <c r="O11" s="80">
        <v>2750</v>
      </c>
      <c r="P11" s="81">
        <v>1.0393124664585522</v>
      </c>
      <c r="Q11" s="80">
        <v>163945</v>
      </c>
      <c r="R11" s="80">
        <v>2443</v>
      </c>
      <c r="S11" s="81">
        <v>1.5126747656375772</v>
      </c>
      <c r="T11" s="80">
        <v>-1672</v>
      </c>
      <c r="U11" s="81">
        <v>-1.0095581975280314</v>
      </c>
      <c r="V11" s="80">
        <v>167084</v>
      </c>
      <c r="W11" s="80">
        <v>3576</v>
      </c>
      <c r="X11" s="81">
        <v>2.1870489517332485</v>
      </c>
      <c r="Y11" s="80">
        <v>2908</v>
      </c>
      <c r="Z11" s="81">
        <v>1.7712698567391092</v>
      </c>
      <c r="AA11" s="80">
        <v>109686</v>
      </c>
      <c r="AB11" s="80">
        <v>1379</v>
      </c>
      <c r="AC11" s="81">
        <v>1.2732325703786458</v>
      </c>
      <c r="AD11" s="80">
        <v>-573</v>
      </c>
      <c r="AE11" s="81">
        <v>-0.51968546785296443</v>
      </c>
    </row>
    <row r="12" spans="1:31" s="19" customFormat="1" ht="14.25" customHeight="1" x14ac:dyDescent="0.2">
      <c r="A12" s="100" t="s">
        <v>85</v>
      </c>
      <c r="B12" s="101">
        <v>2515</v>
      </c>
      <c r="C12" s="101">
        <v>-64</v>
      </c>
      <c r="D12" s="102">
        <v>-2.4815820085304381</v>
      </c>
      <c r="E12" s="101">
        <v>-271</v>
      </c>
      <c r="F12" s="102">
        <v>-9.7272074659009338</v>
      </c>
      <c r="G12" s="101">
        <v>1632</v>
      </c>
      <c r="H12" s="101">
        <v>-16</v>
      </c>
      <c r="I12" s="102">
        <v>-0.970873786407767</v>
      </c>
      <c r="J12" s="101">
        <v>-112</v>
      </c>
      <c r="K12" s="102">
        <v>-6.4220183486238529</v>
      </c>
      <c r="L12" s="101">
        <v>1136</v>
      </c>
      <c r="M12" s="101">
        <v>-16</v>
      </c>
      <c r="N12" s="102">
        <v>-1.3888888888888888</v>
      </c>
      <c r="O12" s="101">
        <v>-100</v>
      </c>
      <c r="P12" s="102">
        <v>-8.090614886731391</v>
      </c>
      <c r="Q12" s="101">
        <v>785</v>
      </c>
      <c r="R12" s="101">
        <v>2</v>
      </c>
      <c r="S12" s="102">
        <v>0.2554278416347382</v>
      </c>
      <c r="T12" s="101">
        <v>-37</v>
      </c>
      <c r="U12" s="102">
        <v>-4.5012165450121655</v>
      </c>
      <c r="V12" s="101">
        <v>1379</v>
      </c>
      <c r="W12" s="101">
        <v>-48</v>
      </c>
      <c r="X12" s="102">
        <v>-3.3637000700770847</v>
      </c>
      <c r="Y12" s="101">
        <v>-171</v>
      </c>
      <c r="Z12" s="102">
        <v>-11.03225806451613</v>
      </c>
      <c r="AA12" s="101">
        <v>847</v>
      </c>
      <c r="AB12" s="101">
        <v>-18</v>
      </c>
      <c r="AC12" s="102">
        <v>-2.0809248554913293</v>
      </c>
      <c r="AD12" s="101">
        <v>-75</v>
      </c>
      <c r="AE12" s="102">
        <v>-8.1344902386117131</v>
      </c>
    </row>
    <row r="13" spans="1:31" s="19" customFormat="1" ht="24" customHeight="1" x14ac:dyDescent="0.2">
      <c r="A13" s="103" t="s">
        <v>570</v>
      </c>
      <c r="B13" s="104">
        <v>2209</v>
      </c>
      <c r="C13" s="104">
        <v>-56</v>
      </c>
      <c r="D13" s="105">
        <v>-2.4724061810154527</v>
      </c>
      <c r="E13" s="104"/>
      <c r="F13" s="105"/>
      <c r="G13" s="104">
        <v>1425</v>
      </c>
      <c r="H13" s="104">
        <v>-13</v>
      </c>
      <c r="I13" s="105">
        <v>-0.90403337969401942</v>
      </c>
      <c r="J13" s="104"/>
      <c r="K13" s="105"/>
      <c r="L13" s="104">
        <v>1010</v>
      </c>
      <c r="M13" s="104">
        <v>-13</v>
      </c>
      <c r="N13" s="105">
        <v>-1.270772238514174</v>
      </c>
      <c r="O13" s="104"/>
      <c r="P13" s="105"/>
      <c r="Q13" s="104">
        <v>698</v>
      </c>
      <c r="R13" s="104">
        <v>4</v>
      </c>
      <c r="S13" s="105">
        <v>0.57636887608069165</v>
      </c>
      <c r="T13" s="104"/>
      <c r="U13" s="105"/>
      <c r="V13" s="104">
        <v>1199</v>
      </c>
      <c r="W13" s="104">
        <v>-43</v>
      </c>
      <c r="X13" s="105">
        <v>-3.4621578099838968</v>
      </c>
      <c r="Y13" s="104"/>
      <c r="Z13" s="105"/>
      <c r="AA13" s="104">
        <v>727</v>
      </c>
      <c r="AB13" s="104">
        <v>-17</v>
      </c>
      <c r="AC13" s="105">
        <v>-2.28494623655914</v>
      </c>
      <c r="AD13" s="104"/>
      <c r="AE13" s="105"/>
    </row>
    <row r="14" spans="1:31" s="19" customFormat="1" ht="15.75" customHeight="1" x14ac:dyDescent="0.2">
      <c r="A14" s="103" t="s">
        <v>571</v>
      </c>
      <c r="B14" s="104">
        <v>279</v>
      </c>
      <c r="C14" s="104">
        <v>-8</v>
      </c>
      <c r="D14" s="105">
        <v>-2.7874564459930316</v>
      </c>
      <c r="E14" s="104"/>
      <c r="F14" s="105"/>
      <c r="G14" s="104">
        <v>192</v>
      </c>
      <c r="H14" s="104">
        <v>-2</v>
      </c>
      <c r="I14" s="105">
        <v>-1.0309278350515463</v>
      </c>
      <c r="J14" s="104"/>
      <c r="K14" s="105"/>
      <c r="L14" s="104">
        <v>114</v>
      </c>
      <c r="M14" s="104">
        <v>-4</v>
      </c>
      <c r="N14" s="105">
        <v>-3.3898305084745761</v>
      </c>
      <c r="O14" s="104"/>
      <c r="P14" s="105"/>
      <c r="Q14" s="104">
        <v>80</v>
      </c>
      <c r="R14" s="104">
        <v>-4</v>
      </c>
      <c r="S14" s="105">
        <v>-4.7619047619047619</v>
      </c>
      <c r="T14" s="104"/>
      <c r="U14" s="105"/>
      <c r="V14" s="104">
        <v>165</v>
      </c>
      <c r="W14" s="104">
        <v>-4</v>
      </c>
      <c r="X14" s="105">
        <v>-2.3668639053254439</v>
      </c>
      <c r="Y14" s="104"/>
      <c r="Z14" s="105"/>
      <c r="AA14" s="104">
        <v>112</v>
      </c>
      <c r="AB14" s="104">
        <v>2</v>
      </c>
      <c r="AC14" s="105">
        <v>1.8181818181818181</v>
      </c>
      <c r="AD14" s="104"/>
      <c r="AE14" s="105"/>
    </row>
    <row r="15" spans="1:31" s="19" customFormat="1" ht="15.75" customHeight="1" x14ac:dyDescent="0.2">
      <c r="A15" s="103" t="s">
        <v>572</v>
      </c>
      <c r="B15" s="104">
        <v>27</v>
      </c>
      <c r="C15" s="104">
        <v>0</v>
      </c>
      <c r="D15" s="105">
        <v>0</v>
      </c>
      <c r="E15" s="104"/>
      <c r="F15" s="105"/>
      <c r="G15" s="104">
        <v>15</v>
      </c>
      <c r="H15" s="104">
        <v>-1</v>
      </c>
      <c r="I15" s="105">
        <v>-6.25</v>
      </c>
      <c r="J15" s="104"/>
      <c r="K15" s="105"/>
      <c r="L15" s="104">
        <v>12</v>
      </c>
      <c r="M15" s="104">
        <v>1</v>
      </c>
      <c r="N15" s="105">
        <v>9.0909090909090917</v>
      </c>
      <c r="O15" s="104"/>
      <c r="P15" s="105"/>
      <c r="Q15" s="104">
        <v>7</v>
      </c>
      <c r="R15" s="104">
        <v>2</v>
      </c>
      <c r="S15" s="105">
        <v>40</v>
      </c>
      <c r="T15" s="104"/>
      <c r="U15" s="105"/>
      <c r="V15" s="104">
        <v>15</v>
      </c>
      <c r="W15" s="104">
        <v>-1</v>
      </c>
      <c r="X15" s="105">
        <v>-6.25</v>
      </c>
      <c r="Y15" s="104"/>
      <c r="Z15" s="105"/>
      <c r="AA15" s="104">
        <v>8</v>
      </c>
      <c r="AB15" s="104">
        <v>-3</v>
      </c>
      <c r="AC15" s="105">
        <v>-27.272727272727273</v>
      </c>
      <c r="AD15" s="104"/>
      <c r="AE15" s="105"/>
    </row>
    <row r="16" spans="1:31" s="19" customFormat="1" ht="14.25" customHeight="1" x14ac:dyDescent="0.2">
      <c r="A16" s="100" t="s">
        <v>86</v>
      </c>
      <c r="B16" s="101">
        <v>23595</v>
      </c>
      <c r="C16" s="101">
        <v>-94</v>
      </c>
      <c r="D16" s="102">
        <v>-0.39680864536282662</v>
      </c>
      <c r="E16" s="101">
        <v>1933</v>
      </c>
      <c r="F16" s="102">
        <v>8.9234604376327216</v>
      </c>
      <c r="G16" s="101">
        <v>14254</v>
      </c>
      <c r="H16" s="101">
        <v>-66</v>
      </c>
      <c r="I16" s="102">
        <v>-0.46089385474860334</v>
      </c>
      <c r="J16" s="101">
        <v>-230</v>
      </c>
      <c r="K16" s="102">
        <v>-1.587959127312897</v>
      </c>
      <c r="L16" s="101">
        <v>10215</v>
      </c>
      <c r="M16" s="101">
        <v>19</v>
      </c>
      <c r="N16" s="102">
        <v>0.186347587289133</v>
      </c>
      <c r="O16" s="101">
        <v>496</v>
      </c>
      <c r="P16" s="102">
        <v>5.1034057001749149</v>
      </c>
      <c r="Q16" s="101">
        <v>6652</v>
      </c>
      <c r="R16" s="101">
        <v>23</v>
      </c>
      <c r="S16" s="102">
        <v>0.34696032584100167</v>
      </c>
      <c r="T16" s="101">
        <v>-212</v>
      </c>
      <c r="U16" s="102">
        <v>-3.0885780885780885</v>
      </c>
      <c r="V16" s="101">
        <v>13380</v>
      </c>
      <c r="W16" s="101">
        <v>-113</v>
      </c>
      <c r="X16" s="102">
        <v>-0.83747128140517302</v>
      </c>
      <c r="Y16" s="101">
        <v>1437</v>
      </c>
      <c r="Z16" s="102">
        <v>12.032152725445869</v>
      </c>
      <c r="AA16" s="101">
        <v>7602</v>
      </c>
      <c r="AB16" s="101">
        <v>-89</v>
      </c>
      <c r="AC16" s="102">
        <v>-1.1571967234429854</v>
      </c>
      <c r="AD16" s="101">
        <v>-18</v>
      </c>
      <c r="AE16" s="102">
        <v>-0.23622047244094488</v>
      </c>
    </row>
    <row r="17" spans="1:31" s="19" customFormat="1" ht="14.1" customHeight="1" x14ac:dyDescent="0.2">
      <c r="A17" s="103" t="s">
        <v>573</v>
      </c>
      <c r="B17" s="104">
        <v>61</v>
      </c>
      <c r="C17" s="104">
        <v>-1</v>
      </c>
      <c r="D17" s="105">
        <v>-1.6129032258064515</v>
      </c>
      <c r="E17" s="104"/>
      <c r="F17" s="105"/>
      <c r="G17" s="104">
        <v>48</v>
      </c>
      <c r="H17" s="104">
        <v>-1</v>
      </c>
      <c r="I17" s="105">
        <v>-2.0408163265306123</v>
      </c>
      <c r="J17" s="104"/>
      <c r="K17" s="105"/>
      <c r="L17" s="104">
        <v>46</v>
      </c>
      <c r="M17" s="104">
        <v>0</v>
      </c>
      <c r="N17" s="105">
        <v>0</v>
      </c>
      <c r="O17" s="104"/>
      <c r="P17" s="105"/>
      <c r="Q17" s="104">
        <v>40</v>
      </c>
      <c r="R17" s="104">
        <v>0</v>
      </c>
      <c r="S17" s="105">
        <v>0</v>
      </c>
      <c r="T17" s="104"/>
      <c r="U17" s="105"/>
      <c r="V17" s="104">
        <v>15</v>
      </c>
      <c r="W17" s="104">
        <v>-1</v>
      </c>
      <c r="X17" s="105">
        <v>-6.25</v>
      </c>
      <c r="Y17" s="104"/>
      <c r="Z17" s="105"/>
      <c r="AA17" s="104">
        <v>8</v>
      </c>
      <c r="AB17" s="104">
        <v>-1</v>
      </c>
      <c r="AC17" s="105">
        <v>-11.111111111111111</v>
      </c>
      <c r="AD17" s="104"/>
      <c r="AE17" s="105"/>
    </row>
    <row r="18" spans="1:31" s="19" customFormat="1" ht="21.75" customHeight="1" x14ac:dyDescent="0.2">
      <c r="A18" s="103" t="s">
        <v>574</v>
      </c>
      <c r="B18" s="104">
        <v>27</v>
      </c>
      <c r="C18" s="104">
        <v>-1</v>
      </c>
      <c r="D18" s="105">
        <v>-3.5714285714285716</v>
      </c>
      <c r="E18" s="104"/>
      <c r="F18" s="105"/>
      <c r="G18" s="104">
        <v>15</v>
      </c>
      <c r="H18" s="104">
        <v>1</v>
      </c>
      <c r="I18" s="105">
        <v>7.1428571428571432</v>
      </c>
      <c r="J18" s="104"/>
      <c r="K18" s="105"/>
      <c r="L18" s="104">
        <v>13</v>
      </c>
      <c r="M18" s="104">
        <v>0</v>
      </c>
      <c r="N18" s="105">
        <v>0</v>
      </c>
      <c r="O18" s="104"/>
      <c r="P18" s="105"/>
      <c r="Q18" s="104">
        <v>8</v>
      </c>
      <c r="R18" s="104">
        <v>1</v>
      </c>
      <c r="S18" s="105">
        <v>14.285714285714286</v>
      </c>
      <c r="T18" s="104"/>
      <c r="U18" s="105"/>
      <c r="V18" s="104">
        <v>14</v>
      </c>
      <c r="W18" s="104">
        <v>-1</v>
      </c>
      <c r="X18" s="105">
        <v>-6.666666666666667</v>
      </c>
      <c r="Y18" s="104"/>
      <c r="Z18" s="105"/>
      <c r="AA18" s="104">
        <v>7</v>
      </c>
      <c r="AB18" s="104">
        <v>0</v>
      </c>
      <c r="AC18" s="105">
        <v>0</v>
      </c>
      <c r="AD18" s="104"/>
      <c r="AE18" s="105"/>
    </row>
    <row r="19" spans="1:31" s="19" customFormat="1" ht="14.1" customHeight="1" x14ac:dyDescent="0.2">
      <c r="A19" s="103" t="s">
        <v>575</v>
      </c>
      <c r="B19" s="104">
        <v>5</v>
      </c>
      <c r="C19" s="104">
        <v>0</v>
      </c>
      <c r="D19" s="105">
        <v>0</v>
      </c>
      <c r="E19" s="104"/>
      <c r="F19" s="105"/>
      <c r="G19" s="104">
        <v>4</v>
      </c>
      <c r="H19" s="104">
        <v>1</v>
      </c>
      <c r="I19" s="105">
        <v>33.333333333333336</v>
      </c>
      <c r="J19" s="104"/>
      <c r="K19" s="105"/>
      <c r="L19" s="104">
        <v>2</v>
      </c>
      <c r="M19" s="104">
        <v>1</v>
      </c>
      <c r="N19" s="105">
        <v>100</v>
      </c>
      <c r="O19" s="104"/>
      <c r="P19" s="105"/>
      <c r="Q19" s="104">
        <v>2</v>
      </c>
      <c r="R19" s="104">
        <v>1</v>
      </c>
      <c r="S19" s="105">
        <v>100</v>
      </c>
      <c r="T19" s="104"/>
      <c r="U19" s="105"/>
      <c r="V19" s="104">
        <v>3</v>
      </c>
      <c r="W19" s="104">
        <v>-1</v>
      </c>
      <c r="X19" s="105">
        <v>-25</v>
      </c>
      <c r="Y19" s="104"/>
      <c r="Z19" s="105"/>
      <c r="AA19" s="104">
        <v>2</v>
      </c>
      <c r="AB19" s="104">
        <v>0</v>
      </c>
      <c r="AC19" s="105">
        <v>0</v>
      </c>
      <c r="AD19" s="104"/>
      <c r="AE19" s="105"/>
    </row>
    <row r="20" spans="1:31" s="19" customFormat="1" ht="14.1" customHeight="1" x14ac:dyDescent="0.2">
      <c r="A20" s="103" t="s">
        <v>576</v>
      </c>
      <c r="B20" s="104">
        <v>66</v>
      </c>
      <c r="C20" s="104">
        <v>2</v>
      </c>
      <c r="D20" s="105">
        <v>3.125</v>
      </c>
      <c r="E20" s="104"/>
      <c r="F20" s="105"/>
      <c r="G20" s="104">
        <v>42</v>
      </c>
      <c r="H20" s="104">
        <v>3</v>
      </c>
      <c r="I20" s="105">
        <v>7.6923076923076925</v>
      </c>
      <c r="J20" s="104"/>
      <c r="K20" s="105"/>
      <c r="L20" s="104">
        <v>30</v>
      </c>
      <c r="M20" s="104">
        <v>2</v>
      </c>
      <c r="N20" s="105">
        <v>7.1428571428571432</v>
      </c>
      <c r="O20" s="104"/>
      <c r="P20" s="105"/>
      <c r="Q20" s="104">
        <v>14</v>
      </c>
      <c r="R20" s="104">
        <v>2</v>
      </c>
      <c r="S20" s="105">
        <v>16.666666666666668</v>
      </c>
      <c r="T20" s="104"/>
      <c r="U20" s="105"/>
      <c r="V20" s="104">
        <v>36</v>
      </c>
      <c r="W20" s="104">
        <v>0</v>
      </c>
      <c r="X20" s="105">
        <v>0</v>
      </c>
      <c r="Y20" s="104"/>
      <c r="Z20" s="105"/>
      <c r="AA20" s="104">
        <v>28</v>
      </c>
      <c r="AB20" s="104">
        <v>1</v>
      </c>
      <c r="AC20" s="105">
        <v>3.7037037037037037</v>
      </c>
      <c r="AD20" s="104"/>
      <c r="AE20" s="105"/>
    </row>
    <row r="21" spans="1:31" s="19" customFormat="1" ht="19.5" customHeight="1" x14ac:dyDescent="0.2">
      <c r="A21" s="103" t="s">
        <v>577</v>
      </c>
      <c r="B21" s="104">
        <v>41</v>
      </c>
      <c r="C21" s="104">
        <v>4</v>
      </c>
      <c r="D21" s="105">
        <v>10.810810810810811</v>
      </c>
      <c r="E21" s="104"/>
      <c r="F21" s="105"/>
      <c r="G21" s="104">
        <v>22</v>
      </c>
      <c r="H21" s="104">
        <v>2</v>
      </c>
      <c r="I21" s="105">
        <v>10</v>
      </c>
      <c r="J21" s="104"/>
      <c r="K21" s="105"/>
      <c r="L21" s="104">
        <v>19</v>
      </c>
      <c r="M21" s="104">
        <v>1</v>
      </c>
      <c r="N21" s="105">
        <v>5.5555555555555554</v>
      </c>
      <c r="O21" s="104"/>
      <c r="P21" s="105"/>
      <c r="Q21" s="104">
        <v>8</v>
      </c>
      <c r="R21" s="104">
        <v>-1</v>
      </c>
      <c r="S21" s="105">
        <v>-11.111111111111111</v>
      </c>
      <c r="T21" s="104"/>
      <c r="U21" s="105"/>
      <c r="V21" s="104">
        <v>22</v>
      </c>
      <c r="W21" s="104">
        <v>3</v>
      </c>
      <c r="X21" s="105">
        <v>15.789473684210526</v>
      </c>
      <c r="Y21" s="104"/>
      <c r="Z21" s="105"/>
      <c r="AA21" s="104">
        <v>14</v>
      </c>
      <c r="AB21" s="104">
        <v>3</v>
      </c>
      <c r="AC21" s="105">
        <v>27.272727272727273</v>
      </c>
      <c r="AD21" s="104"/>
      <c r="AE21" s="105"/>
    </row>
    <row r="22" spans="1:31" s="19" customFormat="1" ht="14.1" customHeight="1" x14ac:dyDescent="0.2">
      <c r="A22" s="103" t="s">
        <v>578</v>
      </c>
      <c r="B22" s="104">
        <v>3209</v>
      </c>
      <c r="C22" s="104">
        <v>-6</v>
      </c>
      <c r="D22" s="105">
        <v>-0.18662519440124417</v>
      </c>
      <c r="E22" s="104"/>
      <c r="F22" s="105"/>
      <c r="G22" s="104">
        <v>2265</v>
      </c>
      <c r="H22" s="104">
        <v>17</v>
      </c>
      <c r="I22" s="105">
        <v>0.75622775800711739</v>
      </c>
      <c r="J22" s="104"/>
      <c r="K22" s="105"/>
      <c r="L22" s="104">
        <v>1795</v>
      </c>
      <c r="M22" s="104">
        <v>19</v>
      </c>
      <c r="N22" s="105">
        <v>1.0698198198198199</v>
      </c>
      <c r="O22" s="104"/>
      <c r="P22" s="105"/>
      <c r="Q22" s="104">
        <v>1279</v>
      </c>
      <c r="R22" s="104">
        <v>31</v>
      </c>
      <c r="S22" s="105">
        <v>2.483974358974359</v>
      </c>
      <c r="T22" s="104"/>
      <c r="U22" s="105"/>
      <c r="V22" s="104">
        <v>1414</v>
      </c>
      <c r="W22" s="104">
        <v>-25</v>
      </c>
      <c r="X22" s="105">
        <v>-1.7373175816539264</v>
      </c>
      <c r="Y22" s="104"/>
      <c r="Z22" s="105"/>
      <c r="AA22" s="104">
        <v>986</v>
      </c>
      <c r="AB22" s="104">
        <v>-14</v>
      </c>
      <c r="AC22" s="105">
        <v>-1.4</v>
      </c>
      <c r="AD22" s="104"/>
      <c r="AE22" s="105"/>
    </row>
    <row r="23" spans="1:31" s="19" customFormat="1" ht="14.1" customHeight="1" x14ac:dyDescent="0.2">
      <c r="A23" s="103" t="s">
        <v>579</v>
      </c>
      <c r="B23" s="104">
        <v>337</v>
      </c>
      <c r="C23" s="104">
        <v>-7</v>
      </c>
      <c r="D23" s="105">
        <v>-2.0348837209302326</v>
      </c>
      <c r="E23" s="104"/>
      <c r="F23" s="105"/>
      <c r="G23" s="104">
        <v>179</v>
      </c>
      <c r="H23" s="104">
        <v>3</v>
      </c>
      <c r="I23" s="105">
        <v>1.7045454545454546</v>
      </c>
      <c r="J23" s="104"/>
      <c r="K23" s="105"/>
      <c r="L23" s="104">
        <v>119</v>
      </c>
      <c r="M23" s="104">
        <v>-6</v>
      </c>
      <c r="N23" s="105">
        <v>-4.8</v>
      </c>
      <c r="O23" s="104"/>
      <c r="P23" s="105"/>
      <c r="Q23" s="104">
        <v>75</v>
      </c>
      <c r="R23" s="104">
        <v>-2</v>
      </c>
      <c r="S23" s="105">
        <v>-2.5974025974025974</v>
      </c>
      <c r="T23" s="104"/>
      <c r="U23" s="105"/>
      <c r="V23" s="104">
        <v>218</v>
      </c>
      <c r="W23" s="104">
        <v>-1</v>
      </c>
      <c r="X23" s="105">
        <v>-0.45662100456621002</v>
      </c>
      <c r="Y23" s="104"/>
      <c r="Z23" s="105"/>
      <c r="AA23" s="104">
        <v>104</v>
      </c>
      <c r="AB23" s="104">
        <v>5</v>
      </c>
      <c r="AC23" s="105">
        <v>5.0505050505050502</v>
      </c>
      <c r="AD23" s="104"/>
      <c r="AE23" s="105"/>
    </row>
    <row r="24" spans="1:31" s="19" customFormat="1" ht="14.1" customHeight="1" x14ac:dyDescent="0.2">
      <c r="A24" s="103" t="s">
        <v>580</v>
      </c>
      <c r="B24" s="104">
        <v>36</v>
      </c>
      <c r="C24" s="104">
        <v>-1</v>
      </c>
      <c r="D24" s="105">
        <v>-2.7027027027027026</v>
      </c>
      <c r="E24" s="104"/>
      <c r="F24" s="105"/>
      <c r="G24" s="104">
        <v>12</v>
      </c>
      <c r="H24" s="104">
        <v>-1</v>
      </c>
      <c r="I24" s="105">
        <v>-7.6923076923076925</v>
      </c>
      <c r="J24" s="104"/>
      <c r="K24" s="105"/>
      <c r="L24" s="104">
        <v>23</v>
      </c>
      <c r="M24" s="104">
        <v>-1</v>
      </c>
      <c r="N24" s="105">
        <v>-4.166666666666667</v>
      </c>
      <c r="O24" s="104"/>
      <c r="P24" s="105"/>
      <c r="Q24" s="104">
        <v>7</v>
      </c>
      <c r="R24" s="104">
        <v>-1</v>
      </c>
      <c r="S24" s="105">
        <v>-12.5</v>
      </c>
      <c r="T24" s="104"/>
      <c r="U24" s="105"/>
      <c r="V24" s="104">
        <v>13</v>
      </c>
      <c r="W24" s="104">
        <v>0</v>
      </c>
      <c r="X24" s="105">
        <v>0</v>
      </c>
      <c r="Y24" s="104"/>
      <c r="Z24" s="105"/>
      <c r="AA24" s="104">
        <v>5</v>
      </c>
      <c r="AB24" s="104">
        <v>0</v>
      </c>
      <c r="AC24" s="105">
        <v>0</v>
      </c>
      <c r="AD24" s="104"/>
      <c r="AE24" s="105"/>
    </row>
    <row r="25" spans="1:31" s="19" customFormat="1" ht="14.1" customHeight="1" x14ac:dyDescent="0.2">
      <c r="A25" s="103" t="s">
        <v>581</v>
      </c>
      <c r="B25" s="104">
        <v>462</v>
      </c>
      <c r="C25" s="104">
        <v>-4</v>
      </c>
      <c r="D25" s="105">
        <v>-0.85836909871244638</v>
      </c>
      <c r="E25" s="104"/>
      <c r="F25" s="105"/>
      <c r="G25" s="104">
        <v>313</v>
      </c>
      <c r="H25" s="104">
        <v>2</v>
      </c>
      <c r="I25" s="105">
        <v>0.64308681672025725</v>
      </c>
      <c r="J25" s="104"/>
      <c r="K25" s="105"/>
      <c r="L25" s="104">
        <v>340</v>
      </c>
      <c r="M25" s="104">
        <v>-2</v>
      </c>
      <c r="N25" s="105">
        <v>-0.58479532163742687</v>
      </c>
      <c r="O25" s="104"/>
      <c r="P25" s="105"/>
      <c r="Q25" s="104">
        <v>222</v>
      </c>
      <c r="R25" s="104">
        <v>-2</v>
      </c>
      <c r="S25" s="105">
        <v>-0.8928571428571429</v>
      </c>
      <c r="T25" s="104"/>
      <c r="U25" s="105"/>
      <c r="V25" s="104">
        <v>122</v>
      </c>
      <c r="W25" s="104">
        <v>-2</v>
      </c>
      <c r="X25" s="105">
        <v>-1.6129032258064515</v>
      </c>
      <c r="Y25" s="104"/>
      <c r="Z25" s="105"/>
      <c r="AA25" s="104">
        <v>91</v>
      </c>
      <c r="AB25" s="104">
        <v>4</v>
      </c>
      <c r="AC25" s="105">
        <v>4.5977011494252871</v>
      </c>
      <c r="AD25" s="104"/>
      <c r="AE25" s="105"/>
    </row>
    <row r="26" spans="1:31" s="19" customFormat="1" ht="14.1" customHeight="1" x14ac:dyDescent="0.2">
      <c r="A26" s="103" t="s">
        <v>582</v>
      </c>
      <c r="B26" s="104">
        <v>844</v>
      </c>
      <c r="C26" s="104">
        <v>-28</v>
      </c>
      <c r="D26" s="105">
        <v>-3.2110091743119265</v>
      </c>
      <c r="E26" s="104"/>
      <c r="F26" s="105"/>
      <c r="G26" s="104">
        <v>616</v>
      </c>
      <c r="H26" s="104">
        <v>2</v>
      </c>
      <c r="I26" s="105">
        <v>0.32573289902280128</v>
      </c>
      <c r="J26" s="104"/>
      <c r="K26" s="105"/>
      <c r="L26" s="104">
        <v>705</v>
      </c>
      <c r="M26" s="104">
        <v>-18</v>
      </c>
      <c r="N26" s="105">
        <v>-2.4896265560165975</v>
      </c>
      <c r="O26" s="104"/>
      <c r="P26" s="105"/>
      <c r="Q26" s="104">
        <v>513</v>
      </c>
      <c r="R26" s="104">
        <v>5</v>
      </c>
      <c r="S26" s="105">
        <v>0.98425196850393704</v>
      </c>
      <c r="T26" s="104"/>
      <c r="U26" s="105"/>
      <c r="V26" s="104">
        <v>139</v>
      </c>
      <c r="W26" s="104">
        <v>-10</v>
      </c>
      <c r="X26" s="105">
        <v>-6.7114093959731544</v>
      </c>
      <c r="Y26" s="104"/>
      <c r="Z26" s="105"/>
      <c r="AA26" s="104">
        <v>103</v>
      </c>
      <c r="AB26" s="104">
        <v>-3</v>
      </c>
      <c r="AC26" s="105">
        <v>-2.8301886792452828</v>
      </c>
      <c r="AD26" s="104"/>
      <c r="AE26" s="105"/>
    </row>
    <row r="27" spans="1:31" s="19" customFormat="1" ht="14.1" customHeight="1" x14ac:dyDescent="0.2">
      <c r="A27" s="103" t="s">
        <v>583</v>
      </c>
      <c r="B27" s="104">
        <v>186</v>
      </c>
      <c r="C27" s="104">
        <v>-1</v>
      </c>
      <c r="D27" s="105">
        <v>-0.53475935828877008</v>
      </c>
      <c r="E27" s="104"/>
      <c r="F27" s="105"/>
      <c r="G27" s="104">
        <v>121</v>
      </c>
      <c r="H27" s="104">
        <v>2</v>
      </c>
      <c r="I27" s="105">
        <v>1.680672268907563</v>
      </c>
      <c r="J27" s="104"/>
      <c r="K27" s="105"/>
      <c r="L27" s="104">
        <v>130</v>
      </c>
      <c r="M27" s="104">
        <v>1</v>
      </c>
      <c r="N27" s="105">
        <v>0.77519379844961245</v>
      </c>
      <c r="O27" s="104"/>
      <c r="P27" s="105"/>
      <c r="Q27" s="104">
        <v>84</v>
      </c>
      <c r="R27" s="104">
        <v>2</v>
      </c>
      <c r="S27" s="105">
        <v>2.4390243902439024</v>
      </c>
      <c r="T27" s="104"/>
      <c r="U27" s="105"/>
      <c r="V27" s="104">
        <v>56</v>
      </c>
      <c r="W27" s="104">
        <v>-2</v>
      </c>
      <c r="X27" s="105">
        <v>-3.4482758620689653</v>
      </c>
      <c r="Y27" s="104"/>
      <c r="Z27" s="105"/>
      <c r="AA27" s="104">
        <v>37</v>
      </c>
      <c r="AB27" s="104">
        <v>0</v>
      </c>
      <c r="AC27" s="105">
        <v>0</v>
      </c>
      <c r="AD27" s="104"/>
      <c r="AE27" s="105"/>
    </row>
    <row r="28" spans="1:31" s="19" customFormat="1" ht="25.5" customHeight="1" x14ac:dyDescent="0.2">
      <c r="A28" s="103" t="s">
        <v>584</v>
      </c>
      <c r="B28" s="104">
        <v>381</v>
      </c>
      <c r="C28" s="104">
        <v>5</v>
      </c>
      <c r="D28" s="105">
        <v>1.3297872340425532</v>
      </c>
      <c r="E28" s="104"/>
      <c r="F28" s="105"/>
      <c r="G28" s="104">
        <v>263</v>
      </c>
      <c r="H28" s="104">
        <v>3</v>
      </c>
      <c r="I28" s="105">
        <v>1.1538461538461537</v>
      </c>
      <c r="J28" s="104"/>
      <c r="K28" s="105"/>
      <c r="L28" s="104">
        <v>127</v>
      </c>
      <c r="M28" s="104">
        <v>4</v>
      </c>
      <c r="N28" s="105">
        <v>3.2520325203252032</v>
      </c>
      <c r="O28" s="104"/>
      <c r="P28" s="105"/>
      <c r="Q28" s="104">
        <v>90</v>
      </c>
      <c r="R28" s="104">
        <v>2</v>
      </c>
      <c r="S28" s="105">
        <v>2.2727272727272729</v>
      </c>
      <c r="T28" s="104"/>
      <c r="U28" s="105"/>
      <c r="V28" s="104">
        <v>254</v>
      </c>
      <c r="W28" s="104">
        <v>1</v>
      </c>
      <c r="X28" s="105">
        <v>0.39525691699604742</v>
      </c>
      <c r="Y28" s="104"/>
      <c r="Z28" s="105"/>
      <c r="AA28" s="104">
        <v>173</v>
      </c>
      <c r="AB28" s="104">
        <v>1</v>
      </c>
      <c r="AC28" s="105">
        <v>0.58139534883720934</v>
      </c>
      <c r="AD28" s="104"/>
      <c r="AE28" s="105"/>
    </row>
    <row r="29" spans="1:31" s="19" customFormat="1" ht="14.1" customHeight="1" x14ac:dyDescent="0.2">
      <c r="A29" s="103" t="s">
        <v>585</v>
      </c>
      <c r="B29" s="104">
        <v>486</v>
      </c>
      <c r="C29" s="104">
        <v>17</v>
      </c>
      <c r="D29" s="105">
        <v>3.624733475479744</v>
      </c>
      <c r="E29" s="104"/>
      <c r="F29" s="105"/>
      <c r="G29" s="104">
        <v>368</v>
      </c>
      <c r="H29" s="104">
        <v>17</v>
      </c>
      <c r="I29" s="105">
        <v>4.8433048433048436</v>
      </c>
      <c r="J29" s="104"/>
      <c r="K29" s="105"/>
      <c r="L29" s="104">
        <v>289</v>
      </c>
      <c r="M29" s="104">
        <v>8</v>
      </c>
      <c r="N29" s="105">
        <v>2.8469750889679717</v>
      </c>
      <c r="O29" s="104"/>
      <c r="P29" s="105"/>
      <c r="Q29" s="104">
        <v>213</v>
      </c>
      <c r="R29" s="104">
        <v>12</v>
      </c>
      <c r="S29" s="105">
        <v>5.9701492537313436</v>
      </c>
      <c r="T29" s="104"/>
      <c r="U29" s="105"/>
      <c r="V29" s="104">
        <v>197</v>
      </c>
      <c r="W29" s="104">
        <v>9</v>
      </c>
      <c r="X29" s="105">
        <v>4.7872340425531918</v>
      </c>
      <c r="Y29" s="104"/>
      <c r="Z29" s="105"/>
      <c r="AA29" s="104">
        <v>155</v>
      </c>
      <c r="AB29" s="104">
        <v>5</v>
      </c>
      <c r="AC29" s="105">
        <v>3.3333333333333335</v>
      </c>
      <c r="AD29" s="104"/>
      <c r="AE29" s="105"/>
    </row>
    <row r="30" spans="1:31" s="19" customFormat="1" ht="23.25" customHeight="1" x14ac:dyDescent="0.2">
      <c r="A30" s="103" t="s">
        <v>586</v>
      </c>
      <c r="B30" s="104">
        <v>1813</v>
      </c>
      <c r="C30" s="104">
        <v>17</v>
      </c>
      <c r="D30" s="105">
        <v>0.94654788418708236</v>
      </c>
      <c r="E30" s="104"/>
      <c r="F30" s="105"/>
      <c r="G30" s="104">
        <v>1295</v>
      </c>
      <c r="H30" s="104">
        <v>-1</v>
      </c>
      <c r="I30" s="105">
        <v>-7.716049382716049E-2</v>
      </c>
      <c r="J30" s="104"/>
      <c r="K30" s="105"/>
      <c r="L30" s="104">
        <v>936</v>
      </c>
      <c r="M30" s="104">
        <v>12</v>
      </c>
      <c r="N30" s="105">
        <v>1.2987012987012987</v>
      </c>
      <c r="O30" s="104"/>
      <c r="P30" s="105"/>
      <c r="Q30" s="104">
        <v>674</v>
      </c>
      <c r="R30" s="104">
        <v>5</v>
      </c>
      <c r="S30" s="105">
        <v>0.74738415545590431</v>
      </c>
      <c r="T30" s="104"/>
      <c r="U30" s="105"/>
      <c r="V30" s="104">
        <v>877</v>
      </c>
      <c r="W30" s="104">
        <v>5</v>
      </c>
      <c r="X30" s="105">
        <v>0.57339449541284404</v>
      </c>
      <c r="Y30" s="104"/>
      <c r="Z30" s="105"/>
      <c r="AA30" s="104">
        <v>621</v>
      </c>
      <c r="AB30" s="104">
        <v>-6</v>
      </c>
      <c r="AC30" s="105">
        <v>-0.9569377990430622</v>
      </c>
      <c r="AD30" s="104"/>
      <c r="AE30" s="105"/>
    </row>
    <row r="31" spans="1:31" s="19" customFormat="1" ht="14.1" customHeight="1" x14ac:dyDescent="0.2">
      <c r="A31" s="103" t="s">
        <v>587</v>
      </c>
      <c r="B31" s="104">
        <v>27</v>
      </c>
      <c r="C31" s="104">
        <v>-3</v>
      </c>
      <c r="D31" s="105">
        <v>-10</v>
      </c>
      <c r="E31" s="104"/>
      <c r="F31" s="105"/>
      <c r="G31" s="104">
        <v>16</v>
      </c>
      <c r="H31" s="104">
        <v>-1</v>
      </c>
      <c r="I31" s="105">
        <v>-5.882352941176471</v>
      </c>
      <c r="J31" s="104"/>
      <c r="K31" s="105"/>
      <c r="L31" s="104">
        <v>17</v>
      </c>
      <c r="M31" s="104">
        <v>-2</v>
      </c>
      <c r="N31" s="105">
        <v>-10.526315789473685</v>
      </c>
      <c r="O31" s="104"/>
      <c r="P31" s="105"/>
      <c r="Q31" s="104">
        <v>11</v>
      </c>
      <c r="R31" s="104">
        <v>-1</v>
      </c>
      <c r="S31" s="105">
        <v>-8.3333333333333339</v>
      </c>
      <c r="T31" s="104"/>
      <c r="U31" s="105"/>
      <c r="V31" s="104">
        <v>10</v>
      </c>
      <c r="W31" s="104">
        <v>-1</v>
      </c>
      <c r="X31" s="105">
        <v>-9.0909090909090917</v>
      </c>
      <c r="Y31" s="104"/>
      <c r="Z31" s="105"/>
      <c r="AA31" s="104">
        <v>5</v>
      </c>
      <c r="AB31" s="104">
        <v>0</v>
      </c>
      <c r="AC31" s="105">
        <v>0</v>
      </c>
      <c r="AD31" s="104"/>
      <c r="AE31" s="105"/>
    </row>
    <row r="32" spans="1:31" s="19" customFormat="1" ht="14.1" customHeight="1" x14ac:dyDescent="0.2">
      <c r="A32" s="103" t="s">
        <v>588</v>
      </c>
      <c r="B32" s="104">
        <v>663</v>
      </c>
      <c r="C32" s="104">
        <v>-9</v>
      </c>
      <c r="D32" s="105">
        <v>-1.3392857142857142</v>
      </c>
      <c r="E32" s="104"/>
      <c r="F32" s="105"/>
      <c r="G32" s="104">
        <v>458</v>
      </c>
      <c r="H32" s="104">
        <v>-4</v>
      </c>
      <c r="I32" s="105">
        <v>-0.86580086580086579</v>
      </c>
      <c r="J32" s="104"/>
      <c r="K32" s="105"/>
      <c r="L32" s="104">
        <v>386</v>
      </c>
      <c r="M32" s="104">
        <v>0</v>
      </c>
      <c r="N32" s="105">
        <v>0</v>
      </c>
      <c r="O32" s="104"/>
      <c r="P32" s="105"/>
      <c r="Q32" s="104">
        <v>265</v>
      </c>
      <c r="R32" s="104">
        <v>3</v>
      </c>
      <c r="S32" s="105">
        <v>1.1450381679389312</v>
      </c>
      <c r="T32" s="104"/>
      <c r="U32" s="105"/>
      <c r="V32" s="104">
        <v>277</v>
      </c>
      <c r="W32" s="104">
        <v>-9</v>
      </c>
      <c r="X32" s="105">
        <v>-3.1468531468531467</v>
      </c>
      <c r="Y32" s="104"/>
      <c r="Z32" s="105"/>
      <c r="AA32" s="104">
        <v>193</v>
      </c>
      <c r="AB32" s="104">
        <v>-7</v>
      </c>
      <c r="AC32" s="105">
        <v>-3.5</v>
      </c>
      <c r="AD32" s="104"/>
      <c r="AE32" s="105"/>
    </row>
    <row r="33" spans="1:31" s="19" customFormat="1" ht="14.1" customHeight="1" x14ac:dyDescent="0.2">
      <c r="A33" s="103" t="s">
        <v>589</v>
      </c>
      <c r="B33" s="104">
        <v>879</v>
      </c>
      <c r="C33" s="104">
        <v>-4</v>
      </c>
      <c r="D33" s="105">
        <v>-0.45300113250283125</v>
      </c>
      <c r="E33" s="104"/>
      <c r="F33" s="105"/>
      <c r="G33" s="104">
        <v>577</v>
      </c>
      <c r="H33" s="104">
        <v>-5</v>
      </c>
      <c r="I33" s="105">
        <v>-0.85910652920962194</v>
      </c>
      <c r="J33" s="104"/>
      <c r="K33" s="105"/>
      <c r="L33" s="104">
        <v>451</v>
      </c>
      <c r="M33" s="104">
        <v>1</v>
      </c>
      <c r="N33" s="105">
        <v>0.22222222222222221</v>
      </c>
      <c r="O33" s="104"/>
      <c r="P33" s="105"/>
      <c r="Q33" s="104">
        <v>338</v>
      </c>
      <c r="R33" s="104">
        <v>-4</v>
      </c>
      <c r="S33" s="105">
        <v>-1.1695906432748537</v>
      </c>
      <c r="T33" s="104"/>
      <c r="U33" s="105"/>
      <c r="V33" s="104">
        <v>428</v>
      </c>
      <c r="W33" s="104">
        <v>-5</v>
      </c>
      <c r="X33" s="105">
        <v>-1.1547344110854503</v>
      </c>
      <c r="Y33" s="104"/>
      <c r="Z33" s="105"/>
      <c r="AA33" s="104">
        <v>239</v>
      </c>
      <c r="AB33" s="104">
        <v>-1</v>
      </c>
      <c r="AC33" s="105">
        <v>-0.41666666666666669</v>
      </c>
      <c r="AD33" s="104"/>
      <c r="AE33" s="105"/>
    </row>
    <row r="34" spans="1:31" s="19" customFormat="1" ht="21.75" customHeight="1" x14ac:dyDescent="0.2">
      <c r="A34" s="103" t="s">
        <v>590</v>
      </c>
      <c r="B34" s="104">
        <v>616</v>
      </c>
      <c r="C34" s="104">
        <v>2</v>
      </c>
      <c r="D34" s="105">
        <v>0.32573289902280128</v>
      </c>
      <c r="E34" s="104"/>
      <c r="F34" s="105"/>
      <c r="G34" s="104">
        <v>458</v>
      </c>
      <c r="H34" s="104">
        <v>-1</v>
      </c>
      <c r="I34" s="105">
        <v>-0.2178649237472767</v>
      </c>
      <c r="J34" s="104"/>
      <c r="K34" s="105"/>
      <c r="L34" s="104">
        <v>285</v>
      </c>
      <c r="M34" s="104">
        <v>1</v>
      </c>
      <c r="N34" s="105">
        <v>0.352112676056338</v>
      </c>
      <c r="O34" s="104"/>
      <c r="P34" s="105"/>
      <c r="Q34" s="104">
        <v>213</v>
      </c>
      <c r="R34" s="104">
        <v>2</v>
      </c>
      <c r="S34" s="105">
        <v>0.94786729857819907</v>
      </c>
      <c r="T34" s="104"/>
      <c r="U34" s="105"/>
      <c r="V34" s="104">
        <v>331</v>
      </c>
      <c r="W34" s="104">
        <v>1</v>
      </c>
      <c r="X34" s="105">
        <v>0.30303030303030304</v>
      </c>
      <c r="Y34" s="104"/>
      <c r="Z34" s="105"/>
      <c r="AA34" s="104">
        <v>245</v>
      </c>
      <c r="AB34" s="104">
        <v>-3</v>
      </c>
      <c r="AC34" s="105">
        <v>-1.2096774193548387</v>
      </c>
      <c r="AD34" s="104"/>
      <c r="AE34" s="105"/>
    </row>
    <row r="35" spans="1:31" s="19" customFormat="1" ht="21" customHeight="1" x14ac:dyDescent="0.2">
      <c r="A35" s="103" t="s">
        <v>591</v>
      </c>
      <c r="B35" s="104">
        <v>458</v>
      </c>
      <c r="C35" s="104">
        <v>-5</v>
      </c>
      <c r="D35" s="105">
        <v>-1.079913606911447</v>
      </c>
      <c r="E35" s="104"/>
      <c r="F35" s="105"/>
      <c r="G35" s="104">
        <v>336</v>
      </c>
      <c r="H35" s="104">
        <v>2</v>
      </c>
      <c r="I35" s="105">
        <v>0.59880239520958078</v>
      </c>
      <c r="J35" s="104"/>
      <c r="K35" s="105"/>
      <c r="L35" s="104">
        <v>130</v>
      </c>
      <c r="M35" s="104">
        <v>-8</v>
      </c>
      <c r="N35" s="105">
        <v>-5.7971014492753623</v>
      </c>
      <c r="O35" s="104"/>
      <c r="P35" s="105"/>
      <c r="Q35" s="104">
        <v>98</v>
      </c>
      <c r="R35" s="104">
        <v>-1</v>
      </c>
      <c r="S35" s="105">
        <v>-1.0101010101010102</v>
      </c>
      <c r="T35" s="104"/>
      <c r="U35" s="105"/>
      <c r="V35" s="104">
        <v>328</v>
      </c>
      <c r="W35" s="104">
        <v>3</v>
      </c>
      <c r="X35" s="105">
        <v>0.92307692307692313</v>
      </c>
      <c r="Y35" s="104"/>
      <c r="Z35" s="105"/>
      <c r="AA35" s="104">
        <v>238</v>
      </c>
      <c r="AB35" s="104">
        <v>3</v>
      </c>
      <c r="AC35" s="105">
        <v>1.2765957446808511</v>
      </c>
      <c r="AD35" s="104"/>
      <c r="AE35" s="105"/>
    </row>
    <row r="36" spans="1:31" s="19" customFormat="1" ht="27" customHeight="1" x14ac:dyDescent="0.2">
      <c r="A36" s="103" t="s">
        <v>592</v>
      </c>
      <c r="B36" s="104">
        <v>423</v>
      </c>
      <c r="C36" s="104">
        <v>16</v>
      </c>
      <c r="D36" s="105">
        <v>3.9312039312039313</v>
      </c>
      <c r="E36" s="104"/>
      <c r="F36" s="105"/>
      <c r="G36" s="104">
        <v>286</v>
      </c>
      <c r="H36" s="104">
        <v>18</v>
      </c>
      <c r="I36" s="105">
        <v>6.7164179104477615</v>
      </c>
      <c r="J36" s="104"/>
      <c r="K36" s="105"/>
      <c r="L36" s="104">
        <v>116</v>
      </c>
      <c r="M36" s="104">
        <v>3</v>
      </c>
      <c r="N36" s="105">
        <v>2.6548672566371683</v>
      </c>
      <c r="O36" s="104"/>
      <c r="P36" s="105"/>
      <c r="Q36" s="104">
        <v>80</v>
      </c>
      <c r="R36" s="104">
        <v>2</v>
      </c>
      <c r="S36" s="105">
        <v>2.5641025641025643</v>
      </c>
      <c r="T36" s="104"/>
      <c r="U36" s="105"/>
      <c r="V36" s="104">
        <v>307</v>
      </c>
      <c r="W36" s="104">
        <v>13</v>
      </c>
      <c r="X36" s="105">
        <v>4.4217687074829932</v>
      </c>
      <c r="Y36" s="104"/>
      <c r="Z36" s="105"/>
      <c r="AA36" s="104">
        <v>206</v>
      </c>
      <c r="AB36" s="104">
        <v>16</v>
      </c>
      <c r="AC36" s="105">
        <v>8.4210526315789469</v>
      </c>
      <c r="AD36" s="104"/>
      <c r="AE36" s="105"/>
    </row>
    <row r="37" spans="1:31" s="19" customFormat="1" ht="27" customHeight="1" x14ac:dyDescent="0.2">
      <c r="A37" s="103" t="s">
        <v>593</v>
      </c>
      <c r="B37" s="104">
        <v>1832</v>
      </c>
      <c r="C37" s="104">
        <v>-46</v>
      </c>
      <c r="D37" s="105">
        <v>-2.4494142705005326</v>
      </c>
      <c r="E37" s="104"/>
      <c r="F37" s="105"/>
      <c r="G37" s="104">
        <v>1315</v>
      </c>
      <c r="H37" s="104">
        <v>-5</v>
      </c>
      <c r="I37" s="105">
        <v>-0.37878787878787878</v>
      </c>
      <c r="J37" s="104"/>
      <c r="K37" s="105"/>
      <c r="L37" s="104">
        <v>466</v>
      </c>
      <c r="M37" s="104">
        <v>-10</v>
      </c>
      <c r="N37" s="105">
        <v>-2.1008403361344539</v>
      </c>
      <c r="O37" s="104"/>
      <c r="P37" s="105"/>
      <c r="Q37" s="104">
        <v>340</v>
      </c>
      <c r="R37" s="104">
        <v>-12</v>
      </c>
      <c r="S37" s="105">
        <v>-3.4090909090909092</v>
      </c>
      <c r="T37" s="104"/>
      <c r="U37" s="105"/>
      <c r="V37" s="104">
        <v>1366</v>
      </c>
      <c r="W37" s="104">
        <v>-36</v>
      </c>
      <c r="X37" s="105">
        <v>-2.5677603423680457</v>
      </c>
      <c r="Y37" s="104"/>
      <c r="Z37" s="105"/>
      <c r="AA37" s="104">
        <v>975</v>
      </c>
      <c r="AB37" s="104">
        <v>7</v>
      </c>
      <c r="AC37" s="105">
        <v>0.72314049586776863</v>
      </c>
      <c r="AD37" s="104"/>
      <c r="AE37" s="105"/>
    </row>
    <row r="38" spans="1:31" s="19" customFormat="1" ht="21.75" customHeight="1" x14ac:dyDescent="0.2">
      <c r="A38" s="103" t="s">
        <v>594</v>
      </c>
      <c r="B38" s="104">
        <v>551</v>
      </c>
      <c r="C38" s="104">
        <v>2</v>
      </c>
      <c r="D38" s="105">
        <v>0.36429872495446264</v>
      </c>
      <c r="E38" s="104"/>
      <c r="F38" s="105"/>
      <c r="G38" s="104">
        <v>378</v>
      </c>
      <c r="H38" s="104">
        <v>8</v>
      </c>
      <c r="I38" s="105">
        <v>2.1621621621621623</v>
      </c>
      <c r="J38" s="104"/>
      <c r="K38" s="105"/>
      <c r="L38" s="104">
        <v>232</v>
      </c>
      <c r="M38" s="104">
        <v>-5</v>
      </c>
      <c r="N38" s="105">
        <v>-2.109704641350211</v>
      </c>
      <c r="O38" s="104"/>
      <c r="P38" s="105"/>
      <c r="Q38" s="104">
        <v>169</v>
      </c>
      <c r="R38" s="104">
        <v>14</v>
      </c>
      <c r="S38" s="105">
        <v>9.0322580645161299</v>
      </c>
      <c r="T38" s="104"/>
      <c r="U38" s="105"/>
      <c r="V38" s="104">
        <v>319</v>
      </c>
      <c r="W38" s="104">
        <v>7</v>
      </c>
      <c r="X38" s="105">
        <v>2.2435897435897436</v>
      </c>
      <c r="Y38" s="104"/>
      <c r="Z38" s="105"/>
      <c r="AA38" s="104">
        <v>209</v>
      </c>
      <c r="AB38" s="104">
        <v>-6</v>
      </c>
      <c r="AC38" s="105">
        <v>-2.7906976744186047</v>
      </c>
      <c r="AD38" s="104"/>
      <c r="AE38" s="105"/>
    </row>
    <row r="39" spans="1:31" s="19" customFormat="1" ht="14.1" customHeight="1" x14ac:dyDescent="0.2">
      <c r="A39" s="103" t="s">
        <v>595</v>
      </c>
      <c r="B39" s="104">
        <v>730</v>
      </c>
      <c r="C39" s="104">
        <v>2</v>
      </c>
      <c r="D39" s="105">
        <v>0.27472527472527475</v>
      </c>
      <c r="E39" s="104"/>
      <c r="F39" s="105"/>
      <c r="G39" s="104">
        <v>413</v>
      </c>
      <c r="H39" s="104">
        <v>-1</v>
      </c>
      <c r="I39" s="105">
        <v>-0.24154589371980675</v>
      </c>
      <c r="J39" s="104"/>
      <c r="K39" s="105"/>
      <c r="L39" s="104">
        <v>271</v>
      </c>
      <c r="M39" s="104">
        <v>-5</v>
      </c>
      <c r="N39" s="105">
        <v>-1.8115942028985508</v>
      </c>
      <c r="O39" s="104"/>
      <c r="P39" s="105"/>
      <c r="Q39" s="104">
        <v>181</v>
      </c>
      <c r="R39" s="104">
        <v>1</v>
      </c>
      <c r="S39" s="105">
        <v>0.55555555555555558</v>
      </c>
      <c r="T39" s="104"/>
      <c r="U39" s="105"/>
      <c r="V39" s="104">
        <v>459</v>
      </c>
      <c r="W39" s="104">
        <v>7</v>
      </c>
      <c r="X39" s="105">
        <v>1.5486725663716814</v>
      </c>
      <c r="Y39" s="104"/>
      <c r="Z39" s="105"/>
      <c r="AA39" s="104">
        <v>232</v>
      </c>
      <c r="AB39" s="104">
        <v>-2</v>
      </c>
      <c r="AC39" s="105">
        <v>-0.85470085470085466</v>
      </c>
      <c r="AD39" s="104"/>
      <c r="AE39" s="105"/>
    </row>
    <row r="40" spans="1:31" s="19" customFormat="1" ht="14.1" customHeight="1" x14ac:dyDescent="0.2">
      <c r="A40" s="103" t="s">
        <v>596</v>
      </c>
      <c r="B40" s="104">
        <v>1495</v>
      </c>
      <c r="C40" s="104">
        <v>8</v>
      </c>
      <c r="D40" s="105">
        <v>0.53799596503026226</v>
      </c>
      <c r="E40" s="104"/>
      <c r="F40" s="105"/>
      <c r="G40" s="104">
        <v>521</v>
      </c>
      <c r="H40" s="104">
        <v>14</v>
      </c>
      <c r="I40" s="105">
        <v>2.7613412228796843</v>
      </c>
      <c r="J40" s="104"/>
      <c r="K40" s="105"/>
      <c r="L40" s="104">
        <v>463</v>
      </c>
      <c r="M40" s="104">
        <v>0</v>
      </c>
      <c r="N40" s="105">
        <v>0</v>
      </c>
      <c r="O40" s="104"/>
      <c r="P40" s="105"/>
      <c r="Q40" s="104">
        <v>187</v>
      </c>
      <c r="R40" s="104">
        <v>1</v>
      </c>
      <c r="S40" s="105">
        <v>0.5376344086021505</v>
      </c>
      <c r="T40" s="104"/>
      <c r="U40" s="105"/>
      <c r="V40" s="104">
        <v>1032</v>
      </c>
      <c r="W40" s="104">
        <v>8</v>
      </c>
      <c r="X40" s="105">
        <v>0.78125</v>
      </c>
      <c r="Y40" s="104"/>
      <c r="Z40" s="105"/>
      <c r="AA40" s="104">
        <v>334</v>
      </c>
      <c r="AB40" s="104">
        <v>13</v>
      </c>
      <c r="AC40" s="105">
        <v>4.0498442367601246</v>
      </c>
      <c r="AD40" s="104"/>
      <c r="AE40" s="105"/>
    </row>
    <row r="41" spans="1:31" s="19" customFormat="1" ht="21" customHeight="1" x14ac:dyDescent="0.2">
      <c r="A41" s="103" t="s">
        <v>597</v>
      </c>
      <c r="B41" s="104">
        <v>2850</v>
      </c>
      <c r="C41" s="104">
        <v>17</v>
      </c>
      <c r="D41" s="105">
        <v>0.60007059654076955</v>
      </c>
      <c r="E41" s="104"/>
      <c r="F41" s="105"/>
      <c r="G41" s="104">
        <v>522</v>
      </c>
      <c r="H41" s="104">
        <v>-20</v>
      </c>
      <c r="I41" s="105">
        <v>-3.6900369003690039</v>
      </c>
      <c r="J41" s="104"/>
      <c r="K41" s="105"/>
      <c r="L41" s="104">
        <v>844</v>
      </c>
      <c r="M41" s="104">
        <v>-3</v>
      </c>
      <c r="N41" s="105">
        <v>-0.35419126328217237</v>
      </c>
      <c r="O41" s="104"/>
      <c r="P41" s="105"/>
      <c r="Q41" s="104">
        <v>222</v>
      </c>
      <c r="R41" s="104">
        <v>-7</v>
      </c>
      <c r="S41" s="105">
        <v>-3.0567685589519651</v>
      </c>
      <c r="T41" s="104"/>
      <c r="U41" s="105"/>
      <c r="V41" s="104">
        <v>2006</v>
      </c>
      <c r="W41" s="104">
        <v>20</v>
      </c>
      <c r="X41" s="105">
        <v>1.0070493454179255</v>
      </c>
      <c r="Y41" s="104"/>
      <c r="Z41" s="105"/>
      <c r="AA41" s="104">
        <v>300</v>
      </c>
      <c r="AB41" s="104">
        <v>-13</v>
      </c>
      <c r="AC41" s="105">
        <v>-4.1533546325878596</v>
      </c>
      <c r="AD41" s="104"/>
      <c r="AE41" s="105"/>
    </row>
    <row r="42" spans="1:31" s="19" customFormat="1" ht="14.1" customHeight="1" x14ac:dyDescent="0.2">
      <c r="A42" s="103" t="s">
        <v>598</v>
      </c>
      <c r="B42" s="104">
        <v>259</v>
      </c>
      <c r="C42" s="104">
        <v>-8</v>
      </c>
      <c r="D42" s="105">
        <v>-2.9962546816479403</v>
      </c>
      <c r="E42" s="104"/>
      <c r="F42" s="105"/>
      <c r="G42" s="104">
        <v>126</v>
      </c>
      <c r="H42" s="104">
        <v>0</v>
      </c>
      <c r="I42" s="105">
        <v>0</v>
      </c>
      <c r="J42" s="104"/>
      <c r="K42" s="105"/>
      <c r="L42" s="104">
        <v>74</v>
      </c>
      <c r="M42" s="104">
        <v>2</v>
      </c>
      <c r="N42" s="105">
        <v>2.7777777777777777</v>
      </c>
      <c r="O42" s="104"/>
      <c r="P42" s="105"/>
      <c r="Q42" s="104">
        <v>37</v>
      </c>
      <c r="R42" s="104">
        <v>-1</v>
      </c>
      <c r="S42" s="105">
        <v>-2.6315789473684212</v>
      </c>
      <c r="T42" s="104"/>
      <c r="U42" s="105"/>
      <c r="V42" s="104">
        <v>185</v>
      </c>
      <c r="W42" s="104">
        <v>-10</v>
      </c>
      <c r="X42" s="105">
        <v>-5.1282051282051286</v>
      </c>
      <c r="Y42" s="104"/>
      <c r="Z42" s="105"/>
      <c r="AA42" s="104">
        <v>89</v>
      </c>
      <c r="AB42" s="104">
        <v>1</v>
      </c>
      <c r="AC42" s="105">
        <v>1.1363636363636365</v>
      </c>
      <c r="AD42" s="104"/>
      <c r="AE42" s="105"/>
    </row>
    <row r="43" spans="1:31" s="19" customFormat="1" ht="14.1" customHeight="1" x14ac:dyDescent="0.2">
      <c r="A43" s="103" t="s">
        <v>599</v>
      </c>
      <c r="B43" s="104">
        <v>599</v>
      </c>
      <c r="C43" s="104">
        <v>4</v>
      </c>
      <c r="D43" s="105">
        <v>0.67226890756302526</v>
      </c>
      <c r="E43" s="104"/>
      <c r="F43" s="105"/>
      <c r="G43" s="104">
        <v>429</v>
      </c>
      <c r="H43" s="104">
        <v>-4</v>
      </c>
      <c r="I43" s="105">
        <v>-0.92378752886836024</v>
      </c>
      <c r="J43" s="104"/>
      <c r="K43" s="105"/>
      <c r="L43" s="104">
        <v>177</v>
      </c>
      <c r="M43" s="104">
        <v>2</v>
      </c>
      <c r="N43" s="105">
        <v>1.1428571428571428</v>
      </c>
      <c r="O43" s="104"/>
      <c r="P43" s="105"/>
      <c r="Q43" s="104">
        <v>118</v>
      </c>
      <c r="R43" s="104">
        <v>0</v>
      </c>
      <c r="S43" s="105">
        <v>0</v>
      </c>
      <c r="T43" s="104"/>
      <c r="U43" s="105"/>
      <c r="V43" s="104">
        <v>422</v>
      </c>
      <c r="W43" s="104">
        <v>2</v>
      </c>
      <c r="X43" s="105">
        <v>0.47619047619047616</v>
      </c>
      <c r="Y43" s="104"/>
      <c r="Z43" s="105"/>
      <c r="AA43" s="104">
        <v>311</v>
      </c>
      <c r="AB43" s="104">
        <v>-4</v>
      </c>
      <c r="AC43" s="105">
        <v>-1.2698412698412698</v>
      </c>
      <c r="AD43" s="104"/>
      <c r="AE43" s="105"/>
    </row>
    <row r="44" spans="1:31" s="19" customFormat="1" ht="14.1" customHeight="1" x14ac:dyDescent="0.2">
      <c r="A44" s="103" t="s">
        <v>600</v>
      </c>
      <c r="B44" s="104">
        <v>890</v>
      </c>
      <c r="C44" s="104">
        <v>-12</v>
      </c>
      <c r="D44" s="105">
        <v>-1.3303769401330376</v>
      </c>
      <c r="E44" s="104"/>
      <c r="F44" s="105"/>
      <c r="G44" s="104">
        <v>658</v>
      </c>
      <c r="H44" s="104">
        <v>-15</v>
      </c>
      <c r="I44" s="105">
        <v>-2.2288261515601784</v>
      </c>
      <c r="J44" s="104"/>
      <c r="K44" s="105"/>
      <c r="L44" s="104">
        <v>485</v>
      </c>
      <c r="M44" s="104">
        <v>-3</v>
      </c>
      <c r="N44" s="105">
        <v>-0.61475409836065575</v>
      </c>
      <c r="O44" s="104"/>
      <c r="P44" s="105"/>
      <c r="Q44" s="104">
        <v>355</v>
      </c>
      <c r="R44" s="104">
        <v>-9</v>
      </c>
      <c r="S44" s="105">
        <v>-2.4725274725274726</v>
      </c>
      <c r="T44" s="104"/>
      <c r="U44" s="105"/>
      <c r="V44" s="104">
        <v>405</v>
      </c>
      <c r="W44" s="104">
        <v>-9</v>
      </c>
      <c r="X44" s="105">
        <v>-2.1739130434782608</v>
      </c>
      <c r="Y44" s="104"/>
      <c r="Z44" s="105"/>
      <c r="AA44" s="104">
        <v>303</v>
      </c>
      <c r="AB44" s="104">
        <v>-6</v>
      </c>
      <c r="AC44" s="105">
        <v>-1.941747572815534</v>
      </c>
      <c r="AD44" s="104"/>
      <c r="AE44" s="105"/>
    </row>
    <row r="45" spans="1:31" s="19" customFormat="1" ht="24" customHeight="1" x14ac:dyDescent="0.2">
      <c r="A45" s="103" t="s">
        <v>601</v>
      </c>
      <c r="B45" s="104">
        <v>810</v>
      </c>
      <c r="C45" s="104">
        <v>28</v>
      </c>
      <c r="D45" s="105">
        <v>3.5805626598465472</v>
      </c>
      <c r="E45" s="104"/>
      <c r="F45" s="105"/>
      <c r="G45" s="104">
        <v>532</v>
      </c>
      <c r="H45" s="104">
        <v>16</v>
      </c>
      <c r="I45" s="105">
        <v>3.1007751937984498</v>
      </c>
      <c r="J45" s="104"/>
      <c r="K45" s="105"/>
      <c r="L45" s="104">
        <v>182</v>
      </c>
      <c r="M45" s="104">
        <v>4</v>
      </c>
      <c r="N45" s="105">
        <v>2.2471910112359552</v>
      </c>
      <c r="O45" s="104"/>
      <c r="P45" s="105"/>
      <c r="Q45" s="104">
        <v>142</v>
      </c>
      <c r="R45" s="104">
        <v>3</v>
      </c>
      <c r="S45" s="105">
        <v>2.1582733812949639</v>
      </c>
      <c r="T45" s="104"/>
      <c r="U45" s="105"/>
      <c r="V45" s="104">
        <v>628</v>
      </c>
      <c r="W45" s="104">
        <v>24</v>
      </c>
      <c r="X45" s="105">
        <v>3.9735099337748343</v>
      </c>
      <c r="Y45" s="104"/>
      <c r="Z45" s="105"/>
      <c r="AA45" s="104">
        <v>390</v>
      </c>
      <c r="AB45" s="104">
        <v>13</v>
      </c>
      <c r="AC45" s="105">
        <v>3.4482758620689653</v>
      </c>
      <c r="AD45" s="104"/>
      <c r="AE45" s="105"/>
    </row>
    <row r="46" spans="1:31" s="19" customFormat="1" ht="21.75" customHeight="1" x14ac:dyDescent="0.2">
      <c r="A46" s="103" t="s">
        <v>602</v>
      </c>
      <c r="B46" s="104">
        <v>365</v>
      </c>
      <c r="C46" s="104">
        <v>2</v>
      </c>
      <c r="D46" s="105">
        <v>0.55096418732782371</v>
      </c>
      <c r="E46" s="104"/>
      <c r="F46" s="105"/>
      <c r="G46" s="104">
        <v>262</v>
      </c>
      <c r="H46" s="104">
        <v>-7</v>
      </c>
      <c r="I46" s="105">
        <v>-2.6022304832713754</v>
      </c>
      <c r="J46" s="104"/>
      <c r="K46" s="105"/>
      <c r="L46" s="104">
        <v>180</v>
      </c>
      <c r="M46" s="104">
        <v>8</v>
      </c>
      <c r="N46" s="105">
        <v>4.6511627906976747</v>
      </c>
      <c r="O46" s="104"/>
      <c r="P46" s="105"/>
      <c r="Q46" s="104">
        <v>128</v>
      </c>
      <c r="R46" s="104">
        <v>3</v>
      </c>
      <c r="S46" s="105">
        <v>2.4</v>
      </c>
      <c r="T46" s="104"/>
      <c r="U46" s="105"/>
      <c r="V46" s="104">
        <v>185</v>
      </c>
      <c r="W46" s="104">
        <v>-6</v>
      </c>
      <c r="X46" s="105">
        <v>-3.1413612565445028</v>
      </c>
      <c r="Y46" s="104"/>
      <c r="Z46" s="105"/>
      <c r="AA46" s="104">
        <v>134</v>
      </c>
      <c r="AB46" s="104">
        <v>-10</v>
      </c>
      <c r="AC46" s="105">
        <v>-6.9444444444444446</v>
      </c>
      <c r="AD46" s="104"/>
      <c r="AE46" s="105"/>
    </row>
    <row r="47" spans="1:31" s="19" customFormat="1" ht="24.75" customHeight="1" x14ac:dyDescent="0.2">
      <c r="A47" s="103" t="s">
        <v>603</v>
      </c>
      <c r="B47" s="104">
        <v>153</v>
      </c>
      <c r="C47" s="104">
        <v>7</v>
      </c>
      <c r="D47" s="105">
        <v>4.7945205479452051</v>
      </c>
      <c r="E47" s="104"/>
      <c r="F47" s="105"/>
      <c r="G47" s="104">
        <v>117</v>
      </c>
      <c r="H47" s="104">
        <v>11</v>
      </c>
      <c r="I47" s="105">
        <v>10.377358490566039</v>
      </c>
      <c r="J47" s="104"/>
      <c r="K47" s="105"/>
      <c r="L47" s="104">
        <v>70</v>
      </c>
      <c r="M47" s="104">
        <v>6</v>
      </c>
      <c r="N47" s="105">
        <v>9.375</v>
      </c>
      <c r="O47" s="104"/>
      <c r="P47" s="105"/>
      <c r="Q47" s="104">
        <v>53</v>
      </c>
      <c r="R47" s="104">
        <v>5</v>
      </c>
      <c r="S47" s="105">
        <v>10.416666666666666</v>
      </c>
      <c r="T47" s="104"/>
      <c r="U47" s="105"/>
      <c r="V47" s="104">
        <v>83</v>
      </c>
      <c r="W47" s="104">
        <v>1</v>
      </c>
      <c r="X47" s="105">
        <v>1.2195121951219512</v>
      </c>
      <c r="Y47" s="104"/>
      <c r="Z47" s="105"/>
      <c r="AA47" s="104">
        <v>64</v>
      </c>
      <c r="AB47" s="104">
        <v>6</v>
      </c>
      <c r="AC47" s="105">
        <v>10.344827586206897</v>
      </c>
      <c r="AD47" s="104"/>
      <c r="AE47" s="105"/>
    </row>
    <row r="48" spans="1:31" s="19" customFormat="1" ht="22.5" x14ac:dyDescent="0.2">
      <c r="A48" s="103" t="s">
        <v>604</v>
      </c>
      <c r="B48" s="104">
        <v>44</v>
      </c>
      <c r="C48" s="104">
        <v>-3</v>
      </c>
      <c r="D48" s="105">
        <v>-6.3829787234042552</v>
      </c>
      <c r="E48" s="104"/>
      <c r="F48" s="105"/>
      <c r="G48" s="104">
        <v>34</v>
      </c>
      <c r="H48" s="104">
        <v>-2</v>
      </c>
      <c r="I48" s="105">
        <v>-5.5555555555555554</v>
      </c>
      <c r="J48" s="104"/>
      <c r="K48" s="105"/>
      <c r="L48" s="104">
        <v>14</v>
      </c>
      <c r="M48" s="104">
        <v>-2</v>
      </c>
      <c r="N48" s="105">
        <v>-12.5</v>
      </c>
      <c r="O48" s="104"/>
      <c r="P48" s="105"/>
      <c r="Q48" s="104">
        <v>9</v>
      </c>
      <c r="R48" s="104">
        <v>-3</v>
      </c>
      <c r="S48" s="105">
        <v>-25</v>
      </c>
      <c r="T48" s="104"/>
      <c r="U48" s="105"/>
      <c r="V48" s="104">
        <v>30</v>
      </c>
      <c r="W48" s="104">
        <v>-1</v>
      </c>
      <c r="X48" s="105">
        <v>-3.225806451612903</v>
      </c>
      <c r="Y48" s="104"/>
      <c r="Z48" s="105"/>
      <c r="AA48" s="104">
        <v>25</v>
      </c>
      <c r="AB48" s="104">
        <v>1</v>
      </c>
      <c r="AC48" s="105">
        <v>4.166666666666667</v>
      </c>
      <c r="AD48" s="104"/>
      <c r="AE48" s="105"/>
    </row>
    <row r="49" spans="1:31" s="19" customFormat="1" ht="24.75" customHeight="1" x14ac:dyDescent="0.2">
      <c r="A49" s="103" t="s">
        <v>605</v>
      </c>
      <c r="B49" s="104">
        <v>1941</v>
      </c>
      <c r="C49" s="104">
        <v>-95</v>
      </c>
      <c r="D49" s="105">
        <v>-4.6660117878192535</v>
      </c>
      <c r="E49" s="104"/>
      <c r="F49" s="105"/>
      <c r="G49" s="104">
        <v>1211</v>
      </c>
      <c r="H49" s="104">
        <v>-126</v>
      </c>
      <c r="I49" s="105">
        <v>-9.4240837696335085</v>
      </c>
      <c r="J49" s="104"/>
      <c r="K49" s="105"/>
      <c r="L49" s="104">
        <v>772</v>
      </c>
      <c r="M49" s="104">
        <v>3</v>
      </c>
      <c r="N49" s="105">
        <v>0.39011703511053314</v>
      </c>
      <c r="O49" s="104"/>
      <c r="P49" s="105"/>
      <c r="Q49" s="104">
        <v>458</v>
      </c>
      <c r="R49" s="104">
        <v>-33</v>
      </c>
      <c r="S49" s="105">
        <v>-6.7209775967413439</v>
      </c>
      <c r="T49" s="104"/>
      <c r="U49" s="105"/>
      <c r="V49" s="104">
        <v>1169</v>
      </c>
      <c r="W49" s="104">
        <v>-98</v>
      </c>
      <c r="X49" s="105">
        <v>-7.7348066298342539</v>
      </c>
      <c r="Y49" s="104"/>
      <c r="Z49" s="105"/>
      <c r="AA49" s="104">
        <v>753</v>
      </c>
      <c r="AB49" s="104">
        <v>-93</v>
      </c>
      <c r="AC49" s="105">
        <v>-10.99290780141844</v>
      </c>
      <c r="AD49" s="104"/>
      <c r="AE49" s="105"/>
    </row>
    <row r="50" spans="1:31" s="19" customFormat="1" ht="21" customHeight="1" x14ac:dyDescent="0.2">
      <c r="A50" s="103" t="s">
        <v>606</v>
      </c>
      <c r="B50" s="104">
        <v>56</v>
      </c>
      <c r="C50" s="104">
        <v>7</v>
      </c>
      <c r="D50" s="105">
        <v>14.285714285714286</v>
      </c>
      <c r="E50" s="104"/>
      <c r="F50" s="105"/>
      <c r="G50" s="104">
        <v>42</v>
      </c>
      <c r="H50" s="104">
        <v>6</v>
      </c>
      <c r="I50" s="105">
        <v>16.666666666666668</v>
      </c>
      <c r="J50" s="104"/>
      <c r="K50" s="105"/>
      <c r="L50" s="104">
        <v>26</v>
      </c>
      <c r="M50" s="104">
        <v>6</v>
      </c>
      <c r="N50" s="105">
        <v>30</v>
      </c>
      <c r="O50" s="104"/>
      <c r="P50" s="105"/>
      <c r="Q50" s="104">
        <v>19</v>
      </c>
      <c r="R50" s="104">
        <v>5</v>
      </c>
      <c r="S50" s="105">
        <v>35.714285714285715</v>
      </c>
      <c r="T50" s="104"/>
      <c r="U50" s="105"/>
      <c r="V50" s="104">
        <v>30</v>
      </c>
      <c r="W50" s="104">
        <v>1</v>
      </c>
      <c r="X50" s="105">
        <v>3.4482758620689653</v>
      </c>
      <c r="Y50" s="104"/>
      <c r="Z50" s="105"/>
      <c r="AA50" s="104">
        <v>23</v>
      </c>
      <c r="AB50" s="104">
        <v>1</v>
      </c>
      <c r="AC50" s="105">
        <v>4.5454545454545459</v>
      </c>
      <c r="AD50" s="104"/>
      <c r="AE50" s="105"/>
    </row>
    <row r="51" spans="1:31" s="19" customFormat="1" ht="14.25" customHeight="1" x14ac:dyDescent="0.2">
      <c r="A51" s="100" t="s">
        <v>181</v>
      </c>
      <c r="B51" s="101">
        <v>22716</v>
      </c>
      <c r="C51" s="101">
        <v>-1</v>
      </c>
      <c r="D51" s="102">
        <v>-4.4019896993441037E-3</v>
      </c>
      <c r="E51" s="101">
        <v>-2468</v>
      </c>
      <c r="F51" s="102">
        <v>-9.7998729351969498</v>
      </c>
      <c r="G51" s="101">
        <v>16894</v>
      </c>
      <c r="H51" s="101">
        <v>30</v>
      </c>
      <c r="I51" s="102">
        <v>0.17789373814041745</v>
      </c>
      <c r="J51" s="101">
        <v>-1896</v>
      </c>
      <c r="K51" s="102">
        <v>-10.090473656200107</v>
      </c>
      <c r="L51" s="101">
        <v>4205</v>
      </c>
      <c r="M51" s="101">
        <v>23</v>
      </c>
      <c r="N51" s="102">
        <v>0.54997608799617403</v>
      </c>
      <c r="O51" s="101">
        <v>-614</v>
      </c>
      <c r="P51" s="102">
        <v>-12.741232620875701</v>
      </c>
      <c r="Q51" s="101">
        <v>3193</v>
      </c>
      <c r="R51" s="101">
        <v>34</v>
      </c>
      <c r="S51" s="102">
        <v>1.076289965178854</v>
      </c>
      <c r="T51" s="101">
        <v>-507</v>
      </c>
      <c r="U51" s="102">
        <v>-13.702702702702704</v>
      </c>
      <c r="V51" s="101">
        <v>18511</v>
      </c>
      <c r="W51" s="101">
        <v>-24</v>
      </c>
      <c r="X51" s="102">
        <v>-0.12948475856487726</v>
      </c>
      <c r="Y51" s="101">
        <v>-1854</v>
      </c>
      <c r="Z51" s="102">
        <v>-9.1038546525902291</v>
      </c>
      <c r="AA51" s="101">
        <v>13701</v>
      </c>
      <c r="AB51" s="101">
        <v>-4</v>
      </c>
      <c r="AC51" s="102">
        <v>-2.9186428310835462E-2</v>
      </c>
      <c r="AD51" s="101">
        <v>-1389</v>
      </c>
      <c r="AE51" s="102">
        <v>-9.2047713717693842</v>
      </c>
    </row>
    <row r="52" spans="1:31" s="19" customFormat="1" ht="12" customHeight="1" x14ac:dyDescent="0.2">
      <c r="A52" s="103" t="s">
        <v>607</v>
      </c>
      <c r="B52" s="104">
        <v>7589</v>
      </c>
      <c r="C52" s="104">
        <v>18</v>
      </c>
      <c r="D52" s="105">
        <v>0.23774930656452253</v>
      </c>
      <c r="E52" s="104"/>
      <c r="F52" s="105"/>
      <c r="G52" s="104">
        <v>5804</v>
      </c>
      <c r="H52" s="104">
        <v>27</v>
      </c>
      <c r="I52" s="105">
        <v>0.46737060758178983</v>
      </c>
      <c r="J52" s="104"/>
      <c r="K52" s="105"/>
      <c r="L52" s="104">
        <v>1384</v>
      </c>
      <c r="M52" s="104">
        <v>-2</v>
      </c>
      <c r="N52" s="105">
        <v>-0.14430014430014429</v>
      </c>
      <c r="O52" s="104"/>
      <c r="P52" s="105"/>
      <c r="Q52" s="104">
        <v>1113</v>
      </c>
      <c r="R52" s="104">
        <v>12</v>
      </c>
      <c r="S52" s="105">
        <v>1.0899182561307903</v>
      </c>
      <c r="T52" s="104"/>
      <c r="U52" s="105"/>
      <c r="V52" s="104">
        <v>6205</v>
      </c>
      <c r="W52" s="104">
        <v>20</v>
      </c>
      <c r="X52" s="105">
        <v>0.32336297493936944</v>
      </c>
      <c r="Y52" s="104"/>
      <c r="Z52" s="105"/>
      <c r="AA52" s="104">
        <v>4691</v>
      </c>
      <c r="AB52" s="104">
        <v>15</v>
      </c>
      <c r="AC52" s="105">
        <v>0.32078699743370404</v>
      </c>
      <c r="AD52" s="104"/>
      <c r="AE52" s="105"/>
    </row>
    <row r="53" spans="1:31" s="19" customFormat="1" ht="12" customHeight="1" x14ac:dyDescent="0.2">
      <c r="A53" s="103" t="s">
        <v>608</v>
      </c>
      <c r="B53" s="104">
        <v>1137</v>
      </c>
      <c r="C53" s="104">
        <v>20</v>
      </c>
      <c r="D53" s="105">
        <v>1.7905102954341987</v>
      </c>
      <c r="E53" s="104"/>
      <c r="F53" s="105"/>
      <c r="G53" s="104">
        <v>843</v>
      </c>
      <c r="H53" s="104">
        <v>23</v>
      </c>
      <c r="I53" s="105">
        <v>2.8048780487804876</v>
      </c>
      <c r="J53" s="104"/>
      <c r="K53" s="105"/>
      <c r="L53" s="104">
        <v>224</v>
      </c>
      <c r="M53" s="104">
        <v>0</v>
      </c>
      <c r="N53" s="105">
        <v>0</v>
      </c>
      <c r="O53" s="104"/>
      <c r="P53" s="105"/>
      <c r="Q53" s="104">
        <v>174</v>
      </c>
      <c r="R53" s="104">
        <v>7</v>
      </c>
      <c r="S53" s="105">
        <v>4.1916167664670656</v>
      </c>
      <c r="T53" s="104"/>
      <c r="U53" s="105"/>
      <c r="V53" s="104">
        <v>913</v>
      </c>
      <c r="W53" s="104">
        <v>20</v>
      </c>
      <c r="X53" s="105">
        <v>2.2396416573348263</v>
      </c>
      <c r="Y53" s="104"/>
      <c r="Z53" s="105"/>
      <c r="AA53" s="104">
        <v>669</v>
      </c>
      <c r="AB53" s="104">
        <v>16</v>
      </c>
      <c r="AC53" s="105">
        <v>2.4502297090352219</v>
      </c>
      <c r="AD53" s="104"/>
      <c r="AE53" s="105"/>
    </row>
    <row r="54" spans="1:31" s="19" customFormat="1" ht="12" customHeight="1" x14ac:dyDescent="0.2">
      <c r="A54" s="103" t="s">
        <v>609</v>
      </c>
      <c r="B54" s="104">
        <v>13990</v>
      </c>
      <c r="C54" s="104">
        <v>-39</v>
      </c>
      <c r="D54" s="105">
        <v>-0.27799558058307788</v>
      </c>
      <c r="E54" s="104"/>
      <c r="F54" s="105"/>
      <c r="G54" s="104">
        <v>10247</v>
      </c>
      <c r="H54" s="104">
        <v>-20</v>
      </c>
      <c r="I54" s="105">
        <v>-0.19479887016655303</v>
      </c>
      <c r="J54" s="104"/>
      <c r="K54" s="105"/>
      <c r="L54" s="104">
        <v>2597</v>
      </c>
      <c r="M54" s="104">
        <v>25</v>
      </c>
      <c r="N54" s="105">
        <v>0.97200622083981336</v>
      </c>
      <c r="O54" s="104"/>
      <c r="P54" s="105"/>
      <c r="Q54" s="104">
        <v>1906</v>
      </c>
      <c r="R54" s="104">
        <v>15</v>
      </c>
      <c r="S54" s="105">
        <v>0.79323109465891062</v>
      </c>
      <c r="T54" s="104"/>
      <c r="U54" s="105"/>
      <c r="V54" s="104">
        <v>11393</v>
      </c>
      <c r="W54" s="104">
        <v>-64</v>
      </c>
      <c r="X54" s="105">
        <v>-0.55861045648948238</v>
      </c>
      <c r="Y54" s="104"/>
      <c r="Z54" s="105"/>
      <c r="AA54" s="104">
        <v>8341</v>
      </c>
      <c r="AB54" s="104">
        <v>-35</v>
      </c>
      <c r="AC54" s="105">
        <v>-0.41786055396370581</v>
      </c>
      <c r="AD54" s="104"/>
      <c r="AE54" s="105"/>
    </row>
    <row r="55" spans="1:31" s="19" customFormat="1" ht="14.25" customHeight="1" x14ac:dyDescent="0.2">
      <c r="A55" s="100" t="s">
        <v>88</v>
      </c>
      <c r="B55" s="101">
        <v>360183</v>
      </c>
      <c r="C55" s="101">
        <v>14665</v>
      </c>
      <c r="D55" s="102">
        <v>4.2443519585086742</v>
      </c>
      <c r="E55" s="101">
        <v>7536</v>
      </c>
      <c r="F55" s="102">
        <v>2.1369811738083695</v>
      </c>
      <c r="G55" s="101">
        <v>222280</v>
      </c>
      <c r="H55" s="101">
        <v>3436</v>
      </c>
      <c r="I55" s="102">
        <v>1.570068176417905</v>
      </c>
      <c r="J55" s="101">
        <v>-511</v>
      </c>
      <c r="K55" s="102">
        <v>-0.2293629455408881</v>
      </c>
      <c r="L55" s="101">
        <v>235433</v>
      </c>
      <c r="M55" s="101">
        <v>11032</v>
      </c>
      <c r="N55" s="102">
        <v>4.9161991256723452</v>
      </c>
      <c r="O55" s="101">
        <v>3736</v>
      </c>
      <c r="P55" s="102">
        <v>1.6124507438594371</v>
      </c>
      <c r="Q55" s="101">
        <v>141161</v>
      </c>
      <c r="R55" s="101">
        <v>2111</v>
      </c>
      <c r="S55" s="102">
        <v>1.5181589356346639</v>
      </c>
      <c r="T55" s="101">
        <v>-1269</v>
      </c>
      <c r="U55" s="102">
        <v>-0.89096398230709828</v>
      </c>
      <c r="V55" s="101">
        <v>124750</v>
      </c>
      <c r="W55" s="101">
        <v>3633</v>
      </c>
      <c r="X55" s="102">
        <v>2.9995789195571225</v>
      </c>
      <c r="Y55" s="101">
        <v>3800</v>
      </c>
      <c r="Z55" s="102">
        <v>3.1417941298057048</v>
      </c>
      <c r="AA55" s="101">
        <v>81119</v>
      </c>
      <c r="AB55" s="101">
        <v>1325</v>
      </c>
      <c r="AC55" s="102">
        <v>1.6605258540742411</v>
      </c>
      <c r="AD55" s="101">
        <v>758</v>
      </c>
      <c r="AE55" s="102">
        <v>0.94324361319545547</v>
      </c>
    </row>
    <row r="56" spans="1:31" ht="35.25" customHeight="1" x14ac:dyDescent="0.2">
      <c r="A56" s="106" t="s">
        <v>611</v>
      </c>
      <c r="B56" s="104">
        <v>13985</v>
      </c>
      <c r="C56" s="104">
        <v>106</v>
      </c>
      <c r="D56" s="105">
        <v>0.76374378557532963</v>
      </c>
      <c r="E56" s="104"/>
      <c r="F56" s="105"/>
      <c r="G56" s="104">
        <v>10520</v>
      </c>
      <c r="H56" s="104">
        <v>215</v>
      </c>
      <c r="I56" s="105">
        <v>2.0863658418243571</v>
      </c>
      <c r="J56" s="104"/>
      <c r="K56" s="105"/>
      <c r="L56" s="104">
        <v>7316</v>
      </c>
      <c r="M56" s="104">
        <v>77</v>
      </c>
      <c r="N56" s="105">
        <v>1.0636828291200442</v>
      </c>
      <c r="O56" s="104"/>
      <c r="P56" s="105"/>
      <c r="Q56" s="104">
        <v>5555</v>
      </c>
      <c r="R56" s="104">
        <v>118</v>
      </c>
      <c r="S56" s="105">
        <v>2.1703145116792348</v>
      </c>
      <c r="T56" s="104"/>
      <c r="U56" s="105"/>
      <c r="V56" s="104">
        <v>6669</v>
      </c>
      <c r="W56" s="104">
        <v>29</v>
      </c>
      <c r="X56" s="105">
        <v>0.43674698795180722</v>
      </c>
      <c r="Y56" s="104"/>
      <c r="Z56" s="105"/>
      <c r="AA56" s="104">
        <v>4965</v>
      </c>
      <c r="AB56" s="104">
        <v>97</v>
      </c>
      <c r="AC56" s="105">
        <v>1.9926047658175843</v>
      </c>
      <c r="AD56" s="104"/>
      <c r="AE56" s="105"/>
    </row>
    <row r="57" spans="1:31" s="62" customFormat="1" ht="27" customHeight="1" x14ac:dyDescent="0.2">
      <c r="A57" s="106" t="s">
        <v>612</v>
      </c>
      <c r="B57" s="104">
        <v>33279</v>
      </c>
      <c r="C57" s="104">
        <v>-107</v>
      </c>
      <c r="D57" s="105">
        <v>-0.32049362008027316</v>
      </c>
      <c r="E57" s="104"/>
      <c r="F57" s="105"/>
      <c r="G57" s="104">
        <v>24219</v>
      </c>
      <c r="H57" s="104">
        <v>112</v>
      </c>
      <c r="I57" s="105">
        <v>0.46459534575019706</v>
      </c>
      <c r="J57" s="104"/>
      <c r="K57" s="105"/>
      <c r="L57" s="104">
        <v>22757</v>
      </c>
      <c r="M57" s="104">
        <v>-107</v>
      </c>
      <c r="N57" s="105">
        <v>-0.46798460461861441</v>
      </c>
      <c r="O57" s="104"/>
      <c r="P57" s="105"/>
      <c r="Q57" s="104">
        <v>16562</v>
      </c>
      <c r="R57" s="104">
        <v>48</v>
      </c>
      <c r="S57" s="105">
        <v>0.29066246820879255</v>
      </c>
      <c r="T57" s="104"/>
      <c r="U57" s="105"/>
      <c r="V57" s="104">
        <v>10522</v>
      </c>
      <c r="W57" s="104">
        <v>0</v>
      </c>
      <c r="X57" s="105">
        <v>0</v>
      </c>
      <c r="Y57" s="104"/>
      <c r="Z57" s="105"/>
      <c r="AA57" s="104">
        <v>7657</v>
      </c>
      <c r="AB57" s="104">
        <v>64</v>
      </c>
      <c r="AC57" s="105">
        <v>0.84288160147504276</v>
      </c>
      <c r="AD57" s="104"/>
      <c r="AE57" s="105"/>
    </row>
    <row r="58" spans="1:31" s="62" customFormat="1" ht="13.5" customHeight="1" x14ac:dyDescent="0.2">
      <c r="A58" s="106" t="s">
        <v>613</v>
      </c>
      <c r="B58" s="104">
        <v>8504</v>
      </c>
      <c r="C58" s="104">
        <v>183</v>
      </c>
      <c r="D58" s="105">
        <v>2.1992548972479269</v>
      </c>
      <c r="E58" s="104"/>
      <c r="F58" s="105"/>
      <c r="G58" s="104">
        <v>5199</v>
      </c>
      <c r="H58" s="104">
        <v>0</v>
      </c>
      <c r="I58" s="105">
        <v>0</v>
      </c>
      <c r="J58" s="104"/>
      <c r="K58" s="105"/>
      <c r="L58" s="104">
        <v>1933</v>
      </c>
      <c r="M58" s="104">
        <v>79</v>
      </c>
      <c r="N58" s="105">
        <v>4.261057173678533</v>
      </c>
      <c r="O58" s="104"/>
      <c r="P58" s="105"/>
      <c r="Q58" s="104">
        <v>1078</v>
      </c>
      <c r="R58" s="104">
        <v>-2</v>
      </c>
      <c r="S58" s="105">
        <v>-0.18518518518518517</v>
      </c>
      <c r="T58" s="104"/>
      <c r="U58" s="105"/>
      <c r="V58" s="104">
        <v>6571</v>
      </c>
      <c r="W58" s="104">
        <v>104</v>
      </c>
      <c r="X58" s="105">
        <v>1.6081645276016701</v>
      </c>
      <c r="Y58" s="104"/>
      <c r="Z58" s="105"/>
      <c r="AA58" s="104">
        <v>4121</v>
      </c>
      <c r="AB58" s="104">
        <v>2</v>
      </c>
      <c r="AC58" s="105">
        <v>4.8555474629764506E-2</v>
      </c>
      <c r="AD58" s="104"/>
      <c r="AE58" s="105"/>
    </row>
    <row r="59" spans="1:31" s="62" customFormat="1" ht="24" customHeight="1" x14ac:dyDescent="0.2">
      <c r="A59" s="106" t="s">
        <v>614</v>
      </c>
      <c r="B59" s="104">
        <v>767</v>
      </c>
      <c r="C59" s="104">
        <v>-34</v>
      </c>
      <c r="D59" s="105">
        <v>-4.2446941323345815</v>
      </c>
      <c r="E59" s="104"/>
      <c r="F59" s="105"/>
      <c r="G59" s="104">
        <v>540</v>
      </c>
      <c r="H59" s="104">
        <v>-25</v>
      </c>
      <c r="I59" s="105">
        <v>-4.4247787610619467</v>
      </c>
      <c r="J59" s="104"/>
      <c r="K59" s="105"/>
      <c r="L59" s="104">
        <v>468</v>
      </c>
      <c r="M59" s="104">
        <v>-22</v>
      </c>
      <c r="N59" s="105">
        <v>-4.4897959183673466</v>
      </c>
      <c r="O59" s="104"/>
      <c r="P59" s="105"/>
      <c r="Q59" s="104">
        <v>340</v>
      </c>
      <c r="R59" s="104">
        <v>-7</v>
      </c>
      <c r="S59" s="105">
        <v>-2.0172910662824206</v>
      </c>
      <c r="T59" s="104"/>
      <c r="U59" s="105"/>
      <c r="V59" s="104">
        <v>299</v>
      </c>
      <c r="W59" s="104">
        <v>-12</v>
      </c>
      <c r="X59" s="105">
        <v>-3.8585209003215435</v>
      </c>
      <c r="Y59" s="104"/>
      <c r="Z59" s="105"/>
      <c r="AA59" s="104">
        <v>200</v>
      </c>
      <c r="AB59" s="104">
        <v>-18</v>
      </c>
      <c r="AC59" s="105">
        <v>-8.2568807339449535</v>
      </c>
      <c r="AD59" s="104"/>
      <c r="AE59" s="105"/>
    </row>
    <row r="60" spans="1:31" ht="13.5" customHeight="1" x14ac:dyDescent="0.2">
      <c r="A60" s="106" t="s">
        <v>615</v>
      </c>
      <c r="B60" s="104">
        <v>1037</v>
      </c>
      <c r="C60" s="104">
        <v>123</v>
      </c>
      <c r="D60" s="105">
        <v>13.457330415754923</v>
      </c>
      <c r="E60" s="104"/>
      <c r="F60" s="105"/>
      <c r="G60" s="104">
        <v>717</v>
      </c>
      <c r="H60" s="104">
        <v>134</v>
      </c>
      <c r="I60" s="105">
        <v>22.984562607204115</v>
      </c>
      <c r="J60" s="104"/>
      <c r="K60" s="105"/>
      <c r="L60" s="104">
        <v>509</v>
      </c>
      <c r="M60" s="104">
        <v>25</v>
      </c>
      <c r="N60" s="105">
        <v>5.1652892561983474</v>
      </c>
      <c r="O60" s="104"/>
      <c r="P60" s="105"/>
      <c r="Q60" s="104">
        <v>335</v>
      </c>
      <c r="R60" s="104">
        <v>32</v>
      </c>
      <c r="S60" s="105">
        <v>10.561056105610561</v>
      </c>
      <c r="T60" s="104"/>
      <c r="U60" s="105"/>
      <c r="V60" s="104">
        <v>528</v>
      </c>
      <c r="W60" s="104">
        <v>98</v>
      </c>
      <c r="X60" s="105">
        <v>22.790697674418606</v>
      </c>
      <c r="Y60" s="104"/>
      <c r="Z60" s="105"/>
      <c r="AA60" s="104">
        <v>382</v>
      </c>
      <c r="AB60" s="104">
        <v>102</v>
      </c>
      <c r="AC60" s="105">
        <v>36.428571428571431</v>
      </c>
      <c r="AD60" s="104"/>
      <c r="AE60" s="105"/>
    </row>
    <row r="61" spans="1:31" ht="19.5" customHeight="1" x14ac:dyDescent="0.2">
      <c r="A61" s="106" t="s">
        <v>616</v>
      </c>
      <c r="B61" s="104">
        <v>4964</v>
      </c>
      <c r="C61" s="104">
        <v>-110</v>
      </c>
      <c r="D61" s="105">
        <v>-2.1679148600709501</v>
      </c>
      <c r="E61" s="104"/>
      <c r="F61" s="105"/>
      <c r="G61" s="104">
        <v>3166</v>
      </c>
      <c r="H61" s="104">
        <v>-98</v>
      </c>
      <c r="I61" s="105">
        <v>-3.0024509803921569</v>
      </c>
      <c r="J61" s="104"/>
      <c r="K61" s="105"/>
      <c r="L61" s="104">
        <v>2407</v>
      </c>
      <c r="M61" s="104">
        <v>-40</v>
      </c>
      <c r="N61" s="105">
        <v>-1.6346546791990193</v>
      </c>
      <c r="O61" s="104"/>
      <c r="P61" s="105"/>
      <c r="Q61" s="104">
        <v>1559</v>
      </c>
      <c r="R61" s="104">
        <v>-39</v>
      </c>
      <c r="S61" s="105">
        <v>-2.4405506883604504</v>
      </c>
      <c r="T61" s="104"/>
      <c r="U61" s="105"/>
      <c r="V61" s="104">
        <v>2557</v>
      </c>
      <c r="W61" s="104">
        <v>-70</v>
      </c>
      <c r="X61" s="105">
        <v>-2.6646364674533687</v>
      </c>
      <c r="Y61" s="104"/>
      <c r="Z61" s="105"/>
      <c r="AA61" s="104">
        <v>1607</v>
      </c>
      <c r="AB61" s="104">
        <v>-59</v>
      </c>
      <c r="AC61" s="105">
        <v>-3.5414165666266508</v>
      </c>
      <c r="AD61" s="104"/>
      <c r="AE61" s="105"/>
    </row>
    <row r="62" spans="1:31" ht="13.5" customHeight="1" x14ac:dyDescent="0.2">
      <c r="A62" s="106" t="s">
        <v>617</v>
      </c>
      <c r="B62" s="104">
        <v>2819</v>
      </c>
      <c r="C62" s="104">
        <v>-101</v>
      </c>
      <c r="D62" s="105">
        <v>-3.4589041095890409</v>
      </c>
      <c r="E62" s="104"/>
      <c r="F62" s="105"/>
      <c r="G62" s="104">
        <v>1782</v>
      </c>
      <c r="H62" s="104">
        <v>-83</v>
      </c>
      <c r="I62" s="105">
        <v>-4.4504021447721183</v>
      </c>
      <c r="J62" s="104"/>
      <c r="K62" s="105"/>
      <c r="L62" s="104">
        <v>1262</v>
      </c>
      <c r="M62" s="104">
        <v>-34</v>
      </c>
      <c r="N62" s="105">
        <v>-2.6234567901234569</v>
      </c>
      <c r="O62" s="104"/>
      <c r="P62" s="105"/>
      <c r="Q62" s="104">
        <v>822</v>
      </c>
      <c r="R62" s="104">
        <v>-46</v>
      </c>
      <c r="S62" s="105">
        <v>-5.2995391705069128</v>
      </c>
      <c r="T62" s="104"/>
      <c r="U62" s="105"/>
      <c r="V62" s="104">
        <v>1557</v>
      </c>
      <c r="W62" s="104">
        <v>-67</v>
      </c>
      <c r="X62" s="105">
        <v>-4.125615763546798</v>
      </c>
      <c r="Y62" s="104"/>
      <c r="Z62" s="105"/>
      <c r="AA62" s="104">
        <v>960</v>
      </c>
      <c r="AB62" s="104">
        <v>-37</v>
      </c>
      <c r="AC62" s="105">
        <v>-3.7111334002006018</v>
      </c>
      <c r="AD62" s="104"/>
      <c r="AE62" s="105"/>
    </row>
    <row r="63" spans="1:31" ht="13.5" customHeight="1" x14ac:dyDescent="0.2">
      <c r="A63" s="106" t="s">
        <v>618</v>
      </c>
      <c r="B63" s="104">
        <v>2928</v>
      </c>
      <c r="C63" s="104">
        <v>103</v>
      </c>
      <c r="D63" s="105">
        <v>3.6460176991150441</v>
      </c>
      <c r="E63" s="104"/>
      <c r="F63" s="105"/>
      <c r="G63" s="104">
        <v>1655</v>
      </c>
      <c r="H63" s="104">
        <v>16</v>
      </c>
      <c r="I63" s="105">
        <v>0.97620500305064062</v>
      </c>
      <c r="J63" s="104"/>
      <c r="K63" s="105"/>
      <c r="L63" s="104">
        <v>1971</v>
      </c>
      <c r="M63" s="104">
        <v>92</v>
      </c>
      <c r="N63" s="105">
        <v>4.8962213943587019</v>
      </c>
      <c r="O63" s="104"/>
      <c r="P63" s="105"/>
      <c r="Q63" s="104">
        <v>1124</v>
      </c>
      <c r="R63" s="104">
        <v>16</v>
      </c>
      <c r="S63" s="105">
        <v>1.4440433212996391</v>
      </c>
      <c r="T63" s="104"/>
      <c r="U63" s="105"/>
      <c r="V63" s="104">
        <v>957</v>
      </c>
      <c r="W63" s="104">
        <v>11</v>
      </c>
      <c r="X63" s="105">
        <v>1.1627906976744187</v>
      </c>
      <c r="Y63" s="104"/>
      <c r="Z63" s="105"/>
      <c r="AA63" s="104">
        <v>531</v>
      </c>
      <c r="AB63" s="104">
        <v>0</v>
      </c>
      <c r="AC63" s="105">
        <v>0</v>
      </c>
      <c r="AD63" s="104"/>
      <c r="AE63" s="105"/>
    </row>
    <row r="64" spans="1:31" ht="15.75" customHeight="1" x14ac:dyDescent="0.2">
      <c r="A64" s="106" t="s">
        <v>619</v>
      </c>
      <c r="B64" s="104">
        <v>43855</v>
      </c>
      <c r="C64" s="104">
        <v>2794</v>
      </c>
      <c r="D64" s="105">
        <v>6.8045103626312073</v>
      </c>
      <c r="E64" s="104"/>
      <c r="F64" s="105"/>
      <c r="G64" s="104">
        <v>21751</v>
      </c>
      <c r="H64" s="104">
        <v>189</v>
      </c>
      <c r="I64" s="105">
        <v>0.87654206474353025</v>
      </c>
      <c r="J64" s="104"/>
      <c r="K64" s="105"/>
      <c r="L64" s="104">
        <v>31931</v>
      </c>
      <c r="M64" s="104">
        <v>2359</v>
      </c>
      <c r="N64" s="105">
        <v>7.9771405383470855</v>
      </c>
      <c r="O64" s="104"/>
      <c r="P64" s="105"/>
      <c r="Q64" s="104">
        <v>14184</v>
      </c>
      <c r="R64" s="104">
        <v>104</v>
      </c>
      <c r="S64" s="105">
        <v>0.73863636363636365</v>
      </c>
      <c r="T64" s="104"/>
      <c r="U64" s="105"/>
      <c r="V64" s="104">
        <v>11924</v>
      </c>
      <c r="W64" s="104">
        <v>435</v>
      </c>
      <c r="X64" s="105">
        <v>3.7862303072504133</v>
      </c>
      <c r="Y64" s="104"/>
      <c r="Z64" s="105"/>
      <c r="AA64" s="104">
        <v>7567</v>
      </c>
      <c r="AB64" s="104">
        <v>85</v>
      </c>
      <c r="AC64" s="105">
        <v>1.1360598770382251</v>
      </c>
      <c r="AD64" s="104"/>
      <c r="AE64" s="105"/>
    </row>
    <row r="65" spans="1:31" ht="12" customHeight="1" x14ac:dyDescent="0.2">
      <c r="A65" s="106" t="s">
        <v>620</v>
      </c>
      <c r="B65" s="104">
        <v>1417</v>
      </c>
      <c r="C65" s="104">
        <v>32</v>
      </c>
      <c r="D65" s="105">
        <v>2.3104693140794224</v>
      </c>
      <c r="E65" s="104"/>
      <c r="F65" s="105"/>
      <c r="G65" s="104">
        <v>1052</v>
      </c>
      <c r="H65" s="104">
        <v>44</v>
      </c>
      <c r="I65" s="105">
        <v>4.3650793650793647</v>
      </c>
      <c r="J65" s="104"/>
      <c r="K65" s="105"/>
      <c r="L65" s="104">
        <v>804</v>
      </c>
      <c r="M65" s="104">
        <v>20</v>
      </c>
      <c r="N65" s="105">
        <v>2.5510204081632653</v>
      </c>
      <c r="O65" s="104"/>
      <c r="P65" s="105"/>
      <c r="Q65" s="104">
        <v>586</v>
      </c>
      <c r="R65" s="104">
        <v>26</v>
      </c>
      <c r="S65" s="105">
        <v>4.6428571428571432</v>
      </c>
      <c r="T65" s="104"/>
      <c r="U65" s="105"/>
      <c r="V65" s="104">
        <v>613</v>
      </c>
      <c r="W65" s="104">
        <v>12</v>
      </c>
      <c r="X65" s="105">
        <v>1.9966722129783694</v>
      </c>
      <c r="Y65" s="104"/>
      <c r="Z65" s="105"/>
      <c r="AA65" s="104">
        <v>466</v>
      </c>
      <c r="AB65" s="104">
        <v>18</v>
      </c>
      <c r="AC65" s="105">
        <v>4.0178571428571432</v>
      </c>
      <c r="AD65" s="104"/>
      <c r="AE65" s="105"/>
    </row>
    <row r="66" spans="1:31" ht="31.5" customHeight="1" x14ac:dyDescent="0.2">
      <c r="A66" s="106" t="s">
        <v>621</v>
      </c>
      <c r="B66" s="104">
        <v>4239</v>
      </c>
      <c r="C66" s="104">
        <v>586</v>
      </c>
      <c r="D66" s="105">
        <v>16.041609635915687</v>
      </c>
      <c r="E66" s="104"/>
      <c r="F66" s="105"/>
      <c r="G66" s="104">
        <v>2927</v>
      </c>
      <c r="H66" s="104">
        <v>306</v>
      </c>
      <c r="I66" s="105">
        <v>11.674933231590996</v>
      </c>
      <c r="J66" s="104"/>
      <c r="K66" s="105"/>
      <c r="L66" s="104">
        <v>2118</v>
      </c>
      <c r="M66" s="104">
        <v>299</v>
      </c>
      <c r="N66" s="105">
        <v>16.437603078614622</v>
      </c>
      <c r="O66" s="104"/>
      <c r="P66" s="105"/>
      <c r="Q66" s="104">
        <v>1478</v>
      </c>
      <c r="R66" s="104">
        <v>160</v>
      </c>
      <c r="S66" s="105">
        <v>12.139605462822459</v>
      </c>
      <c r="T66" s="104"/>
      <c r="U66" s="105"/>
      <c r="V66" s="104">
        <v>2121</v>
      </c>
      <c r="W66" s="104">
        <v>287</v>
      </c>
      <c r="X66" s="105">
        <v>15.648854961832061</v>
      </c>
      <c r="Y66" s="104"/>
      <c r="Z66" s="105"/>
      <c r="AA66" s="104">
        <v>1449</v>
      </c>
      <c r="AB66" s="104">
        <v>146</v>
      </c>
      <c r="AC66" s="105">
        <v>11.204911742133538</v>
      </c>
      <c r="AD66" s="104"/>
      <c r="AE66" s="105"/>
    </row>
    <row r="67" spans="1:31" ht="23.25" customHeight="1" x14ac:dyDescent="0.2">
      <c r="A67" s="106" t="s">
        <v>622</v>
      </c>
      <c r="B67" s="104">
        <v>698</v>
      </c>
      <c r="C67" s="104">
        <v>13</v>
      </c>
      <c r="D67" s="105">
        <v>1.8978102189781021</v>
      </c>
      <c r="E67" s="104"/>
      <c r="F67" s="105"/>
      <c r="G67" s="104">
        <v>496</v>
      </c>
      <c r="H67" s="104">
        <v>-10</v>
      </c>
      <c r="I67" s="105">
        <v>-1.9762845849802371</v>
      </c>
      <c r="J67" s="104"/>
      <c r="K67" s="105"/>
      <c r="L67" s="104">
        <v>375</v>
      </c>
      <c r="M67" s="104">
        <v>15</v>
      </c>
      <c r="N67" s="105">
        <v>4.166666666666667</v>
      </c>
      <c r="O67" s="104"/>
      <c r="P67" s="105"/>
      <c r="Q67" s="104">
        <v>289</v>
      </c>
      <c r="R67" s="104">
        <v>2</v>
      </c>
      <c r="S67" s="105">
        <v>0.69686411149825789</v>
      </c>
      <c r="T67" s="104"/>
      <c r="U67" s="105"/>
      <c r="V67" s="104">
        <v>323</v>
      </c>
      <c r="W67" s="104">
        <v>-2</v>
      </c>
      <c r="X67" s="105">
        <v>-0.61538461538461542</v>
      </c>
      <c r="Y67" s="104"/>
      <c r="Z67" s="105"/>
      <c r="AA67" s="104">
        <v>207</v>
      </c>
      <c r="AB67" s="104">
        <v>-12</v>
      </c>
      <c r="AC67" s="105">
        <v>-5.4794520547945202</v>
      </c>
      <c r="AD67" s="104"/>
      <c r="AE67" s="105"/>
    </row>
    <row r="68" spans="1:31" ht="15.75" customHeight="1" x14ac:dyDescent="0.2">
      <c r="A68" s="106" t="s">
        <v>623</v>
      </c>
      <c r="B68" s="104">
        <v>3658</v>
      </c>
      <c r="C68" s="104">
        <v>127</v>
      </c>
      <c r="D68" s="105">
        <v>3.5967148116680825</v>
      </c>
      <c r="E68" s="104"/>
      <c r="F68" s="105"/>
      <c r="G68" s="104">
        <v>2457</v>
      </c>
      <c r="H68" s="104">
        <v>143</v>
      </c>
      <c r="I68" s="105">
        <v>6.1797752808988768</v>
      </c>
      <c r="J68" s="104"/>
      <c r="K68" s="105"/>
      <c r="L68" s="104">
        <v>1626</v>
      </c>
      <c r="M68" s="104">
        <v>68</v>
      </c>
      <c r="N68" s="105">
        <v>4.3645699614890887</v>
      </c>
      <c r="O68" s="104"/>
      <c r="P68" s="105"/>
      <c r="Q68" s="104">
        <v>1134</v>
      </c>
      <c r="R68" s="104">
        <v>80</v>
      </c>
      <c r="S68" s="105">
        <v>7.5901328273244779</v>
      </c>
      <c r="T68" s="104"/>
      <c r="U68" s="105"/>
      <c r="V68" s="104">
        <v>2032</v>
      </c>
      <c r="W68" s="104">
        <v>59</v>
      </c>
      <c r="X68" s="105">
        <v>2.9903699949315761</v>
      </c>
      <c r="Y68" s="104"/>
      <c r="Z68" s="105"/>
      <c r="AA68" s="104">
        <v>1323</v>
      </c>
      <c r="AB68" s="104">
        <v>63</v>
      </c>
      <c r="AC68" s="105">
        <v>5</v>
      </c>
      <c r="AD68" s="104"/>
      <c r="AE68" s="105"/>
    </row>
    <row r="69" spans="1:31" ht="27.75" customHeight="1" x14ac:dyDescent="0.2">
      <c r="A69" s="106" t="s">
        <v>624</v>
      </c>
      <c r="B69" s="104">
        <v>9026</v>
      </c>
      <c r="C69" s="104">
        <v>470</v>
      </c>
      <c r="D69" s="105">
        <v>5.4932211313697987</v>
      </c>
      <c r="E69" s="104"/>
      <c r="F69" s="105"/>
      <c r="G69" s="104">
        <v>7121</v>
      </c>
      <c r="H69" s="104">
        <v>464</v>
      </c>
      <c r="I69" s="105">
        <v>6.9701066546492418</v>
      </c>
      <c r="J69" s="104"/>
      <c r="K69" s="105"/>
      <c r="L69" s="104">
        <v>3795</v>
      </c>
      <c r="M69" s="104">
        <v>172</v>
      </c>
      <c r="N69" s="105">
        <v>4.7474468672370964</v>
      </c>
      <c r="O69" s="104"/>
      <c r="P69" s="105"/>
      <c r="Q69" s="104">
        <v>2926</v>
      </c>
      <c r="R69" s="104">
        <v>181</v>
      </c>
      <c r="S69" s="105">
        <v>6.5938069216757738</v>
      </c>
      <c r="T69" s="104"/>
      <c r="U69" s="105"/>
      <c r="V69" s="104">
        <v>5231</v>
      </c>
      <c r="W69" s="104">
        <v>298</v>
      </c>
      <c r="X69" s="105">
        <v>6.0409487127508612</v>
      </c>
      <c r="Y69" s="104"/>
      <c r="Z69" s="105"/>
      <c r="AA69" s="104">
        <v>4195</v>
      </c>
      <c r="AB69" s="104">
        <v>283</v>
      </c>
      <c r="AC69" s="105">
        <v>7.2341513292433541</v>
      </c>
      <c r="AD69" s="104"/>
      <c r="AE69" s="105"/>
    </row>
    <row r="70" spans="1:31" ht="15.75" customHeight="1" x14ac:dyDescent="0.2">
      <c r="A70" s="106" t="s">
        <v>625</v>
      </c>
      <c r="B70" s="104">
        <v>1334</v>
      </c>
      <c r="C70" s="104">
        <v>51</v>
      </c>
      <c r="D70" s="105">
        <v>3.9750584567420111</v>
      </c>
      <c r="E70" s="104"/>
      <c r="F70" s="105"/>
      <c r="G70" s="104">
        <v>840</v>
      </c>
      <c r="H70" s="104">
        <v>12</v>
      </c>
      <c r="I70" s="105">
        <v>1.4492753623188406</v>
      </c>
      <c r="J70" s="104"/>
      <c r="K70" s="105"/>
      <c r="L70" s="104">
        <v>744</v>
      </c>
      <c r="M70" s="104">
        <v>36</v>
      </c>
      <c r="N70" s="105">
        <v>5.0847457627118642</v>
      </c>
      <c r="O70" s="104"/>
      <c r="P70" s="105"/>
      <c r="Q70" s="104">
        <v>438</v>
      </c>
      <c r="R70" s="104">
        <v>1</v>
      </c>
      <c r="S70" s="105">
        <v>0.2288329519450801</v>
      </c>
      <c r="T70" s="104"/>
      <c r="U70" s="105"/>
      <c r="V70" s="104">
        <v>590</v>
      </c>
      <c r="W70" s="104">
        <v>15</v>
      </c>
      <c r="X70" s="105">
        <v>2.6086956521739131</v>
      </c>
      <c r="Y70" s="104"/>
      <c r="Z70" s="105"/>
      <c r="AA70" s="104">
        <v>402</v>
      </c>
      <c r="AB70" s="104">
        <v>11</v>
      </c>
      <c r="AC70" s="105">
        <v>2.8132992327365729</v>
      </c>
      <c r="AD70" s="104"/>
      <c r="AE70" s="105"/>
    </row>
    <row r="71" spans="1:31" ht="23.25" customHeight="1" x14ac:dyDescent="0.2">
      <c r="A71" s="106" t="s">
        <v>626</v>
      </c>
      <c r="B71" s="104">
        <v>3562</v>
      </c>
      <c r="C71" s="104">
        <v>-30</v>
      </c>
      <c r="D71" s="105">
        <v>-0.83518930957683746</v>
      </c>
      <c r="E71" s="104"/>
      <c r="F71" s="105"/>
      <c r="G71" s="104">
        <v>1661</v>
      </c>
      <c r="H71" s="104">
        <v>14</v>
      </c>
      <c r="I71" s="105">
        <v>0.85003035822707951</v>
      </c>
      <c r="J71" s="104"/>
      <c r="K71" s="105"/>
      <c r="L71" s="104">
        <v>1867</v>
      </c>
      <c r="M71" s="104">
        <v>-12</v>
      </c>
      <c r="N71" s="105">
        <v>-0.63863757317722192</v>
      </c>
      <c r="O71" s="104"/>
      <c r="P71" s="105"/>
      <c r="Q71" s="104">
        <v>900</v>
      </c>
      <c r="R71" s="104">
        <v>15</v>
      </c>
      <c r="S71" s="105">
        <v>1.6949152542372881</v>
      </c>
      <c r="T71" s="104"/>
      <c r="U71" s="105"/>
      <c r="V71" s="104">
        <v>1695</v>
      </c>
      <c r="W71" s="104">
        <v>-18</v>
      </c>
      <c r="X71" s="105">
        <v>-1.0507880910683012</v>
      </c>
      <c r="Y71" s="104"/>
      <c r="Z71" s="105"/>
      <c r="AA71" s="104">
        <v>761</v>
      </c>
      <c r="AB71" s="104">
        <v>-1</v>
      </c>
      <c r="AC71" s="105">
        <v>-0.13123359580052493</v>
      </c>
      <c r="AD71" s="104"/>
      <c r="AE71" s="105"/>
    </row>
    <row r="72" spans="1:31" ht="31.5" customHeight="1" x14ac:dyDescent="0.2">
      <c r="A72" s="106" t="s">
        <v>627</v>
      </c>
      <c r="B72" s="104">
        <v>1180</v>
      </c>
      <c r="C72" s="104">
        <v>15</v>
      </c>
      <c r="D72" s="105">
        <v>1.2875536480686696</v>
      </c>
      <c r="E72" s="104"/>
      <c r="F72" s="105"/>
      <c r="G72" s="104">
        <v>867</v>
      </c>
      <c r="H72" s="104">
        <v>6</v>
      </c>
      <c r="I72" s="105">
        <v>0.69686411149825789</v>
      </c>
      <c r="J72" s="104"/>
      <c r="K72" s="105"/>
      <c r="L72" s="104">
        <v>748</v>
      </c>
      <c r="M72" s="104">
        <v>11</v>
      </c>
      <c r="N72" s="105">
        <v>1.4925373134328359</v>
      </c>
      <c r="O72" s="104"/>
      <c r="P72" s="105"/>
      <c r="Q72" s="104">
        <v>535</v>
      </c>
      <c r="R72" s="104">
        <v>8</v>
      </c>
      <c r="S72" s="105">
        <v>1.5180265654648957</v>
      </c>
      <c r="T72" s="104"/>
      <c r="U72" s="105"/>
      <c r="V72" s="104">
        <v>432</v>
      </c>
      <c r="W72" s="104">
        <v>4</v>
      </c>
      <c r="X72" s="105">
        <v>0.93457943925233644</v>
      </c>
      <c r="Y72" s="104"/>
      <c r="Z72" s="105"/>
      <c r="AA72" s="104">
        <v>332</v>
      </c>
      <c r="AB72" s="104">
        <v>-2</v>
      </c>
      <c r="AC72" s="105">
        <v>-0.59880239520958078</v>
      </c>
      <c r="AD72" s="104"/>
      <c r="AE72" s="105"/>
    </row>
    <row r="73" spans="1:31" ht="25.5" customHeight="1" x14ac:dyDescent="0.2">
      <c r="A73" s="106" t="s">
        <v>628</v>
      </c>
      <c r="B73" s="104">
        <v>2996</v>
      </c>
      <c r="C73" s="104">
        <v>87</v>
      </c>
      <c r="D73" s="105">
        <v>2.9907184599518737</v>
      </c>
      <c r="E73" s="104"/>
      <c r="F73" s="105"/>
      <c r="G73" s="104">
        <v>2152</v>
      </c>
      <c r="H73" s="104">
        <v>112</v>
      </c>
      <c r="I73" s="105">
        <v>5.4901960784313726</v>
      </c>
      <c r="J73" s="104"/>
      <c r="K73" s="105"/>
      <c r="L73" s="104">
        <v>1896</v>
      </c>
      <c r="M73" s="104">
        <v>56</v>
      </c>
      <c r="N73" s="105">
        <v>3.0434782608695654</v>
      </c>
      <c r="O73" s="104"/>
      <c r="P73" s="105"/>
      <c r="Q73" s="104">
        <v>1353</v>
      </c>
      <c r="R73" s="104">
        <v>75</v>
      </c>
      <c r="S73" s="105">
        <v>5.868544600938967</v>
      </c>
      <c r="T73" s="104"/>
      <c r="U73" s="105"/>
      <c r="V73" s="104">
        <v>1100</v>
      </c>
      <c r="W73" s="104">
        <v>31</v>
      </c>
      <c r="X73" s="105">
        <v>2.899906454630496</v>
      </c>
      <c r="Y73" s="104"/>
      <c r="Z73" s="105"/>
      <c r="AA73" s="104">
        <v>799</v>
      </c>
      <c r="AB73" s="104">
        <v>37</v>
      </c>
      <c r="AC73" s="105">
        <v>4.8556430446194225</v>
      </c>
      <c r="AD73" s="104"/>
      <c r="AE73" s="105"/>
    </row>
    <row r="74" spans="1:31" ht="15.75" customHeight="1" x14ac:dyDescent="0.2">
      <c r="A74" s="106" t="s">
        <v>629</v>
      </c>
      <c r="B74" s="104">
        <v>4127</v>
      </c>
      <c r="C74" s="104">
        <v>42</v>
      </c>
      <c r="D74" s="105">
        <v>1.0281517747858018</v>
      </c>
      <c r="E74" s="104"/>
      <c r="F74" s="105"/>
      <c r="G74" s="104">
        <v>3004</v>
      </c>
      <c r="H74" s="104">
        <v>28</v>
      </c>
      <c r="I74" s="105">
        <v>0.94086021505376349</v>
      </c>
      <c r="J74" s="104"/>
      <c r="K74" s="105"/>
      <c r="L74" s="104">
        <v>2615</v>
      </c>
      <c r="M74" s="104">
        <v>32</v>
      </c>
      <c r="N74" s="105">
        <v>1.2388695315524585</v>
      </c>
      <c r="O74" s="104"/>
      <c r="P74" s="105"/>
      <c r="Q74" s="104">
        <v>1884</v>
      </c>
      <c r="R74" s="104">
        <v>22</v>
      </c>
      <c r="S74" s="105">
        <v>1.1815252416756177</v>
      </c>
      <c r="T74" s="104"/>
      <c r="U74" s="105"/>
      <c r="V74" s="104">
        <v>1512</v>
      </c>
      <c r="W74" s="104">
        <v>10</v>
      </c>
      <c r="X74" s="105">
        <v>0.66577896138482029</v>
      </c>
      <c r="Y74" s="104"/>
      <c r="Z74" s="105"/>
      <c r="AA74" s="104">
        <v>1120</v>
      </c>
      <c r="AB74" s="104">
        <v>6</v>
      </c>
      <c r="AC74" s="105">
        <v>0.53859964093357271</v>
      </c>
      <c r="AD74" s="104"/>
      <c r="AE74" s="105"/>
    </row>
    <row r="75" spans="1:31" ht="15.75" customHeight="1" x14ac:dyDescent="0.2">
      <c r="A75" s="106" t="s">
        <v>630</v>
      </c>
      <c r="B75" s="104">
        <v>5094</v>
      </c>
      <c r="C75" s="104">
        <v>146</v>
      </c>
      <c r="D75" s="105">
        <v>2.9506871463217461</v>
      </c>
      <c r="E75" s="104"/>
      <c r="F75" s="105"/>
      <c r="G75" s="104">
        <v>3732</v>
      </c>
      <c r="H75" s="104">
        <v>152</v>
      </c>
      <c r="I75" s="105">
        <v>4.2458100558659222</v>
      </c>
      <c r="J75" s="104"/>
      <c r="K75" s="105"/>
      <c r="L75" s="104">
        <v>3657</v>
      </c>
      <c r="M75" s="104">
        <v>97</v>
      </c>
      <c r="N75" s="105">
        <v>2.7247191011235956</v>
      </c>
      <c r="O75" s="104"/>
      <c r="P75" s="105"/>
      <c r="Q75" s="104">
        <v>2635</v>
      </c>
      <c r="R75" s="104">
        <v>103</v>
      </c>
      <c r="S75" s="105">
        <v>4.0679304897314372</v>
      </c>
      <c r="T75" s="104"/>
      <c r="U75" s="105"/>
      <c r="V75" s="104">
        <v>1437</v>
      </c>
      <c r="W75" s="104">
        <v>49</v>
      </c>
      <c r="X75" s="105">
        <v>3.5302593659942363</v>
      </c>
      <c r="Y75" s="104"/>
      <c r="Z75" s="105"/>
      <c r="AA75" s="104">
        <v>1097</v>
      </c>
      <c r="AB75" s="104">
        <v>49</v>
      </c>
      <c r="AC75" s="105">
        <v>4.6755725190839694</v>
      </c>
      <c r="AD75" s="104"/>
      <c r="AE75" s="105"/>
    </row>
    <row r="76" spans="1:31" ht="33" customHeight="1" x14ac:dyDescent="0.2">
      <c r="A76" s="106" t="s">
        <v>631</v>
      </c>
      <c r="B76" s="104">
        <v>3147</v>
      </c>
      <c r="C76" s="104">
        <v>14</v>
      </c>
      <c r="D76" s="105">
        <v>0.44685604851579958</v>
      </c>
      <c r="E76" s="104"/>
      <c r="F76" s="105"/>
      <c r="G76" s="104">
        <v>2290</v>
      </c>
      <c r="H76" s="104">
        <v>41</v>
      </c>
      <c r="I76" s="105">
        <v>1.8230324588706091</v>
      </c>
      <c r="J76" s="104"/>
      <c r="K76" s="105"/>
      <c r="L76" s="104">
        <v>1966</v>
      </c>
      <c r="M76" s="104">
        <v>-12</v>
      </c>
      <c r="N76" s="105">
        <v>-0.60667340748230536</v>
      </c>
      <c r="O76" s="104"/>
      <c r="P76" s="105"/>
      <c r="Q76" s="104">
        <v>1412</v>
      </c>
      <c r="R76" s="104">
        <v>20</v>
      </c>
      <c r="S76" s="105">
        <v>1.4367816091954022</v>
      </c>
      <c r="T76" s="104"/>
      <c r="U76" s="105"/>
      <c r="V76" s="104">
        <v>1181</v>
      </c>
      <c r="W76" s="104">
        <v>26</v>
      </c>
      <c r="X76" s="105">
        <v>2.2510822510822512</v>
      </c>
      <c r="Y76" s="104"/>
      <c r="Z76" s="105"/>
      <c r="AA76" s="104">
        <v>878</v>
      </c>
      <c r="AB76" s="104">
        <v>21</v>
      </c>
      <c r="AC76" s="105">
        <v>2.4504084014002334</v>
      </c>
      <c r="AD76" s="104"/>
      <c r="AE76" s="105"/>
    </row>
    <row r="77" spans="1:31" ht="26.25" customHeight="1" x14ac:dyDescent="0.2">
      <c r="A77" s="106" t="s">
        <v>632</v>
      </c>
      <c r="B77" s="104">
        <v>4426</v>
      </c>
      <c r="C77" s="104">
        <v>189</v>
      </c>
      <c r="D77" s="105">
        <v>4.460703327826292</v>
      </c>
      <c r="E77" s="104"/>
      <c r="F77" s="105"/>
      <c r="G77" s="104">
        <v>3007</v>
      </c>
      <c r="H77" s="104">
        <v>207</v>
      </c>
      <c r="I77" s="105">
        <v>7.3928571428571432</v>
      </c>
      <c r="J77" s="104"/>
      <c r="K77" s="105"/>
      <c r="L77" s="104">
        <v>2267</v>
      </c>
      <c r="M77" s="104">
        <v>125</v>
      </c>
      <c r="N77" s="105">
        <v>5.8356676003734824</v>
      </c>
      <c r="O77" s="104"/>
      <c r="P77" s="105"/>
      <c r="Q77" s="104">
        <v>1549</v>
      </c>
      <c r="R77" s="104">
        <v>133</v>
      </c>
      <c r="S77" s="105">
        <v>9.3926553672316384</v>
      </c>
      <c r="T77" s="104"/>
      <c r="U77" s="105"/>
      <c r="V77" s="104">
        <v>2159</v>
      </c>
      <c r="W77" s="104">
        <v>64</v>
      </c>
      <c r="X77" s="105">
        <v>3.0548926014319808</v>
      </c>
      <c r="Y77" s="104"/>
      <c r="Z77" s="105"/>
      <c r="AA77" s="104">
        <v>1458</v>
      </c>
      <c r="AB77" s="104">
        <v>74</v>
      </c>
      <c r="AC77" s="105">
        <v>5.3468208092485545</v>
      </c>
      <c r="AD77" s="104"/>
      <c r="AE77" s="105"/>
    </row>
    <row r="78" spans="1:31" ht="15.75" customHeight="1" x14ac:dyDescent="0.2">
      <c r="A78" s="106" t="s">
        <v>633</v>
      </c>
      <c r="B78" s="104">
        <v>1398</v>
      </c>
      <c r="C78" s="104">
        <v>42</v>
      </c>
      <c r="D78" s="105">
        <v>3.0973451327433628</v>
      </c>
      <c r="E78" s="104"/>
      <c r="F78" s="105"/>
      <c r="G78" s="104">
        <v>1017</v>
      </c>
      <c r="H78" s="104">
        <v>19</v>
      </c>
      <c r="I78" s="105">
        <v>1.9038076152304608</v>
      </c>
      <c r="J78" s="104"/>
      <c r="K78" s="105"/>
      <c r="L78" s="104">
        <v>894</v>
      </c>
      <c r="M78" s="104">
        <v>18</v>
      </c>
      <c r="N78" s="105">
        <v>2.0547945205479454</v>
      </c>
      <c r="O78" s="104"/>
      <c r="P78" s="105"/>
      <c r="Q78" s="104">
        <v>637</v>
      </c>
      <c r="R78" s="104">
        <v>-1</v>
      </c>
      <c r="S78" s="105">
        <v>-0.15673981191222572</v>
      </c>
      <c r="T78" s="104"/>
      <c r="U78" s="105"/>
      <c r="V78" s="104">
        <v>504</v>
      </c>
      <c r="W78" s="104">
        <v>24</v>
      </c>
      <c r="X78" s="105">
        <v>5</v>
      </c>
      <c r="Y78" s="104"/>
      <c r="Z78" s="105"/>
      <c r="AA78" s="104">
        <v>380</v>
      </c>
      <c r="AB78" s="104">
        <v>20</v>
      </c>
      <c r="AC78" s="105">
        <v>5.5555555555555554</v>
      </c>
      <c r="AD78" s="104"/>
      <c r="AE78" s="105"/>
    </row>
    <row r="79" spans="1:31" ht="15.75" customHeight="1" x14ac:dyDescent="0.2">
      <c r="A79" s="106" t="s">
        <v>634</v>
      </c>
      <c r="B79" s="104">
        <v>5419</v>
      </c>
      <c r="C79" s="104">
        <v>183</v>
      </c>
      <c r="D79" s="105">
        <v>3.4950343773873187</v>
      </c>
      <c r="E79" s="104"/>
      <c r="F79" s="105"/>
      <c r="G79" s="104">
        <v>3725</v>
      </c>
      <c r="H79" s="104">
        <v>48</v>
      </c>
      <c r="I79" s="105">
        <v>1.3054120206690236</v>
      </c>
      <c r="J79" s="104"/>
      <c r="K79" s="105"/>
      <c r="L79" s="104">
        <v>3622</v>
      </c>
      <c r="M79" s="104">
        <v>161</v>
      </c>
      <c r="N79" s="105">
        <v>4.6518347298468647</v>
      </c>
      <c r="O79" s="104"/>
      <c r="P79" s="105"/>
      <c r="Q79" s="104">
        <v>2459</v>
      </c>
      <c r="R79" s="104">
        <v>60</v>
      </c>
      <c r="S79" s="105">
        <v>2.5010421008753649</v>
      </c>
      <c r="T79" s="104"/>
      <c r="U79" s="105"/>
      <c r="V79" s="104">
        <v>1797</v>
      </c>
      <c r="W79" s="104">
        <v>22</v>
      </c>
      <c r="X79" s="105">
        <v>1.2394366197183098</v>
      </c>
      <c r="Y79" s="104"/>
      <c r="Z79" s="105"/>
      <c r="AA79" s="104">
        <v>1266</v>
      </c>
      <c r="AB79" s="104">
        <v>-12</v>
      </c>
      <c r="AC79" s="105">
        <v>-0.93896713615023475</v>
      </c>
      <c r="AD79" s="104"/>
      <c r="AE79" s="105"/>
    </row>
    <row r="80" spans="1:31" ht="19.5" customHeight="1" x14ac:dyDescent="0.2">
      <c r="A80" s="106" t="s">
        <v>635</v>
      </c>
      <c r="B80" s="104">
        <v>25313</v>
      </c>
      <c r="C80" s="104">
        <v>684</v>
      </c>
      <c r="D80" s="105">
        <v>2.7772138535872344</v>
      </c>
      <c r="E80" s="104"/>
      <c r="F80" s="105"/>
      <c r="G80" s="104">
        <v>18063</v>
      </c>
      <c r="H80" s="104">
        <v>615</v>
      </c>
      <c r="I80" s="105">
        <v>3.5247592847317746</v>
      </c>
      <c r="J80" s="104"/>
      <c r="K80" s="105"/>
      <c r="L80" s="104">
        <v>15311</v>
      </c>
      <c r="M80" s="104">
        <v>406</v>
      </c>
      <c r="N80" s="105">
        <v>2.723918148272392</v>
      </c>
      <c r="O80" s="104"/>
      <c r="P80" s="105"/>
      <c r="Q80" s="104">
        <v>10911</v>
      </c>
      <c r="R80" s="104">
        <v>362</v>
      </c>
      <c r="S80" s="105">
        <v>3.4316048914589059</v>
      </c>
      <c r="T80" s="104"/>
      <c r="U80" s="105"/>
      <c r="V80" s="104">
        <v>10002</v>
      </c>
      <c r="W80" s="104">
        <v>278</v>
      </c>
      <c r="X80" s="105">
        <v>2.8589058000822707</v>
      </c>
      <c r="Y80" s="104"/>
      <c r="Z80" s="105"/>
      <c r="AA80" s="104">
        <v>7152</v>
      </c>
      <c r="AB80" s="104">
        <v>253</v>
      </c>
      <c r="AC80" s="105">
        <v>3.6671981446586464</v>
      </c>
      <c r="AD80" s="104"/>
      <c r="AE80" s="105"/>
    </row>
    <row r="81" spans="1:31" ht="15.75" customHeight="1" x14ac:dyDescent="0.2">
      <c r="A81" s="106" t="s">
        <v>636</v>
      </c>
      <c r="B81" s="104">
        <v>342</v>
      </c>
      <c r="C81" s="104">
        <v>-3</v>
      </c>
      <c r="D81" s="105">
        <v>-0.86956521739130432</v>
      </c>
      <c r="E81" s="104"/>
      <c r="F81" s="105"/>
      <c r="G81" s="104">
        <v>250</v>
      </c>
      <c r="H81" s="104">
        <v>-5</v>
      </c>
      <c r="I81" s="105">
        <v>-1.9607843137254901</v>
      </c>
      <c r="J81" s="104"/>
      <c r="K81" s="105"/>
      <c r="L81" s="104">
        <v>271</v>
      </c>
      <c r="M81" s="104">
        <v>-6</v>
      </c>
      <c r="N81" s="105">
        <v>-2.1660649819494586</v>
      </c>
      <c r="O81" s="104"/>
      <c r="P81" s="105"/>
      <c r="Q81" s="104">
        <v>202</v>
      </c>
      <c r="R81" s="104">
        <v>0</v>
      </c>
      <c r="S81" s="105">
        <v>0</v>
      </c>
      <c r="T81" s="104"/>
      <c r="U81" s="105"/>
      <c r="V81" s="104">
        <v>71</v>
      </c>
      <c r="W81" s="104">
        <v>3</v>
      </c>
      <c r="X81" s="105">
        <v>4.4117647058823533</v>
      </c>
      <c r="Y81" s="104"/>
      <c r="Z81" s="105"/>
      <c r="AA81" s="104">
        <v>48</v>
      </c>
      <c r="AB81" s="104">
        <v>-5</v>
      </c>
      <c r="AC81" s="105">
        <v>-9.433962264150944</v>
      </c>
      <c r="AD81" s="104"/>
      <c r="AE81" s="105"/>
    </row>
    <row r="82" spans="1:31" ht="15.75" customHeight="1" x14ac:dyDescent="0.2">
      <c r="A82" s="106" t="s">
        <v>637</v>
      </c>
      <c r="B82" s="104">
        <v>2046</v>
      </c>
      <c r="C82" s="104">
        <v>45</v>
      </c>
      <c r="D82" s="105">
        <v>2.2488755622188905</v>
      </c>
      <c r="E82" s="104"/>
      <c r="F82" s="105"/>
      <c r="G82" s="104">
        <v>1460</v>
      </c>
      <c r="H82" s="104">
        <v>31</v>
      </c>
      <c r="I82" s="105">
        <v>2.1693491952414274</v>
      </c>
      <c r="J82" s="104"/>
      <c r="K82" s="105"/>
      <c r="L82" s="104">
        <v>1036</v>
      </c>
      <c r="M82" s="104">
        <v>26</v>
      </c>
      <c r="N82" s="105">
        <v>2.5742574257425743</v>
      </c>
      <c r="O82" s="104"/>
      <c r="P82" s="105"/>
      <c r="Q82" s="104">
        <v>764</v>
      </c>
      <c r="R82" s="104">
        <v>21</v>
      </c>
      <c r="S82" s="105">
        <v>2.826379542395693</v>
      </c>
      <c r="T82" s="104"/>
      <c r="U82" s="105"/>
      <c r="V82" s="104">
        <v>1010</v>
      </c>
      <c r="W82" s="104">
        <v>19</v>
      </c>
      <c r="X82" s="105">
        <v>1.917255297679112</v>
      </c>
      <c r="Y82" s="104"/>
      <c r="Z82" s="105"/>
      <c r="AA82" s="104">
        <v>696</v>
      </c>
      <c r="AB82" s="104">
        <v>10</v>
      </c>
      <c r="AC82" s="105">
        <v>1.4577259475218658</v>
      </c>
      <c r="AD82" s="104"/>
      <c r="AE82" s="105"/>
    </row>
    <row r="83" spans="1:31" ht="15.75" customHeight="1" x14ac:dyDescent="0.2">
      <c r="A83" s="106" t="s">
        <v>638</v>
      </c>
      <c r="B83" s="104">
        <v>20971</v>
      </c>
      <c r="C83" s="104">
        <v>595</v>
      </c>
      <c r="D83" s="105">
        <v>2.9201020808794662</v>
      </c>
      <c r="E83" s="104"/>
      <c r="F83" s="105"/>
      <c r="G83" s="104">
        <v>12052</v>
      </c>
      <c r="H83" s="104">
        <v>167</v>
      </c>
      <c r="I83" s="105">
        <v>1.4051325199831721</v>
      </c>
      <c r="J83" s="104"/>
      <c r="K83" s="105"/>
      <c r="L83" s="104">
        <v>11837</v>
      </c>
      <c r="M83" s="104">
        <v>379</v>
      </c>
      <c r="N83" s="105">
        <v>3.3077325885843951</v>
      </c>
      <c r="O83" s="104"/>
      <c r="P83" s="105"/>
      <c r="Q83" s="104">
        <v>6901</v>
      </c>
      <c r="R83" s="104">
        <v>112</v>
      </c>
      <c r="S83" s="105">
        <v>1.6497275003682428</v>
      </c>
      <c r="T83" s="104"/>
      <c r="U83" s="105"/>
      <c r="V83" s="104">
        <v>9134</v>
      </c>
      <c r="W83" s="104">
        <v>216</v>
      </c>
      <c r="X83" s="105">
        <v>2.4220677281901772</v>
      </c>
      <c r="Y83" s="104"/>
      <c r="Z83" s="105"/>
      <c r="AA83" s="104">
        <v>5151</v>
      </c>
      <c r="AB83" s="104">
        <v>55</v>
      </c>
      <c r="AC83" s="105">
        <v>1.0792778649921506</v>
      </c>
      <c r="AD83" s="104"/>
      <c r="AE83" s="105"/>
    </row>
    <row r="84" spans="1:31" ht="31.5" customHeight="1" x14ac:dyDescent="0.2">
      <c r="A84" s="106" t="s">
        <v>639</v>
      </c>
      <c r="B84" s="104">
        <v>1256</v>
      </c>
      <c r="C84" s="104">
        <v>44</v>
      </c>
      <c r="D84" s="105">
        <v>3.6303630363036303</v>
      </c>
      <c r="E84" s="104"/>
      <c r="F84" s="105"/>
      <c r="G84" s="104">
        <v>869</v>
      </c>
      <c r="H84" s="104">
        <v>29</v>
      </c>
      <c r="I84" s="105">
        <v>3.4523809523809526</v>
      </c>
      <c r="J84" s="104"/>
      <c r="K84" s="105"/>
      <c r="L84" s="104">
        <v>879</v>
      </c>
      <c r="M84" s="104">
        <v>29</v>
      </c>
      <c r="N84" s="105">
        <v>3.4117647058823528</v>
      </c>
      <c r="O84" s="104"/>
      <c r="P84" s="105"/>
      <c r="Q84" s="104">
        <v>617</v>
      </c>
      <c r="R84" s="104">
        <v>19</v>
      </c>
      <c r="S84" s="105">
        <v>3.1772575250836121</v>
      </c>
      <c r="T84" s="104"/>
      <c r="U84" s="105"/>
      <c r="V84" s="104">
        <v>377</v>
      </c>
      <c r="W84" s="104">
        <v>15</v>
      </c>
      <c r="X84" s="105">
        <v>4.1436464088397793</v>
      </c>
      <c r="Y84" s="104"/>
      <c r="Z84" s="105"/>
      <c r="AA84" s="104">
        <v>252</v>
      </c>
      <c r="AB84" s="104">
        <v>10</v>
      </c>
      <c r="AC84" s="105">
        <v>4.1322314049586772</v>
      </c>
      <c r="AD84" s="104"/>
      <c r="AE84" s="105"/>
    </row>
    <row r="85" spans="1:31" ht="14.1" customHeight="1" x14ac:dyDescent="0.2">
      <c r="A85" s="106" t="s">
        <v>640</v>
      </c>
      <c r="B85" s="104">
        <v>2556</v>
      </c>
      <c r="C85" s="104">
        <v>42</v>
      </c>
      <c r="D85" s="105">
        <v>1.6706443914081146</v>
      </c>
      <c r="E85" s="104"/>
      <c r="F85" s="105"/>
      <c r="G85" s="104">
        <v>1568</v>
      </c>
      <c r="H85" s="104">
        <v>67</v>
      </c>
      <c r="I85" s="105">
        <v>4.4636908727514992</v>
      </c>
      <c r="J85" s="104"/>
      <c r="K85" s="105"/>
      <c r="L85" s="104">
        <v>1019</v>
      </c>
      <c r="M85" s="104">
        <v>41</v>
      </c>
      <c r="N85" s="105">
        <v>4.1922290388548058</v>
      </c>
      <c r="O85" s="104"/>
      <c r="P85" s="105"/>
      <c r="Q85" s="104">
        <v>658</v>
      </c>
      <c r="R85" s="104">
        <v>55</v>
      </c>
      <c r="S85" s="105">
        <v>9.1210613598673298</v>
      </c>
      <c r="T85" s="104"/>
      <c r="U85" s="105"/>
      <c r="V85" s="104">
        <v>1537</v>
      </c>
      <c r="W85" s="104">
        <v>1</v>
      </c>
      <c r="X85" s="105">
        <v>6.5104166666666671E-2</v>
      </c>
      <c r="Y85" s="104"/>
      <c r="Z85" s="105"/>
      <c r="AA85" s="104">
        <v>910</v>
      </c>
      <c r="AB85" s="104">
        <v>12</v>
      </c>
      <c r="AC85" s="105">
        <v>1.3363028953229399</v>
      </c>
      <c r="AD85" s="104"/>
      <c r="AE85" s="105"/>
    </row>
    <row r="86" spans="1:31" ht="18.75" customHeight="1" x14ac:dyDescent="0.2">
      <c r="A86" s="106" t="s">
        <v>641</v>
      </c>
      <c r="B86" s="104">
        <v>24977</v>
      </c>
      <c r="C86" s="104">
        <v>1894</v>
      </c>
      <c r="D86" s="105">
        <v>8.2051726378720264</v>
      </c>
      <c r="E86" s="104"/>
      <c r="F86" s="105"/>
      <c r="G86" s="104">
        <v>13281</v>
      </c>
      <c r="H86" s="104">
        <v>-452</v>
      </c>
      <c r="I86" s="105">
        <v>-3.2913420228646326</v>
      </c>
      <c r="J86" s="104"/>
      <c r="K86" s="105"/>
      <c r="L86" s="104">
        <v>18650</v>
      </c>
      <c r="M86" s="104">
        <v>1894</v>
      </c>
      <c r="N86" s="105">
        <v>11.303413702554309</v>
      </c>
      <c r="O86" s="104"/>
      <c r="P86" s="105"/>
      <c r="Q86" s="104">
        <v>9633</v>
      </c>
      <c r="R86" s="104">
        <v>-257</v>
      </c>
      <c r="S86" s="105">
        <v>-2.5985844287158746</v>
      </c>
      <c r="T86" s="104"/>
      <c r="U86" s="105"/>
      <c r="V86" s="104">
        <v>6327</v>
      </c>
      <c r="W86" s="104">
        <v>0</v>
      </c>
      <c r="X86" s="105">
        <v>0</v>
      </c>
      <c r="Y86" s="104"/>
      <c r="Z86" s="105"/>
      <c r="AA86" s="104">
        <v>3648</v>
      </c>
      <c r="AB86" s="104">
        <v>-195</v>
      </c>
      <c r="AC86" s="105">
        <v>-5.0741608118657302</v>
      </c>
      <c r="AD86" s="104"/>
      <c r="AE86" s="105"/>
    </row>
    <row r="87" spans="1:31" ht="31.5" customHeight="1" x14ac:dyDescent="0.2">
      <c r="A87" s="106" t="s">
        <v>642</v>
      </c>
      <c r="B87" s="104">
        <v>14127</v>
      </c>
      <c r="C87" s="104">
        <v>416</v>
      </c>
      <c r="D87" s="105">
        <v>3.0340602436000292</v>
      </c>
      <c r="E87" s="104"/>
      <c r="F87" s="105"/>
      <c r="G87" s="104">
        <v>8977</v>
      </c>
      <c r="H87" s="104">
        <v>238</v>
      </c>
      <c r="I87" s="105">
        <v>2.7234237326925279</v>
      </c>
      <c r="J87" s="104"/>
      <c r="K87" s="105"/>
      <c r="L87" s="104">
        <v>9009</v>
      </c>
      <c r="M87" s="104">
        <v>288</v>
      </c>
      <c r="N87" s="105">
        <v>3.3023735810113517</v>
      </c>
      <c r="O87" s="104"/>
      <c r="P87" s="105"/>
      <c r="Q87" s="104">
        <v>5754</v>
      </c>
      <c r="R87" s="104">
        <v>167</v>
      </c>
      <c r="S87" s="105">
        <v>2.9890817970288168</v>
      </c>
      <c r="T87" s="104"/>
      <c r="U87" s="105"/>
      <c r="V87" s="104">
        <v>5118</v>
      </c>
      <c r="W87" s="104">
        <v>128</v>
      </c>
      <c r="X87" s="105">
        <v>2.565130260521042</v>
      </c>
      <c r="Y87" s="104"/>
      <c r="Z87" s="105"/>
      <c r="AA87" s="104">
        <v>3223</v>
      </c>
      <c r="AB87" s="104">
        <v>71</v>
      </c>
      <c r="AC87" s="105">
        <v>2.2525380710659899</v>
      </c>
      <c r="AD87" s="104"/>
      <c r="AE87" s="105"/>
    </row>
    <row r="88" spans="1:31" ht="20.25" customHeight="1" x14ac:dyDescent="0.2">
      <c r="A88" s="106" t="s">
        <v>643</v>
      </c>
      <c r="B88" s="104">
        <v>14717</v>
      </c>
      <c r="C88" s="104">
        <v>79</v>
      </c>
      <c r="D88" s="105">
        <v>0.53969121464680969</v>
      </c>
      <c r="E88" s="104"/>
      <c r="F88" s="105"/>
      <c r="G88" s="104">
        <v>9992</v>
      </c>
      <c r="H88" s="104">
        <v>18</v>
      </c>
      <c r="I88" s="105">
        <v>0.180469219971927</v>
      </c>
      <c r="J88" s="104"/>
      <c r="K88" s="105"/>
      <c r="L88" s="104">
        <v>9554</v>
      </c>
      <c r="M88" s="104">
        <v>141</v>
      </c>
      <c r="N88" s="105">
        <v>1.4979283968979071</v>
      </c>
      <c r="O88" s="104"/>
      <c r="P88" s="105"/>
      <c r="Q88" s="104">
        <v>6413</v>
      </c>
      <c r="R88" s="104">
        <v>68</v>
      </c>
      <c r="S88" s="105">
        <v>1.0717100078802206</v>
      </c>
      <c r="T88" s="104"/>
      <c r="U88" s="105"/>
      <c r="V88" s="104">
        <v>5163</v>
      </c>
      <c r="W88" s="104">
        <v>-62</v>
      </c>
      <c r="X88" s="105">
        <v>-1.1866028708133971</v>
      </c>
      <c r="Y88" s="104"/>
      <c r="Z88" s="105"/>
      <c r="AA88" s="104">
        <v>3579</v>
      </c>
      <c r="AB88" s="104">
        <v>-50</v>
      </c>
      <c r="AC88" s="105">
        <v>-1.3777900248002204</v>
      </c>
      <c r="AD88" s="104"/>
      <c r="AE88" s="105"/>
    </row>
    <row r="89" spans="1:31" ht="14.1" customHeight="1" x14ac:dyDescent="0.2">
      <c r="A89" s="106" t="s">
        <v>644</v>
      </c>
      <c r="B89" s="104">
        <v>25738</v>
      </c>
      <c r="C89" s="104">
        <v>6090</v>
      </c>
      <c r="D89" s="105">
        <v>30.995521172638437</v>
      </c>
      <c r="E89" s="104"/>
      <c r="F89" s="105"/>
      <c r="G89" s="104">
        <v>11275</v>
      </c>
      <c r="H89" s="104">
        <v>1667</v>
      </c>
      <c r="I89" s="105">
        <v>17.350124895920068</v>
      </c>
      <c r="J89" s="104"/>
      <c r="K89" s="105"/>
      <c r="L89" s="104">
        <v>19771</v>
      </c>
      <c r="M89" s="104">
        <v>4626</v>
      </c>
      <c r="N89" s="105">
        <v>30.544734235721361</v>
      </c>
      <c r="O89" s="104"/>
      <c r="P89" s="105"/>
      <c r="Q89" s="104">
        <v>8547</v>
      </c>
      <c r="R89" s="104">
        <v>1248</v>
      </c>
      <c r="S89" s="105">
        <v>17.098232634607481</v>
      </c>
      <c r="T89" s="104"/>
      <c r="U89" s="105"/>
      <c r="V89" s="104">
        <v>5967</v>
      </c>
      <c r="W89" s="104">
        <v>1464</v>
      </c>
      <c r="X89" s="105">
        <v>32.511658894070621</v>
      </c>
      <c r="Y89" s="104"/>
      <c r="Z89" s="105"/>
      <c r="AA89" s="104">
        <v>2728</v>
      </c>
      <c r="AB89" s="104">
        <v>419</v>
      </c>
      <c r="AC89" s="105">
        <v>18.146383715894327</v>
      </c>
      <c r="AD89" s="104"/>
      <c r="AE89" s="105"/>
    </row>
    <row r="90" spans="1:31" ht="14.1" customHeight="1" x14ac:dyDescent="0.2">
      <c r="A90" s="106" t="s">
        <v>645</v>
      </c>
      <c r="B90" s="104">
        <v>6966</v>
      </c>
      <c r="C90" s="104">
        <v>-237</v>
      </c>
      <c r="D90" s="105">
        <v>-3.290295710120783</v>
      </c>
      <c r="E90" s="104"/>
      <c r="F90" s="105"/>
      <c r="G90" s="104">
        <v>4605</v>
      </c>
      <c r="H90" s="104">
        <v>-235</v>
      </c>
      <c r="I90" s="105">
        <v>-4.8553719008264462</v>
      </c>
      <c r="J90" s="104"/>
      <c r="K90" s="105"/>
      <c r="L90" s="104">
        <v>5823</v>
      </c>
      <c r="M90" s="104">
        <v>-136</v>
      </c>
      <c r="N90" s="105">
        <v>-2.2822621245175365</v>
      </c>
      <c r="O90" s="104"/>
      <c r="P90" s="105"/>
      <c r="Q90" s="104">
        <v>3854</v>
      </c>
      <c r="R90" s="104">
        <v>-162</v>
      </c>
      <c r="S90" s="105">
        <v>-4.0338645418326697</v>
      </c>
      <c r="T90" s="104"/>
      <c r="U90" s="105"/>
      <c r="V90" s="104">
        <v>1143</v>
      </c>
      <c r="W90" s="104">
        <v>-101</v>
      </c>
      <c r="X90" s="105">
        <v>-8.118971061093248</v>
      </c>
      <c r="Y90" s="104"/>
      <c r="Z90" s="105"/>
      <c r="AA90" s="104">
        <v>751</v>
      </c>
      <c r="AB90" s="104">
        <v>-73</v>
      </c>
      <c r="AC90" s="105">
        <v>-8.8592233009708732</v>
      </c>
      <c r="AD90" s="104"/>
      <c r="AE90" s="105"/>
    </row>
    <row r="91" spans="1:31" ht="14.1" customHeight="1" x14ac:dyDescent="0.2">
      <c r="A91" s="106" t="s">
        <v>646</v>
      </c>
      <c r="B91" s="104">
        <v>9271</v>
      </c>
      <c r="C91" s="104">
        <v>-997</v>
      </c>
      <c r="D91" s="105">
        <v>-9.7097779509154662</v>
      </c>
      <c r="E91" s="104"/>
      <c r="F91" s="105"/>
      <c r="G91" s="104">
        <v>4942</v>
      </c>
      <c r="H91" s="104">
        <v>-773</v>
      </c>
      <c r="I91" s="105">
        <v>-13.525809273840769</v>
      </c>
      <c r="J91" s="104"/>
      <c r="K91" s="105"/>
      <c r="L91" s="104">
        <v>7763</v>
      </c>
      <c r="M91" s="104">
        <v>-780</v>
      </c>
      <c r="N91" s="105">
        <v>-9.1302821023059817</v>
      </c>
      <c r="O91" s="104"/>
      <c r="P91" s="105"/>
      <c r="Q91" s="104">
        <v>4163</v>
      </c>
      <c r="R91" s="104">
        <v>-638</v>
      </c>
      <c r="S91" s="105">
        <v>-13.288898146219537</v>
      </c>
      <c r="T91" s="104"/>
      <c r="U91" s="105"/>
      <c r="V91" s="104">
        <v>1508</v>
      </c>
      <c r="W91" s="104">
        <v>-217</v>
      </c>
      <c r="X91" s="105">
        <v>-12.579710144927537</v>
      </c>
      <c r="Y91" s="104"/>
      <c r="Z91" s="105"/>
      <c r="AA91" s="104">
        <v>779</v>
      </c>
      <c r="AB91" s="104">
        <v>-135</v>
      </c>
      <c r="AC91" s="105">
        <v>-14.770240700218819</v>
      </c>
      <c r="AD91" s="104"/>
      <c r="AE91" s="105"/>
    </row>
    <row r="92" spans="1:31" ht="19.5" customHeight="1" x14ac:dyDescent="0.2">
      <c r="A92" s="106" t="s">
        <v>647</v>
      </c>
      <c r="B92" s="104">
        <v>7095</v>
      </c>
      <c r="C92" s="104">
        <v>-10</v>
      </c>
      <c r="D92" s="105">
        <v>-0.14074595355383532</v>
      </c>
      <c r="E92" s="104"/>
      <c r="F92" s="105"/>
      <c r="G92" s="104">
        <v>3526</v>
      </c>
      <c r="H92" s="104">
        <v>-5</v>
      </c>
      <c r="I92" s="105">
        <v>-0.14160294534126311</v>
      </c>
      <c r="J92" s="104"/>
      <c r="K92" s="105"/>
      <c r="L92" s="104">
        <v>5946</v>
      </c>
      <c r="M92" s="104">
        <v>-6</v>
      </c>
      <c r="N92" s="105">
        <v>-0.10080645161290322</v>
      </c>
      <c r="O92" s="104"/>
      <c r="P92" s="105"/>
      <c r="Q92" s="104">
        <v>2935</v>
      </c>
      <c r="R92" s="104">
        <v>9</v>
      </c>
      <c r="S92" s="105">
        <v>0.30758714969241285</v>
      </c>
      <c r="T92" s="104"/>
      <c r="U92" s="105"/>
      <c r="V92" s="104">
        <v>1149</v>
      </c>
      <c r="W92" s="104">
        <v>-4</v>
      </c>
      <c r="X92" s="105">
        <v>-0.3469210754553339</v>
      </c>
      <c r="Y92" s="104"/>
      <c r="Z92" s="105"/>
      <c r="AA92" s="104">
        <v>591</v>
      </c>
      <c r="AB92" s="104">
        <v>-14</v>
      </c>
      <c r="AC92" s="105">
        <v>-2.3140495867768593</v>
      </c>
      <c r="AD92" s="104"/>
      <c r="AE92" s="105"/>
    </row>
    <row r="93" spans="1:31" ht="22.5" customHeight="1" x14ac:dyDescent="0.2">
      <c r="A93" s="106" t="s">
        <v>648</v>
      </c>
      <c r="B93" s="104">
        <v>2998</v>
      </c>
      <c r="C93" s="104">
        <v>456</v>
      </c>
      <c r="D93" s="105">
        <v>17.938630999213217</v>
      </c>
      <c r="E93" s="104"/>
      <c r="F93" s="105"/>
      <c r="G93" s="104">
        <v>1728</v>
      </c>
      <c r="H93" s="104">
        <v>144</v>
      </c>
      <c r="I93" s="105">
        <v>9.0909090909090917</v>
      </c>
      <c r="J93" s="104"/>
      <c r="K93" s="105"/>
      <c r="L93" s="104">
        <v>1533</v>
      </c>
      <c r="M93" s="104">
        <v>276</v>
      </c>
      <c r="N93" s="105">
        <v>21.957040572792362</v>
      </c>
      <c r="O93" s="104"/>
      <c r="P93" s="105"/>
      <c r="Q93" s="104">
        <v>850</v>
      </c>
      <c r="R93" s="104">
        <v>90</v>
      </c>
      <c r="S93" s="105">
        <v>11.842105263157896</v>
      </c>
      <c r="T93" s="104"/>
      <c r="U93" s="105"/>
      <c r="V93" s="104">
        <v>1465</v>
      </c>
      <c r="W93" s="104">
        <v>180</v>
      </c>
      <c r="X93" s="105">
        <v>14.007782101167315</v>
      </c>
      <c r="Y93" s="104"/>
      <c r="Z93" s="105"/>
      <c r="AA93" s="104">
        <v>878</v>
      </c>
      <c r="AB93" s="104">
        <v>54</v>
      </c>
      <c r="AC93" s="105">
        <v>6.5533980582524274</v>
      </c>
      <c r="AD93" s="104"/>
      <c r="AE93" s="105"/>
    </row>
    <row r="94" spans="1:31" ht="25.5" customHeight="1" x14ac:dyDescent="0.2">
      <c r="A94" s="106" t="s">
        <v>649</v>
      </c>
      <c r="B94" s="104">
        <v>967</v>
      </c>
      <c r="C94" s="104">
        <v>7</v>
      </c>
      <c r="D94" s="105">
        <v>0.72916666666666663</v>
      </c>
      <c r="E94" s="104"/>
      <c r="F94" s="105"/>
      <c r="G94" s="104">
        <v>512</v>
      </c>
      <c r="H94" s="104">
        <v>-34</v>
      </c>
      <c r="I94" s="105">
        <v>-6.2271062271062272</v>
      </c>
      <c r="J94" s="104"/>
      <c r="K94" s="105"/>
      <c r="L94" s="104">
        <v>746</v>
      </c>
      <c r="M94" s="104">
        <v>6</v>
      </c>
      <c r="N94" s="105">
        <v>0.81081081081081086</v>
      </c>
      <c r="O94" s="104"/>
      <c r="P94" s="105"/>
      <c r="Q94" s="104">
        <v>376</v>
      </c>
      <c r="R94" s="104">
        <v>-30</v>
      </c>
      <c r="S94" s="105">
        <v>-7.389162561576355</v>
      </c>
      <c r="T94" s="104"/>
      <c r="U94" s="105"/>
      <c r="V94" s="104">
        <v>221</v>
      </c>
      <c r="W94" s="104">
        <v>1</v>
      </c>
      <c r="X94" s="105">
        <v>0.45454545454545453</v>
      </c>
      <c r="Y94" s="104"/>
      <c r="Z94" s="105"/>
      <c r="AA94" s="104">
        <v>136</v>
      </c>
      <c r="AB94" s="104">
        <v>-4</v>
      </c>
      <c r="AC94" s="105">
        <v>-2.8571428571428572</v>
      </c>
      <c r="AD94" s="104"/>
      <c r="AE94" s="105"/>
    </row>
    <row r="95" spans="1:31" ht="14.1" customHeight="1" x14ac:dyDescent="0.2">
      <c r="A95" s="106" t="s">
        <v>650</v>
      </c>
      <c r="B95" s="104">
        <v>770</v>
      </c>
      <c r="C95" s="104">
        <v>1</v>
      </c>
      <c r="D95" s="105">
        <v>0.13003901170351106</v>
      </c>
      <c r="E95" s="104"/>
      <c r="F95" s="105"/>
      <c r="G95" s="104">
        <v>554</v>
      </c>
      <c r="H95" s="104">
        <v>-4</v>
      </c>
      <c r="I95" s="105">
        <v>-0.71684587813620071</v>
      </c>
      <c r="J95" s="104"/>
      <c r="K95" s="105"/>
      <c r="L95" s="104">
        <v>513</v>
      </c>
      <c r="M95" s="104">
        <v>2</v>
      </c>
      <c r="N95" s="105">
        <v>0.39138943248532287</v>
      </c>
      <c r="O95" s="104"/>
      <c r="P95" s="105"/>
      <c r="Q95" s="104">
        <v>373</v>
      </c>
      <c r="R95" s="104">
        <v>-2</v>
      </c>
      <c r="S95" s="105">
        <v>-0.53333333333333333</v>
      </c>
      <c r="T95" s="104"/>
      <c r="U95" s="105"/>
      <c r="V95" s="104">
        <v>257</v>
      </c>
      <c r="W95" s="104">
        <v>-1</v>
      </c>
      <c r="X95" s="105">
        <v>-0.38759689922480622</v>
      </c>
      <c r="Y95" s="104"/>
      <c r="Z95" s="105"/>
      <c r="AA95" s="104">
        <v>181</v>
      </c>
      <c r="AB95" s="104">
        <v>-2</v>
      </c>
      <c r="AC95" s="105">
        <v>-1.0928961748633881</v>
      </c>
      <c r="AD95" s="104"/>
      <c r="AE95" s="105"/>
    </row>
    <row r="96" spans="1:31" ht="18.75" customHeight="1" x14ac:dyDescent="0.2">
      <c r="A96" s="106" t="s">
        <v>651</v>
      </c>
      <c r="B96" s="104">
        <v>5668</v>
      </c>
      <c r="C96" s="104">
        <v>684</v>
      </c>
      <c r="D96" s="105">
        <v>13.723916532905298</v>
      </c>
      <c r="E96" s="104"/>
      <c r="F96" s="105"/>
      <c r="G96" s="104">
        <v>2721</v>
      </c>
      <c r="H96" s="104">
        <v>83</v>
      </c>
      <c r="I96" s="105">
        <v>3.1463229719484458</v>
      </c>
      <c r="J96" s="104"/>
      <c r="K96" s="105"/>
      <c r="L96" s="104">
        <v>2878</v>
      </c>
      <c r="M96" s="104">
        <v>296</v>
      </c>
      <c r="N96" s="105">
        <v>11.463981409759876</v>
      </c>
      <c r="O96" s="104"/>
      <c r="P96" s="105"/>
      <c r="Q96" s="104">
        <v>1374</v>
      </c>
      <c r="R96" s="104">
        <v>8</v>
      </c>
      <c r="S96" s="105">
        <v>0.58565153733528552</v>
      </c>
      <c r="T96" s="104"/>
      <c r="U96" s="105"/>
      <c r="V96" s="104">
        <v>2790</v>
      </c>
      <c r="W96" s="104">
        <v>388</v>
      </c>
      <c r="X96" s="105">
        <v>16.153205661948377</v>
      </c>
      <c r="Y96" s="104"/>
      <c r="Z96" s="105"/>
      <c r="AA96" s="104">
        <v>1347</v>
      </c>
      <c r="AB96" s="104">
        <v>75</v>
      </c>
      <c r="AC96" s="105">
        <v>5.8962264150943398</v>
      </c>
      <c r="AD96" s="104"/>
      <c r="AE96" s="105"/>
    </row>
    <row r="97" spans="1:31" ht="14.1" customHeight="1" x14ac:dyDescent="0.2">
      <c r="A97" s="106" t="s">
        <v>652</v>
      </c>
      <c r="B97" s="104">
        <v>2527</v>
      </c>
      <c r="C97" s="104">
        <v>141</v>
      </c>
      <c r="D97" s="105">
        <v>5.9094719195305947</v>
      </c>
      <c r="E97" s="104"/>
      <c r="F97" s="105"/>
      <c r="G97" s="104">
        <v>1468</v>
      </c>
      <c r="H97" s="104">
        <v>41</v>
      </c>
      <c r="I97" s="105">
        <v>2.8731604765241765</v>
      </c>
      <c r="J97" s="104"/>
      <c r="K97" s="105"/>
      <c r="L97" s="104">
        <v>1808</v>
      </c>
      <c r="M97" s="104">
        <v>107</v>
      </c>
      <c r="N97" s="105">
        <v>6.2904174015285124</v>
      </c>
      <c r="O97" s="104"/>
      <c r="P97" s="105"/>
      <c r="Q97" s="104">
        <v>1038</v>
      </c>
      <c r="R97" s="104">
        <v>41</v>
      </c>
      <c r="S97" s="105">
        <v>4.112337011033099</v>
      </c>
      <c r="T97" s="104"/>
      <c r="U97" s="105"/>
      <c r="V97" s="104">
        <v>719</v>
      </c>
      <c r="W97" s="104">
        <v>34</v>
      </c>
      <c r="X97" s="105">
        <v>4.9635036496350367</v>
      </c>
      <c r="Y97" s="104"/>
      <c r="Z97" s="105"/>
      <c r="AA97" s="104">
        <v>430</v>
      </c>
      <c r="AB97" s="104">
        <v>0</v>
      </c>
      <c r="AC97" s="105">
        <v>0</v>
      </c>
      <c r="AD97" s="104"/>
      <c r="AE97" s="105"/>
    </row>
    <row r="98" spans="1:31" ht="27.75" customHeight="1" x14ac:dyDescent="0.2">
      <c r="A98" s="106" t="s">
        <v>653</v>
      </c>
      <c r="B98" s="104">
        <v>3973</v>
      </c>
      <c r="C98" s="104">
        <v>-5</v>
      </c>
      <c r="D98" s="105">
        <v>-0.12569130216189039</v>
      </c>
      <c r="E98" s="104"/>
      <c r="F98" s="105"/>
      <c r="G98" s="104">
        <v>2886</v>
      </c>
      <c r="H98" s="104">
        <v>13</v>
      </c>
      <c r="I98" s="105">
        <v>0.45248868778280543</v>
      </c>
      <c r="J98" s="104"/>
      <c r="K98" s="105"/>
      <c r="L98" s="104">
        <v>1331</v>
      </c>
      <c r="M98" s="104">
        <v>-9</v>
      </c>
      <c r="N98" s="105">
        <v>-0.67164179104477617</v>
      </c>
      <c r="O98" s="104"/>
      <c r="P98" s="105"/>
      <c r="Q98" s="104">
        <v>950</v>
      </c>
      <c r="R98" s="104">
        <v>-9</v>
      </c>
      <c r="S98" s="105">
        <v>-0.9384775808133472</v>
      </c>
      <c r="T98" s="104"/>
      <c r="U98" s="105"/>
      <c r="V98" s="104">
        <v>2642</v>
      </c>
      <c r="W98" s="104">
        <v>4</v>
      </c>
      <c r="X98" s="105">
        <v>0.15163002274450341</v>
      </c>
      <c r="Y98" s="104"/>
      <c r="Z98" s="105"/>
      <c r="AA98" s="104">
        <v>1936</v>
      </c>
      <c r="AB98" s="104">
        <v>22</v>
      </c>
      <c r="AC98" s="105">
        <v>1.1494252873563218</v>
      </c>
      <c r="AD98" s="104"/>
      <c r="AE98" s="105"/>
    </row>
    <row r="99" spans="1:31" ht="14.1" customHeight="1" x14ac:dyDescent="0.2">
      <c r="A99" s="106" t="s">
        <v>654</v>
      </c>
      <c r="B99" s="104">
        <v>9502</v>
      </c>
      <c r="C99" s="104">
        <v>9</v>
      </c>
      <c r="D99" s="105">
        <v>9.4806699673443587E-2</v>
      </c>
      <c r="E99" s="104"/>
      <c r="F99" s="105"/>
      <c r="G99" s="104">
        <v>6762</v>
      </c>
      <c r="H99" s="104">
        <v>-24</v>
      </c>
      <c r="I99" s="105">
        <v>-0.35366931918656058</v>
      </c>
      <c r="J99" s="104"/>
      <c r="K99" s="105"/>
      <c r="L99" s="104">
        <v>7171</v>
      </c>
      <c r="M99" s="104">
        <v>56</v>
      </c>
      <c r="N99" s="105">
        <v>0.7870695713281799</v>
      </c>
      <c r="O99" s="104"/>
      <c r="P99" s="105"/>
      <c r="Q99" s="104">
        <v>5141</v>
      </c>
      <c r="R99" s="104">
        <v>20</v>
      </c>
      <c r="S99" s="105">
        <v>0.39054872095293885</v>
      </c>
      <c r="T99" s="104"/>
      <c r="U99" s="105"/>
      <c r="V99" s="104">
        <v>2331</v>
      </c>
      <c r="W99" s="104">
        <v>-47</v>
      </c>
      <c r="X99" s="105">
        <v>-1.9764507989907485</v>
      </c>
      <c r="Y99" s="104"/>
      <c r="Z99" s="105"/>
      <c r="AA99" s="104">
        <v>1621</v>
      </c>
      <c r="AB99" s="104">
        <v>-44</v>
      </c>
      <c r="AC99" s="105">
        <v>-2.6426426426426426</v>
      </c>
      <c r="AD99" s="104"/>
      <c r="AE99" s="105"/>
    </row>
    <row r="100" spans="1:31" ht="25.5" customHeight="1" x14ac:dyDescent="0.2">
      <c r="A100" s="106" t="s">
        <v>655</v>
      </c>
      <c r="B100" s="104">
        <v>14206</v>
      </c>
      <c r="C100" s="104">
        <v>-186</v>
      </c>
      <c r="D100" s="105">
        <v>-1.2923846581434131</v>
      </c>
      <c r="E100" s="104"/>
      <c r="F100" s="105"/>
      <c r="G100" s="104">
        <v>8669</v>
      </c>
      <c r="H100" s="104">
        <v>-182</v>
      </c>
      <c r="I100" s="105">
        <v>-2.0562648288329002</v>
      </c>
      <c r="J100" s="104"/>
      <c r="K100" s="105"/>
      <c r="L100" s="104">
        <v>12768</v>
      </c>
      <c r="M100" s="104">
        <v>-108</v>
      </c>
      <c r="N100" s="105">
        <v>-0.83876980428704562</v>
      </c>
      <c r="O100" s="104"/>
      <c r="P100" s="105"/>
      <c r="Q100" s="104">
        <v>7752</v>
      </c>
      <c r="R100" s="104">
        <v>-111</v>
      </c>
      <c r="S100" s="105">
        <v>-1.411674933231591</v>
      </c>
      <c r="T100" s="104"/>
      <c r="U100" s="105"/>
      <c r="V100" s="104">
        <v>1438</v>
      </c>
      <c r="W100" s="104">
        <v>-78</v>
      </c>
      <c r="X100" s="105">
        <v>-5.1451187335092348</v>
      </c>
      <c r="Y100" s="104"/>
      <c r="Z100" s="105"/>
      <c r="AA100" s="104">
        <v>917</v>
      </c>
      <c r="AB100" s="104">
        <v>-71</v>
      </c>
      <c r="AC100" s="105">
        <v>-7.1862348178137649</v>
      </c>
      <c r="AD100" s="104"/>
      <c r="AE100" s="105"/>
    </row>
    <row r="101" spans="1:31" ht="31.5" customHeight="1" x14ac:dyDescent="0.2">
      <c r="A101" s="106" t="s">
        <v>656</v>
      </c>
      <c r="B101" s="104">
        <v>157</v>
      </c>
      <c r="C101" s="104">
        <v>-6</v>
      </c>
      <c r="D101" s="105">
        <v>-3.6809815950920246</v>
      </c>
      <c r="E101" s="104"/>
      <c r="F101" s="105"/>
      <c r="G101" s="104">
        <v>107</v>
      </c>
      <c r="H101" s="104">
        <v>-4</v>
      </c>
      <c r="I101" s="105">
        <v>-3.6036036036036037</v>
      </c>
      <c r="J101" s="104"/>
      <c r="K101" s="105"/>
      <c r="L101" s="104">
        <v>149</v>
      </c>
      <c r="M101" s="104">
        <v>-6</v>
      </c>
      <c r="N101" s="105">
        <v>-3.870967741935484</v>
      </c>
      <c r="O101" s="104"/>
      <c r="P101" s="105"/>
      <c r="Q101" s="104">
        <v>102</v>
      </c>
      <c r="R101" s="104">
        <v>-2</v>
      </c>
      <c r="S101" s="105">
        <v>-1.9230769230769231</v>
      </c>
      <c r="T101" s="104"/>
      <c r="U101" s="105"/>
      <c r="V101" s="104">
        <v>8</v>
      </c>
      <c r="W101" s="104">
        <v>0</v>
      </c>
      <c r="X101" s="105">
        <v>0</v>
      </c>
      <c r="Y101" s="104"/>
      <c r="Z101" s="105"/>
      <c r="AA101" s="104">
        <v>5</v>
      </c>
      <c r="AB101" s="104">
        <v>-2</v>
      </c>
      <c r="AC101" s="105">
        <v>-28.571428571428573</v>
      </c>
      <c r="AD101" s="104"/>
      <c r="AE101" s="105"/>
    </row>
    <row r="102" spans="1:31" ht="23.25" customHeight="1" x14ac:dyDescent="0.2">
      <c r="A102" s="106" t="s">
        <v>657</v>
      </c>
      <c r="B102" s="104">
        <v>181</v>
      </c>
      <c r="C102" s="104">
        <v>-2</v>
      </c>
      <c r="D102" s="105">
        <v>-1.0928961748633881</v>
      </c>
      <c r="E102" s="104"/>
      <c r="F102" s="105"/>
      <c r="G102" s="104">
        <v>116</v>
      </c>
      <c r="H102" s="104">
        <v>-5</v>
      </c>
      <c r="I102" s="105">
        <v>-4.1322314049586772</v>
      </c>
      <c r="J102" s="104"/>
      <c r="K102" s="105"/>
      <c r="L102" s="104">
        <v>119</v>
      </c>
      <c r="M102" s="104">
        <v>-5</v>
      </c>
      <c r="N102" s="105">
        <v>-4.032258064516129</v>
      </c>
      <c r="O102" s="104"/>
      <c r="P102" s="105"/>
      <c r="Q102" s="104">
        <v>79</v>
      </c>
      <c r="R102" s="104">
        <v>-7</v>
      </c>
      <c r="S102" s="105">
        <v>-8.1395348837209305</v>
      </c>
      <c r="T102" s="104"/>
      <c r="U102" s="105"/>
      <c r="V102" s="104">
        <v>62</v>
      </c>
      <c r="W102" s="104">
        <v>3</v>
      </c>
      <c r="X102" s="105">
        <v>5.0847457627118642</v>
      </c>
      <c r="Y102" s="104"/>
      <c r="Z102" s="105"/>
      <c r="AA102" s="104">
        <v>37</v>
      </c>
      <c r="AB102" s="104">
        <v>2</v>
      </c>
      <c r="AC102" s="105">
        <v>5.7142857142857144</v>
      </c>
      <c r="AD102" s="104"/>
      <c r="AE102" s="105"/>
    </row>
    <row r="103" spans="1:31" ht="14.25" customHeight="1" x14ac:dyDescent="0.2">
      <c r="A103" s="107" t="s">
        <v>89</v>
      </c>
      <c r="B103" s="108">
        <v>25423</v>
      </c>
      <c r="C103" s="108">
        <v>216</v>
      </c>
      <c r="D103" s="109">
        <v>0.85690482802396162</v>
      </c>
      <c r="E103" s="108">
        <v>-1072</v>
      </c>
      <c r="F103" s="109">
        <v>-4.0460464238535572</v>
      </c>
      <c r="G103" s="108">
        <v>18571</v>
      </c>
      <c r="H103" s="108">
        <v>438</v>
      </c>
      <c r="I103" s="109">
        <v>2.4154855787790215</v>
      </c>
      <c r="J103" s="108">
        <v>504</v>
      </c>
      <c r="K103" s="109">
        <v>2.7896164277411857</v>
      </c>
      <c r="L103" s="108">
        <v>16359</v>
      </c>
      <c r="M103" s="108">
        <v>88</v>
      </c>
      <c r="N103" s="109">
        <v>0.54083953045295308</v>
      </c>
      <c r="O103" s="108">
        <v>-768</v>
      </c>
      <c r="P103" s="109">
        <v>-4.4841478367489929</v>
      </c>
      <c r="Q103" s="108">
        <v>12154</v>
      </c>
      <c r="R103" s="108">
        <v>273</v>
      </c>
      <c r="S103" s="109">
        <v>2.2977863816177089</v>
      </c>
      <c r="T103" s="108">
        <v>353</v>
      </c>
      <c r="U103" s="109">
        <v>2.9912719261079568</v>
      </c>
      <c r="V103" s="108">
        <v>9064</v>
      </c>
      <c r="W103" s="108">
        <v>128</v>
      </c>
      <c r="X103" s="109">
        <v>1.4324082363473589</v>
      </c>
      <c r="Y103" s="108">
        <v>-304</v>
      </c>
      <c r="Z103" s="109">
        <v>-3.2450896669513236</v>
      </c>
      <c r="AA103" s="108">
        <v>6417</v>
      </c>
      <c r="AB103" s="108">
        <v>165</v>
      </c>
      <c r="AC103" s="109">
        <v>2.6391554702495204</v>
      </c>
      <c r="AD103" s="108">
        <v>151</v>
      </c>
      <c r="AE103" s="109">
        <v>2.4098308330673475</v>
      </c>
    </row>
    <row r="104" spans="1:31" ht="9.9499999999999993" customHeight="1" x14ac:dyDescent="0.2">
      <c r="A104" s="46" t="s">
        <v>182</v>
      </c>
    </row>
    <row r="105" spans="1:31" s="62" customFormat="1" ht="12.75" x14ac:dyDescent="0.2">
      <c r="A105" s="46" t="s">
        <v>136</v>
      </c>
      <c r="B105" s="46"/>
      <c r="C105" s="46"/>
      <c r="D105" s="46"/>
    </row>
    <row r="106" spans="1:31" s="62" customFormat="1" ht="12.75" x14ac:dyDescent="0.2">
      <c r="A106" s="17"/>
      <c r="B106" s="46"/>
      <c r="D106" s="91"/>
    </row>
    <row r="107" spans="1:31" s="62" customFormat="1" ht="12.75" x14ac:dyDescent="0.2">
      <c r="A107" s="46"/>
      <c r="B107" s="78" t="s">
        <v>60</v>
      </c>
      <c r="D107" s="91"/>
    </row>
  </sheetData>
  <mergeCells count="29">
    <mergeCell ref="A5:F5"/>
    <mergeCell ref="B6:K6"/>
    <mergeCell ref="L6:U6"/>
    <mergeCell ref="V6:AE6"/>
    <mergeCell ref="A7:A9"/>
    <mergeCell ref="B7:F7"/>
    <mergeCell ref="G7:K7"/>
    <mergeCell ref="L7:P7"/>
    <mergeCell ref="Q7:U7"/>
    <mergeCell ref="V7:Z7"/>
    <mergeCell ref="AA7:AE7"/>
    <mergeCell ref="B8:B9"/>
    <mergeCell ref="C8:D8"/>
    <mergeCell ref="E8:F8"/>
    <mergeCell ref="G8:G9"/>
    <mergeCell ref="H8:I8"/>
    <mergeCell ref="J8:K8"/>
    <mergeCell ref="L8:L9"/>
    <mergeCell ref="M8:N8"/>
    <mergeCell ref="O8:P8"/>
    <mergeCell ref="AA8:AA9"/>
    <mergeCell ref="AB8:AC8"/>
    <mergeCell ref="AD8:AE8"/>
    <mergeCell ref="Q8:Q9"/>
    <mergeCell ref="R8:S8"/>
    <mergeCell ref="T8:U8"/>
    <mergeCell ref="V8:V9"/>
    <mergeCell ref="W8:X8"/>
    <mergeCell ref="Y8:Z8"/>
  </mergeCells>
  <hyperlinks>
    <hyperlink ref="H2" location="ÍNDICE!A1" display="VOLVER AL ÍNDICE" xr:uid="{DADA7FC6-D629-49B3-A017-D2FCC8BE1BA9}"/>
  </hyperlinks>
  <pageMargins left="0.51181102362204722" right="0.51181102362204722" top="0.74803149606299213" bottom="0.74803149606299213" header="0.31496062992125984" footer="0.31496062992125984"/>
  <pageSetup paperSize="9" scale="99" orientation="portrait" r:id="rId1"/>
  <rowBreaks count="1" manualBreakCount="1">
    <brk id="43" max="10"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C9302-805F-46B4-A79A-CC540DF15EF2}">
  <sheetPr codeName="Hoja14"/>
  <dimension ref="A1:K67"/>
  <sheetViews>
    <sheetView zoomScaleNormal="100" zoomScaleSheetLayoutView="100" workbookViewId="0"/>
  </sheetViews>
  <sheetFormatPr baseColWidth="10" defaultColWidth="9.140625" defaultRowHeight="15" x14ac:dyDescent="0.2"/>
  <cols>
    <col min="1" max="1" width="37.85546875" style="15" customWidth="1"/>
    <col min="2" max="3" width="6.5703125" style="15" customWidth="1"/>
    <col min="4" max="4" width="4.85546875" style="15" customWidth="1"/>
    <col min="5" max="5" width="8.42578125" style="15" customWidth="1"/>
    <col min="6" max="6" width="4.85546875" style="15" customWidth="1"/>
    <col min="7" max="8" width="6.5703125" style="15" customWidth="1"/>
    <col min="9" max="9" width="4.85546875" style="15" customWidth="1"/>
    <col min="10" max="10" width="6.5703125" style="15" customWidth="1"/>
    <col min="11" max="11" width="4.85546875" style="15" customWidth="1"/>
    <col min="12" max="227" width="9.140625" style="15"/>
    <col min="228" max="228" width="0.42578125" style="15" customWidth="1"/>
    <col min="229" max="229" width="12.140625" style="15" customWidth="1"/>
    <col min="230" max="230" width="9.85546875" style="15" customWidth="1"/>
    <col min="231" max="232" width="10" style="15" customWidth="1"/>
    <col min="233" max="238" width="9.28515625" style="15" customWidth="1"/>
    <col min="239" max="483" width="9.140625" style="15"/>
    <col min="484" max="484" width="0.42578125" style="15" customWidth="1"/>
    <col min="485" max="485" width="12.140625" style="15" customWidth="1"/>
    <col min="486" max="486" width="9.85546875" style="15" customWidth="1"/>
    <col min="487" max="488" width="10" style="15" customWidth="1"/>
    <col min="489" max="494" width="9.28515625" style="15" customWidth="1"/>
    <col min="495" max="739" width="9.140625" style="15"/>
    <col min="740" max="740" width="0.42578125" style="15" customWidth="1"/>
    <col min="741" max="741" width="12.140625" style="15" customWidth="1"/>
    <col min="742" max="742" width="9.85546875" style="15" customWidth="1"/>
    <col min="743" max="744" width="10" style="15" customWidth="1"/>
    <col min="745" max="750" width="9.28515625" style="15" customWidth="1"/>
    <col min="751" max="995" width="9.140625" style="15"/>
    <col min="996" max="996" width="0.42578125" style="15" customWidth="1"/>
    <col min="997" max="997" width="12.140625" style="15" customWidth="1"/>
    <col min="998" max="998" width="9.85546875" style="15" customWidth="1"/>
    <col min="999" max="1000" width="10" style="15" customWidth="1"/>
    <col min="1001" max="1006" width="9.28515625" style="15" customWidth="1"/>
    <col min="1007" max="1251" width="9.140625" style="15"/>
    <col min="1252" max="1252" width="0.42578125" style="15" customWidth="1"/>
    <col min="1253" max="1253" width="12.140625" style="15" customWidth="1"/>
    <col min="1254" max="1254" width="9.85546875" style="15" customWidth="1"/>
    <col min="1255" max="1256" width="10" style="15" customWidth="1"/>
    <col min="1257" max="1262" width="9.28515625" style="15" customWidth="1"/>
    <col min="1263" max="1507" width="9.140625" style="15"/>
    <col min="1508" max="1508" width="0.42578125" style="15" customWidth="1"/>
    <col min="1509" max="1509" width="12.140625" style="15" customWidth="1"/>
    <col min="1510" max="1510" width="9.85546875" style="15" customWidth="1"/>
    <col min="1511" max="1512" width="10" style="15" customWidth="1"/>
    <col min="1513" max="1518" width="9.28515625" style="15" customWidth="1"/>
    <col min="1519" max="1763" width="9.140625" style="15"/>
    <col min="1764" max="1764" width="0.42578125" style="15" customWidth="1"/>
    <col min="1765" max="1765" width="12.140625" style="15" customWidth="1"/>
    <col min="1766" max="1766" width="9.85546875" style="15" customWidth="1"/>
    <col min="1767" max="1768" width="10" style="15" customWidth="1"/>
    <col min="1769" max="1774" width="9.28515625" style="15" customWidth="1"/>
    <col min="1775" max="2019" width="9.140625" style="15"/>
    <col min="2020" max="2020" width="0.42578125" style="15" customWidth="1"/>
    <col min="2021" max="2021" width="12.140625" style="15" customWidth="1"/>
    <col min="2022" max="2022" width="9.85546875" style="15" customWidth="1"/>
    <col min="2023" max="2024" width="10" style="15" customWidth="1"/>
    <col min="2025" max="2030" width="9.28515625" style="15" customWidth="1"/>
    <col min="2031" max="2275" width="9.140625" style="15"/>
    <col min="2276" max="2276" width="0.42578125" style="15" customWidth="1"/>
    <col min="2277" max="2277" width="12.140625" style="15" customWidth="1"/>
    <col min="2278" max="2278" width="9.85546875" style="15" customWidth="1"/>
    <col min="2279" max="2280" width="10" style="15" customWidth="1"/>
    <col min="2281" max="2286" width="9.28515625" style="15" customWidth="1"/>
    <col min="2287" max="2531" width="9.140625" style="15"/>
    <col min="2532" max="2532" width="0.42578125" style="15" customWidth="1"/>
    <col min="2533" max="2533" width="12.140625" style="15" customWidth="1"/>
    <col min="2534" max="2534" width="9.85546875" style="15" customWidth="1"/>
    <col min="2535" max="2536" width="10" style="15" customWidth="1"/>
    <col min="2537" max="2542" width="9.28515625" style="15" customWidth="1"/>
    <col min="2543" max="2787" width="9.140625" style="15"/>
    <col min="2788" max="2788" width="0.42578125" style="15" customWidth="1"/>
    <col min="2789" max="2789" width="12.140625" style="15" customWidth="1"/>
    <col min="2790" max="2790" width="9.85546875" style="15" customWidth="1"/>
    <col min="2791" max="2792" width="10" style="15" customWidth="1"/>
    <col min="2793" max="2798" width="9.28515625" style="15" customWidth="1"/>
    <col min="2799" max="3043" width="9.140625" style="15"/>
    <col min="3044" max="3044" width="0.42578125" style="15" customWidth="1"/>
    <col min="3045" max="3045" width="12.140625" style="15" customWidth="1"/>
    <col min="3046" max="3046" width="9.85546875" style="15" customWidth="1"/>
    <col min="3047" max="3048" width="10" style="15" customWidth="1"/>
    <col min="3049" max="3054" width="9.28515625" style="15" customWidth="1"/>
    <col min="3055" max="3299" width="9.140625" style="15"/>
    <col min="3300" max="3300" width="0.42578125" style="15" customWidth="1"/>
    <col min="3301" max="3301" width="12.140625" style="15" customWidth="1"/>
    <col min="3302" max="3302" width="9.85546875" style="15" customWidth="1"/>
    <col min="3303" max="3304" width="10" style="15" customWidth="1"/>
    <col min="3305" max="3310" width="9.28515625" style="15" customWidth="1"/>
    <col min="3311" max="3555" width="9.140625" style="15"/>
    <col min="3556" max="3556" width="0.42578125" style="15" customWidth="1"/>
    <col min="3557" max="3557" width="12.140625" style="15" customWidth="1"/>
    <col min="3558" max="3558" width="9.85546875" style="15" customWidth="1"/>
    <col min="3559" max="3560" width="10" style="15" customWidth="1"/>
    <col min="3561" max="3566" width="9.28515625" style="15" customWidth="1"/>
    <col min="3567" max="3811" width="9.140625" style="15"/>
    <col min="3812" max="3812" width="0.42578125" style="15" customWidth="1"/>
    <col min="3813" max="3813" width="12.140625" style="15" customWidth="1"/>
    <col min="3814" max="3814" width="9.85546875" style="15" customWidth="1"/>
    <col min="3815" max="3816" width="10" style="15" customWidth="1"/>
    <col min="3817" max="3822" width="9.28515625" style="15" customWidth="1"/>
    <col min="3823" max="4067" width="9.140625" style="15"/>
    <col min="4068" max="4068" width="0.42578125" style="15" customWidth="1"/>
    <col min="4069" max="4069" width="12.140625" style="15" customWidth="1"/>
    <col min="4070" max="4070" width="9.85546875" style="15" customWidth="1"/>
    <col min="4071" max="4072" width="10" style="15" customWidth="1"/>
    <col min="4073" max="4078" width="9.28515625" style="15" customWidth="1"/>
    <col min="4079" max="4323" width="9.140625" style="15"/>
    <col min="4324" max="4324" width="0.42578125" style="15" customWidth="1"/>
    <col min="4325" max="4325" width="12.140625" style="15" customWidth="1"/>
    <col min="4326" max="4326" width="9.85546875" style="15" customWidth="1"/>
    <col min="4327" max="4328" width="10" style="15" customWidth="1"/>
    <col min="4329" max="4334" width="9.28515625" style="15" customWidth="1"/>
    <col min="4335" max="4579" width="9.140625" style="15"/>
    <col min="4580" max="4580" width="0.42578125" style="15" customWidth="1"/>
    <col min="4581" max="4581" width="12.140625" style="15" customWidth="1"/>
    <col min="4582" max="4582" width="9.85546875" style="15" customWidth="1"/>
    <col min="4583" max="4584" width="10" style="15" customWidth="1"/>
    <col min="4585" max="4590" width="9.28515625" style="15" customWidth="1"/>
    <col min="4591" max="4835" width="9.140625" style="15"/>
    <col min="4836" max="4836" width="0.42578125" style="15" customWidth="1"/>
    <col min="4837" max="4837" width="12.140625" style="15" customWidth="1"/>
    <col min="4838" max="4838" width="9.85546875" style="15" customWidth="1"/>
    <col min="4839" max="4840" width="10" style="15" customWidth="1"/>
    <col min="4841" max="4846" width="9.28515625" style="15" customWidth="1"/>
    <col min="4847" max="5091" width="9.140625" style="15"/>
    <col min="5092" max="5092" width="0.42578125" style="15" customWidth="1"/>
    <col min="5093" max="5093" width="12.140625" style="15" customWidth="1"/>
    <col min="5094" max="5094" width="9.85546875" style="15" customWidth="1"/>
    <col min="5095" max="5096" width="10" style="15" customWidth="1"/>
    <col min="5097" max="5102" width="9.28515625" style="15" customWidth="1"/>
    <col min="5103" max="5347" width="9.140625" style="15"/>
    <col min="5348" max="5348" width="0.42578125" style="15" customWidth="1"/>
    <col min="5349" max="5349" width="12.140625" style="15" customWidth="1"/>
    <col min="5350" max="5350" width="9.85546875" style="15" customWidth="1"/>
    <col min="5351" max="5352" width="10" style="15" customWidth="1"/>
    <col min="5353" max="5358" width="9.28515625" style="15" customWidth="1"/>
    <col min="5359" max="5603" width="9.140625" style="15"/>
    <col min="5604" max="5604" width="0.42578125" style="15" customWidth="1"/>
    <col min="5605" max="5605" width="12.140625" style="15" customWidth="1"/>
    <col min="5606" max="5606" width="9.85546875" style="15" customWidth="1"/>
    <col min="5607" max="5608" width="10" style="15" customWidth="1"/>
    <col min="5609" max="5614" width="9.28515625" style="15" customWidth="1"/>
    <col min="5615" max="5859" width="9.140625" style="15"/>
    <col min="5860" max="5860" width="0.42578125" style="15" customWidth="1"/>
    <col min="5861" max="5861" width="12.140625" style="15" customWidth="1"/>
    <col min="5862" max="5862" width="9.85546875" style="15" customWidth="1"/>
    <col min="5863" max="5864" width="10" style="15" customWidth="1"/>
    <col min="5865" max="5870" width="9.28515625" style="15" customWidth="1"/>
    <col min="5871" max="6115" width="9.140625" style="15"/>
    <col min="6116" max="6116" width="0.42578125" style="15" customWidth="1"/>
    <col min="6117" max="6117" width="12.140625" style="15" customWidth="1"/>
    <col min="6118" max="6118" width="9.85546875" style="15" customWidth="1"/>
    <col min="6119" max="6120" width="10" style="15" customWidth="1"/>
    <col min="6121" max="6126" width="9.28515625" style="15" customWidth="1"/>
    <col min="6127" max="6371" width="9.140625" style="15"/>
    <col min="6372" max="6372" width="0.42578125" style="15" customWidth="1"/>
    <col min="6373" max="6373" width="12.140625" style="15" customWidth="1"/>
    <col min="6374" max="6374" width="9.85546875" style="15" customWidth="1"/>
    <col min="6375" max="6376" width="10" style="15" customWidth="1"/>
    <col min="6377" max="6382" width="9.28515625" style="15" customWidth="1"/>
    <col min="6383" max="6627" width="9.140625" style="15"/>
    <col min="6628" max="6628" width="0.42578125" style="15" customWidth="1"/>
    <col min="6629" max="6629" width="12.140625" style="15" customWidth="1"/>
    <col min="6630" max="6630" width="9.85546875" style="15" customWidth="1"/>
    <col min="6631" max="6632" width="10" style="15" customWidth="1"/>
    <col min="6633" max="6638" width="9.28515625" style="15" customWidth="1"/>
    <col min="6639" max="6883" width="9.140625" style="15"/>
    <col min="6884" max="6884" width="0.42578125" style="15" customWidth="1"/>
    <col min="6885" max="6885" width="12.140625" style="15" customWidth="1"/>
    <col min="6886" max="6886" width="9.85546875" style="15" customWidth="1"/>
    <col min="6887" max="6888" width="10" style="15" customWidth="1"/>
    <col min="6889" max="6894" width="9.28515625" style="15" customWidth="1"/>
    <col min="6895" max="7139" width="9.140625" style="15"/>
    <col min="7140" max="7140" width="0.42578125" style="15" customWidth="1"/>
    <col min="7141" max="7141" width="12.140625" style="15" customWidth="1"/>
    <col min="7142" max="7142" width="9.85546875" style="15" customWidth="1"/>
    <col min="7143" max="7144" width="10" style="15" customWidth="1"/>
    <col min="7145" max="7150" width="9.28515625" style="15" customWidth="1"/>
    <col min="7151" max="7395" width="9.140625" style="15"/>
    <col min="7396" max="7396" width="0.42578125" style="15" customWidth="1"/>
    <col min="7397" max="7397" width="12.140625" style="15" customWidth="1"/>
    <col min="7398" max="7398" width="9.85546875" style="15" customWidth="1"/>
    <col min="7399" max="7400" width="10" style="15" customWidth="1"/>
    <col min="7401" max="7406" width="9.28515625" style="15" customWidth="1"/>
    <col min="7407" max="7651" width="9.140625" style="15"/>
    <col min="7652" max="7652" width="0.42578125" style="15" customWidth="1"/>
    <col min="7653" max="7653" width="12.140625" style="15" customWidth="1"/>
    <col min="7654" max="7654" width="9.85546875" style="15" customWidth="1"/>
    <col min="7655" max="7656" width="10" style="15" customWidth="1"/>
    <col min="7657" max="7662" width="9.28515625" style="15" customWidth="1"/>
    <col min="7663" max="7907" width="9.140625" style="15"/>
    <col min="7908" max="7908" width="0.42578125" style="15" customWidth="1"/>
    <col min="7909" max="7909" width="12.140625" style="15" customWidth="1"/>
    <col min="7910" max="7910" width="9.85546875" style="15" customWidth="1"/>
    <col min="7911" max="7912" width="10" style="15" customWidth="1"/>
    <col min="7913" max="7918" width="9.28515625" style="15" customWidth="1"/>
    <col min="7919" max="8163" width="9.140625" style="15"/>
    <col min="8164" max="8164" width="0.42578125" style="15" customWidth="1"/>
    <col min="8165" max="8165" width="12.140625" style="15" customWidth="1"/>
    <col min="8166" max="8166" width="9.85546875" style="15" customWidth="1"/>
    <col min="8167" max="8168" width="10" style="15" customWidth="1"/>
    <col min="8169" max="8174" width="9.28515625" style="15" customWidth="1"/>
    <col min="8175" max="8419" width="9.140625" style="15"/>
    <col min="8420" max="8420" width="0.42578125" style="15" customWidth="1"/>
    <col min="8421" max="8421" width="12.140625" style="15" customWidth="1"/>
    <col min="8422" max="8422" width="9.85546875" style="15" customWidth="1"/>
    <col min="8423" max="8424" width="10" style="15" customWidth="1"/>
    <col min="8425" max="8430" width="9.28515625" style="15" customWidth="1"/>
    <col min="8431" max="8675" width="9.140625" style="15"/>
    <col min="8676" max="8676" width="0.42578125" style="15" customWidth="1"/>
    <col min="8677" max="8677" width="12.140625" style="15" customWidth="1"/>
    <col min="8678" max="8678" width="9.85546875" style="15" customWidth="1"/>
    <col min="8679" max="8680" width="10" style="15" customWidth="1"/>
    <col min="8681" max="8686" width="9.28515625" style="15" customWidth="1"/>
    <col min="8687" max="8931" width="9.140625" style="15"/>
    <col min="8932" max="8932" width="0.42578125" style="15" customWidth="1"/>
    <col min="8933" max="8933" width="12.140625" style="15" customWidth="1"/>
    <col min="8934" max="8934" width="9.85546875" style="15" customWidth="1"/>
    <col min="8935" max="8936" width="10" style="15" customWidth="1"/>
    <col min="8937" max="8942" width="9.28515625" style="15" customWidth="1"/>
    <col min="8943" max="9187" width="9.140625" style="15"/>
    <col min="9188" max="9188" width="0.42578125" style="15" customWidth="1"/>
    <col min="9189" max="9189" width="12.140625" style="15" customWidth="1"/>
    <col min="9190" max="9190" width="9.85546875" style="15" customWidth="1"/>
    <col min="9191" max="9192" width="10" style="15" customWidth="1"/>
    <col min="9193" max="9198" width="9.28515625" style="15" customWidth="1"/>
    <col min="9199" max="9443" width="9.140625" style="15"/>
    <col min="9444" max="9444" width="0.42578125" style="15" customWidth="1"/>
    <col min="9445" max="9445" width="12.140625" style="15" customWidth="1"/>
    <col min="9446" max="9446" width="9.85546875" style="15" customWidth="1"/>
    <col min="9447" max="9448" width="10" style="15" customWidth="1"/>
    <col min="9449" max="9454" width="9.28515625" style="15" customWidth="1"/>
    <col min="9455" max="9699" width="9.140625" style="15"/>
    <col min="9700" max="9700" width="0.42578125" style="15" customWidth="1"/>
    <col min="9701" max="9701" width="12.140625" style="15" customWidth="1"/>
    <col min="9702" max="9702" width="9.85546875" style="15" customWidth="1"/>
    <col min="9703" max="9704" width="10" style="15" customWidth="1"/>
    <col min="9705" max="9710" width="9.28515625" style="15" customWidth="1"/>
    <col min="9711" max="9955" width="9.140625" style="15"/>
    <col min="9956" max="9956" width="0.42578125" style="15" customWidth="1"/>
    <col min="9957" max="9957" width="12.140625" style="15" customWidth="1"/>
    <col min="9958" max="9958" width="9.85546875" style="15" customWidth="1"/>
    <col min="9959" max="9960" width="10" style="15" customWidth="1"/>
    <col min="9961" max="9966" width="9.28515625" style="15" customWidth="1"/>
    <col min="9967" max="10211" width="9.140625" style="15"/>
    <col min="10212" max="10212" width="0.42578125" style="15" customWidth="1"/>
    <col min="10213" max="10213" width="12.140625" style="15" customWidth="1"/>
    <col min="10214" max="10214" width="9.85546875" style="15" customWidth="1"/>
    <col min="10215" max="10216" width="10" style="15" customWidth="1"/>
    <col min="10217" max="10222" width="9.28515625" style="15" customWidth="1"/>
    <col min="10223" max="10467" width="9.140625" style="15"/>
    <col min="10468" max="10468" width="0.42578125" style="15" customWidth="1"/>
    <col min="10469" max="10469" width="12.140625" style="15" customWidth="1"/>
    <col min="10470" max="10470" width="9.85546875" style="15" customWidth="1"/>
    <col min="10471" max="10472" width="10" style="15" customWidth="1"/>
    <col min="10473" max="10478" width="9.28515625" style="15" customWidth="1"/>
    <col min="10479" max="10723" width="9.140625" style="15"/>
    <col min="10724" max="10724" width="0.42578125" style="15" customWidth="1"/>
    <col min="10725" max="10725" width="12.140625" style="15" customWidth="1"/>
    <col min="10726" max="10726" width="9.85546875" style="15" customWidth="1"/>
    <col min="10727" max="10728" width="10" style="15" customWidth="1"/>
    <col min="10729" max="10734" width="9.28515625" style="15" customWidth="1"/>
    <col min="10735" max="10979" width="9.140625" style="15"/>
    <col min="10980" max="10980" width="0.42578125" style="15" customWidth="1"/>
    <col min="10981" max="10981" width="12.140625" style="15" customWidth="1"/>
    <col min="10982" max="10982" width="9.85546875" style="15" customWidth="1"/>
    <col min="10983" max="10984" width="10" style="15" customWidth="1"/>
    <col min="10985" max="10990" width="9.28515625" style="15" customWidth="1"/>
    <col min="10991" max="11235" width="9.140625" style="15"/>
    <col min="11236" max="11236" width="0.42578125" style="15" customWidth="1"/>
    <col min="11237" max="11237" width="12.140625" style="15" customWidth="1"/>
    <col min="11238" max="11238" width="9.85546875" style="15" customWidth="1"/>
    <col min="11239" max="11240" width="10" style="15" customWidth="1"/>
    <col min="11241" max="11246" width="9.28515625" style="15" customWidth="1"/>
    <col min="11247" max="11491" width="9.140625" style="15"/>
    <col min="11492" max="11492" width="0.42578125" style="15" customWidth="1"/>
    <col min="11493" max="11493" width="12.140625" style="15" customWidth="1"/>
    <col min="11494" max="11494" width="9.85546875" style="15" customWidth="1"/>
    <col min="11495" max="11496" width="10" style="15" customWidth="1"/>
    <col min="11497" max="11502" width="9.28515625" style="15" customWidth="1"/>
    <col min="11503" max="11747" width="9.140625" style="15"/>
    <col min="11748" max="11748" width="0.42578125" style="15" customWidth="1"/>
    <col min="11749" max="11749" width="12.140625" style="15" customWidth="1"/>
    <col min="11750" max="11750" width="9.85546875" style="15" customWidth="1"/>
    <col min="11751" max="11752" width="10" style="15" customWidth="1"/>
    <col min="11753" max="11758" width="9.28515625" style="15" customWidth="1"/>
    <col min="11759" max="12003" width="9.140625" style="15"/>
    <col min="12004" max="12004" width="0.42578125" style="15" customWidth="1"/>
    <col min="12005" max="12005" width="12.140625" style="15" customWidth="1"/>
    <col min="12006" max="12006" width="9.85546875" style="15" customWidth="1"/>
    <col min="12007" max="12008" width="10" style="15" customWidth="1"/>
    <col min="12009" max="12014" width="9.28515625" style="15" customWidth="1"/>
    <col min="12015" max="12259" width="9.140625" style="15"/>
    <col min="12260" max="12260" width="0.42578125" style="15" customWidth="1"/>
    <col min="12261" max="12261" width="12.140625" style="15" customWidth="1"/>
    <col min="12262" max="12262" width="9.85546875" style="15" customWidth="1"/>
    <col min="12263" max="12264" width="10" style="15" customWidth="1"/>
    <col min="12265" max="12270" width="9.28515625" style="15" customWidth="1"/>
    <col min="12271" max="12515" width="9.140625" style="15"/>
    <col min="12516" max="12516" width="0.42578125" style="15" customWidth="1"/>
    <col min="12517" max="12517" width="12.140625" style="15" customWidth="1"/>
    <col min="12518" max="12518" width="9.85546875" style="15" customWidth="1"/>
    <col min="12519" max="12520" width="10" style="15" customWidth="1"/>
    <col min="12521" max="12526" width="9.28515625" style="15" customWidth="1"/>
    <col min="12527" max="12771" width="9.140625" style="15"/>
    <col min="12772" max="12772" width="0.42578125" style="15" customWidth="1"/>
    <col min="12773" max="12773" width="12.140625" style="15" customWidth="1"/>
    <col min="12774" max="12774" width="9.85546875" style="15" customWidth="1"/>
    <col min="12775" max="12776" width="10" style="15" customWidth="1"/>
    <col min="12777" max="12782" width="9.28515625" style="15" customWidth="1"/>
    <col min="12783" max="13027" width="9.140625" style="15"/>
    <col min="13028" max="13028" width="0.42578125" style="15" customWidth="1"/>
    <col min="13029" max="13029" width="12.140625" style="15" customWidth="1"/>
    <col min="13030" max="13030" width="9.85546875" style="15" customWidth="1"/>
    <col min="13031" max="13032" width="10" style="15" customWidth="1"/>
    <col min="13033" max="13038" width="9.28515625" style="15" customWidth="1"/>
    <col min="13039" max="13283" width="9.140625" style="15"/>
    <col min="13284" max="13284" width="0.42578125" style="15" customWidth="1"/>
    <col min="13285" max="13285" width="12.140625" style="15" customWidth="1"/>
    <col min="13286" max="13286" width="9.85546875" style="15" customWidth="1"/>
    <col min="13287" max="13288" width="10" style="15" customWidth="1"/>
    <col min="13289" max="13294" width="9.28515625" style="15" customWidth="1"/>
    <col min="13295" max="13539" width="9.140625" style="15"/>
    <col min="13540" max="13540" width="0.42578125" style="15" customWidth="1"/>
    <col min="13541" max="13541" width="12.140625" style="15" customWidth="1"/>
    <col min="13542" max="13542" width="9.85546875" style="15" customWidth="1"/>
    <col min="13543" max="13544" width="10" style="15" customWidth="1"/>
    <col min="13545" max="13550" width="9.28515625" style="15" customWidth="1"/>
    <col min="13551" max="13795" width="9.140625" style="15"/>
    <col min="13796" max="13796" width="0.42578125" style="15" customWidth="1"/>
    <col min="13797" max="13797" width="12.140625" style="15" customWidth="1"/>
    <col min="13798" max="13798" width="9.85546875" style="15" customWidth="1"/>
    <col min="13799" max="13800" width="10" style="15" customWidth="1"/>
    <col min="13801" max="13806" width="9.28515625" style="15" customWidth="1"/>
    <col min="13807" max="14051" width="9.140625" style="15"/>
    <col min="14052" max="14052" width="0.42578125" style="15" customWidth="1"/>
    <col min="14053" max="14053" width="12.140625" style="15" customWidth="1"/>
    <col min="14054" max="14054" width="9.85546875" style="15" customWidth="1"/>
    <col min="14055" max="14056" width="10" style="15" customWidth="1"/>
    <col min="14057" max="14062" width="9.28515625" style="15" customWidth="1"/>
    <col min="14063" max="14307" width="9.140625" style="15"/>
    <col min="14308" max="14308" width="0.42578125" style="15" customWidth="1"/>
    <col min="14309" max="14309" width="12.140625" style="15" customWidth="1"/>
    <col min="14310" max="14310" width="9.85546875" style="15" customWidth="1"/>
    <col min="14311" max="14312" width="10" style="15" customWidth="1"/>
    <col min="14313" max="14318" width="9.28515625" style="15" customWidth="1"/>
    <col min="14319" max="14563" width="9.140625" style="15"/>
    <col min="14564" max="14564" width="0.42578125" style="15" customWidth="1"/>
    <col min="14565" max="14565" width="12.140625" style="15" customWidth="1"/>
    <col min="14566" max="14566" width="9.85546875" style="15" customWidth="1"/>
    <col min="14567" max="14568" width="10" style="15" customWidth="1"/>
    <col min="14569" max="14574" width="9.28515625" style="15" customWidth="1"/>
    <col min="14575" max="14819" width="9.140625" style="15"/>
    <col min="14820" max="14820" width="0.42578125" style="15" customWidth="1"/>
    <col min="14821" max="14821" width="12.140625" style="15" customWidth="1"/>
    <col min="14822" max="14822" width="9.85546875" style="15" customWidth="1"/>
    <col min="14823" max="14824" width="10" style="15" customWidth="1"/>
    <col min="14825" max="14830" width="9.28515625" style="15" customWidth="1"/>
    <col min="14831" max="15075" width="9.140625" style="15"/>
    <col min="15076" max="15076" width="0.42578125" style="15" customWidth="1"/>
    <col min="15077" max="15077" width="12.140625" style="15" customWidth="1"/>
    <col min="15078" max="15078" width="9.85546875" style="15" customWidth="1"/>
    <col min="15079" max="15080" width="10" style="15" customWidth="1"/>
    <col min="15081" max="15086" width="9.28515625" style="15" customWidth="1"/>
    <col min="15087" max="15331" width="9.140625" style="15"/>
    <col min="15332" max="15332" width="0.42578125" style="15" customWidth="1"/>
    <col min="15333" max="15333" width="12.140625" style="15" customWidth="1"/>
    <col min="15334" max="15334" width="9.85546875" style="15" customWidth="1"/>
    <col min="15335" max="15336" width="10" style="15" customWidth="1"/>
    <col min="15337" max="15342" width="9.28515625" style="15" customWidth="1"/>
    <col min="15343" max="15587" width="9.140625" style="15"/>
    <col min="15588" max="15588" width="0.42578125" style="15" customWidth="1"/>
    <col min="15589" max="15589" width="12.140625" style="15" customWidth="1"/>
    <col min="15590" max="15590" width="9.85546875" style="15" customWidth="1"/>
    <col min="15591" max="15592" width="10" style="15" customWidth="1"/>
    <col min="15593" max="15598" width="9.28515625" style="15" customWidth="1"/>
    <col min="15599" max="15843" width="9.140625" style="15"/>
    <col min="15844" max="15844" width="0.42578125" style="15" customWidth="1"/>
    <col min="15845" max="15845" width="12.140625" style="15" customWidth="1"/>
    <col min="15846" max="15846" width="9.85546875" style="15" customWidth="1"/>
    <col min="15847" max="15848" width="10" style="15" customWidth="1"/>
    <col min="15849" max="15854" width="9.28515625" style="15" customWidth="1"/>
    <col min="15855" max="16099" width="9.140625" style="15"/>
    <col min="16100" max="16100" width="0.42578125" style="15" customWidth="1"/>
    <col min="16101" max="16101" width="12.140625" style="15" customWidth="1"/>
    <col min="16102" max="16102" width="9.85546875" style="15" customWidth="1"/>
    <col min="16103" max="16104" width="10" style="15" customWidth="1"/>
    <col min="16105" max="16110" width="9.28515625" style="15" customWidth="1"/>
    <col min="16111" max="16384" width="9.140625" style="15"/>
  </cols>
  <sheetData>
    <row r="1" spans="1:11" x14ac:dyDescent="0.2">
      <c r="H1" s="16"/>
    </row>
    <row r="2" spans="1:11" ht="18" customHeight="1" x14ac:dyDescent="0.25">
      <c r="H2" s="17" t="s">
        <v>61</v>
      </c>
      <c r="I2" s="92"/>
    </row>
    <row r="3" spans="1:11" ht="18.75" customHeight="1" x14ac:dyDescent="0.2"/>
    <row r="4" spans="1:11" ht="19.5" customHeight="1" x14ac:dyDescent="0.25">
      <c r="H4" s="18"/>
      <c r="K4" s="2" t="s">
        <v>568</v>
      </c>
    </row>
    <row r="5" spans="1:11" s="19" customFormat="1" ht="50.25" customHeight="1" x14ac:dyDescent="0.25">
      <c r="A5" s="347" t="s">
        <v>183</v>
      </c>
      <c r="B5" s="347"/>
      <c r="C5" s="347"/>
      <c r="D5" s="347"/>
      <c r="E5" s="347"/>
      <c r="F5" s="347"/>
      <c r="G5" s="15"/>
      <c r="H5" s="15"/>
      <c r="I5" s="15"/>
      <c r="J5" s="15"/>
      <c r="K5" s="15"/>
    </row>
    <row r="6" spans="1:11" s="19" customFormat="1" ht="16.5" customHeight="1" x14ac:dyDescent="0.2">
      <c r="A6" s="348"/>
      <c r="B6" s="343" t="s">
        <v>150</v>
      </c>
      <c r="C6" s="344"/>
      <c r="D6" s="344"/>
      <c r="E6" s="344"/>
      <c r="F6" s="345"/>
      <c r="G6" s="343" t="s">
        <v>151</v>
      </c>
      <c r="H6" s="344"/>
      <c r="I6" s="344"/>
      <c r="J6" s="344"/>
      <c r="K6" s="345"/>
    </row>
    <row r="7" spans="1:11" s="19" customFormat="1" ht="25.5" customHeight="1" x14ac:dyDescent="0.2">
      <c r="A7" s="348"/>
      <c r="B7" s="339" t="s">
        <v>65</v>
      </c>
      <c r="C7" s="338" t="s">
        <v>66</v>
      </c>
      <c r="D7" s="338"/>
      <c r="E7" s="338" t="s">
        <v>138</v>
      </c>
      <c r="F7" s="338"/>
      <c r="G7" s="339" t="s">
        <v>65</v>
      </c>
      <c r="H7" s="338" t="s">
        <v>66</v>
      </c>
      <c r="I7" s="338"/>
      <c r="J7" s="338" t="s">
        <v>138</v>
      </c>
      <c r="K7" s="338"/>
    </row>
    <row r="8" spans="1:11" s="19" customFormat="1" ht="15" customHeight="1" x14ac:dyDescent="0.2">
      <c r="A8" s="349"/>
      <c r="B8" s="339"/>
      <c r="C8" s="20" t="s">
        <v>152</v>
      </c>
      <c r="D8" s="21" t="s">
        <v>69</v>
      </c>
      <c r="E8" s="20" t="s">
        <v>152</v>
      </c>
      <c r="F8" s="21" t="s">
        <v>69</v>
      </c>
      <c r="G8" s="339"/>
      <c r="H8" s="20" t="s">
        <v>152</v>
      </c>
      <c r="I8" s="21" t="s">
        <v>69</v>
      </c>
      <c r="J8" s="20" t="s">
        <v>152</v>
      </c>
      <c r="K8" s="21" t="s">
        <v>69</v>
      </c>
    </row>
    <row r="9" spans="1:11" s="19" customFormat="1" ht="3" customHeight="1" x14ac:dyDescent="0.2">
      <c r="A9" s="22"/>
      <c r="B9" s="22"/>
      <c r="C9" s="22"/>
      <c r="D9" s="22"/>
      <c r="G9" s="22"/>
      <c r="H9" s="22"/>
      <c r="I9" s="22"/>
    </row>
    <row r="10" spans="1:11" s="19" customFormat="1" ht="14.25" customHeight="1" x14ac:dyDescent="0.2">
      <c r="A10" s="100" t="s">
        <v>184</v>
      </c>
      <c r="B10" s="101">
        <v>434432</v>
      </c>
      <c r="C10" s="101">
        <v>14722</v>
      </c>
      <c r="D10" s="102">
        <v>3.5076600509875866</v>
      </c>
      <c r="E10" s="101">
        <v>5658</v>
      </c>
      <c r="F10" s="102">
        <v>1.3195762802781885</v>
      </c>
      <c r="G10" s="101">
        <v>273631</v>
      </c>
      <c r="H10" s="101">
        <v>3822</v>
      </c>
      <c r="I10" s="102">
        <v>1.4165576389223489</v>
      </c>
      <c r="J10" s="101">
        <v>-2245</v>
      </c>
      <c r="K10" s="102">
        <v>-0.81377140454407049</v>
      </c>
    </row>
    <row r="11" spans="1:11" s="19" customFormat="1" ht="15.75" customHeight="1" x14ac:dyDescent="0.2">
      <c r="A11" s="106" t="s">
        <v>100</v>
      </c>
      <c r="B11" s="104">
        <v>8344</v>
      </c>
      <c r="C11" s="104">
        <v>154</v>
      </c>
      <c r="D11" s="105">
        <v>1.8803418803418803</v>
      </c>
      <c r="E11" s="104">
        <v>323</v>
      </c>
      <c r="F11" s="105">
        <v>4.0269293105597805</v>
      </c>
      <c r="G11" s="104">
        <v>5870</v>
      </c>
      <c r="H11" s="104">
        <v>136</v>
      </c>
      <c r="I11" s="105">
        <v>2.3718172305545866</v>
      </c>
      <c r="J11" s="104">
        <v>194</v>
      </c>
      <c r="K11" s="105">
        <v>3.4178999295278367</v>
      </c>
    </row>
    <row r="12" spans="1:11" s="19" customFormat="1" ht="15.75" customHeight="1" x14ac:dyDescent="0.2">
      <c r="A12" s="106" t="s">
        <v>101</v>
      </c>
      <c r="B12" s="104">
        <v>19165</v>
      </c>
      <c r="C12" s="104">
        <v>3643</v>
      </c>
      <c r="D12" s="105">
        <v>23.469913670918697</v>
      </c>
      <c r="E12" s="104">
        <v>417</v>
      </c>
      <c r="F12" s="105">
        <v>2.2242372519735438</v>
      </c>
      <c r="G12" s="104">
        <v>9384</v>
      </c>
      <c r="H12" s="104">
        <v>1190</v>
      </c>
      <c r="I12" s="105">
        <v>14.522821576763485</v>
      </c>
      <c r="J12" s="104">
        <v>-273</v>
      </c>
      <c r="K12" s="105">
        <v>-2.8269648959304132</v>
      </c>
    </row>
    <row r="13" spans="1:11" s="19" customFormat="1" ht="15.75" customHeight="1" x14ac:dyDescent="0.2">
      <c r="A13" s="106" t="s">
        <v>102</v>
      </c>
      <c r="B13" s="104">
        <v>47346</v>
      </c>
      <c r="C13" s="104">
        <v>2552</v>
      </c>
      <c r="D13" s="105">
        <v>5.6971915881591286</v>
      </c>
      <c r="E13" s="104">
        <v>2586</v>
      </c>
      <c r="F13" s="105">
        <v>5.7774798927613942</v>
      </c>
      <c r="G13" s="104">
        <v>31812</v>
      </c>
      <c r="H13" s="104">
        <v>1704</v>
      </c>
      <c r="I13" s="105">
        <v>5.6596253487445196</v>
      </c>
      <c r="J13" s="104">
        <v>1240</v>
      </c>
      <c r="K13" s="105">
        <v>4.0559989532905929</v>
      </c>
    </row>
    <row r="14" spans="1:11" s="19" customFormat="1" ht="15.75" customHeight="1" x14ac:dyDescent="0.2">
      <c r="A14" s="106" t="s">
        <v>103</v>
      </c>
      <c r="B14" s="104">
        <v>46070</v>
      </c>
      <c r="C14" s="104">
        <v>2310</v>
      </c>
      <c r="D14" s="105">
        <v>5.2787934186471661</v>
      </c>
      <c r="E14" s="104">
        <v>2595</v>
      </c>
      <c r="F14" s="105">
        <v>5.9689476710753304</v>
      </c>
      <c r="G14" s="104">
        <v>29268</v>
      </c>
      <c r="H14" s="104">
        <v>1029</v>
      </c>
      <c r="I14" s="105">
        <v>3.6438967385530647</v>
      </c>
      <c r="J14" s="104">
        <v>804</v>
      </c>
      <c r="K14" s="105">
        <v>2.8246205733558178</v>
      </c>
    </row>
    <row r="15" spans="1:11" s="19" customFormat="1" ht="15.75" customHeight="1" x14ac:dyDescent="0.2">
      <c r="A15" s="106" t="s">
        <v>104</v>
      </c>
      <c r="B15" s="104">
        <v>47420</v>
      </c>
      <c r="C15" s="104">
        <v>1127</v>
      </c>
      <c r="D15" s="105">
        <v>2.4344933359255179</v>
      </c>
      <c r="E15" s="104">
        <v>479</v>
      </c>
      <c r="F15" s="105">
        <v>1.020429901365544</v>
      </c>
      <c r="G15" s="104">
        <v>30960</v>
      </c>
      <c r="H15" s="104">
        <v>597</v>
      </c>
      <c r="I15" s="105">
        <v>1.9662088726410434</v>
      </c>
      <c r="J15" s="104">
        <v>-511</v>
      </c>
      <c r="K15" s="105">
        <v>-1.6237170728607289</v>
      </c>
    </row>
    <row r="16" spans="1:11" s="19" customFormat="1" ht="15.75" customHeight="1" x14ac:dyDescent="0.2">
      <c r="A16" s="106" t="s">
        <v>105</v>
      </c>
      <c r="B16" s="104">
        <v>20073</v>
      </c>
      <c r="C16" s="104">
        <v>461</v>
      </c>
      <c r="D16" s="105">
        <v>2.3506016724454417</v>
      </c>
      <c r="E16" s="104">
        <v>1478</v>
      </c>
      <c r="F16" s="105">
        <v>7.9483732186071521</v>
      </c>
      <c r="G16" s="104">
        <v>12039</v>
      </c>
      <c r="H16" s="104">
        <v>207</v>
      </c>
      <c r="I16" s="105">
        <v>1.7494929006085194</v>
      </c>
      <c r="J16" s="104">
        <v>508</v>
      </c>
      <c r="K16" s="105">
        <v>4.405515566733154</v>
      </c>
    </row>
    <row r="17" spans="1:11" s="19" customFormat="1" ht="15.75" customHeight="1" x14ac:dyDescent="0.2">
      <c r="A17" s="106" t="s">
        <v>106</v>
      </c>
      <c r="B17" s="104">
        <v>63376</v>
      </c>
      <c r="C17" s="104">
        <v>1764</v>
      </c>
      <c r="D17" s="105">
        <v>2.8630786210478476</v>
      </c>
      <c r="E17" s="104">
        <v>114</v>
      </c>
      <c r="F17" s="105">
        <v>0.18020296544529102</v>
      </c>
      <c r="G17" s="104">
        <v>41235</v>
      </c>
      <c r="H17" s="104">
        <v>321</v>
      </c>
      <c r="I17" s="105">
        <v>0.78457251796451088</v>
      </c>
      <c r="J17" s="104">
        <v>-604</v>
      </c>
      <c r="K17" s="105">
        <v>-1.4436291498362772</v>
      </c>
    </row>
    <row r="18" spans="1:11" s="19" customFormat="1" ht="15.75" customHeight="1" x14ac:dyDescent="0.2">
      <c r="A18" s="106" t="s">
        <v>107</v>
      </c>
      <c r="B18" s="104">
        <v>36651</v>
      </c>
      <c r="C18" s="104">
        <v>483</v>
      </c>
      <c r="D18" s="105">
        <v>1.3354346383543463</v>
      </c>
      <c r="E18" s="104">
        <v>418</v>
      </c>
      <c r="F18" s="105">
        <v>1.1536444677503932</v>
      </c>
      <c r="G18" s="104">
        <v>19816</v>
      </c>
      <c r="H18" s="104">
        <v>-523</v>
      </c>
      <c r="I18" s="105">
        <v>-2.5714145238212303</v>
      </c>
      <c r="J18" s="104">
        <v>45</v>
      </c>
      <c r="K18" s="105">
        <v>0.22760608972737847</v>
      </c>
    </row>
    <row r="19" spans="1:11" s="19" customFormat="1" ht="15.75" customHeight="1" x14ac:dyDescent="0.2">
      <c r="A19" s="106" t="s">
        <v>108</v>
      </c>
      <c r="B19" s="104">
        <v>4539</v>
      </c>
      <c r="C19" s="104">
        <v>-31</v>
      </c>
      <c r="D19" s="105">
        <v>-0.6783369803063457</v>
      </c>
      <c r="E19" s="104">
        <v>-164</v>
      </c>
      <c r="F19" s="105">
        <v>-3.4871358707208167</v>
      </c>
      <c r="G19" s="104">
        <v>2768</v>
      </c>
      <c r="H19" s="104">
        <v>-82</v>
      </c>
      <c r="I19" s="105">
        <v>-2.8771929824561404</v>
      </c>
      <c r="J19" s="104">
        <v>-199</v>
      </c>
      <c r="K19" s="105">
        <v>-6.7071115604988201</v>
      </c>
    </row>
    <row r="20" spans="1:11" s="19" customFormat="1" ht="21" customHeight="1" x14ac:dyDescent="0.2">
      <c r="A20" s="106" t="s">
        <v>109</v>
      </c>
      <c r="B20" s="104">
        <v>3679</v>
      </c>
      <c r="C20" s="104">
        <v>-40</v>
      </c>
      <c r="D20" s="105">
        <v>-1.0755579456843238</v>
      </c>
      <c r="E20" s="104">
        <v>-245</v>
      </c>
      <c r="F20" s="105">
        <v>-6.2436289500509687</v>
      </c>
      <c r="G20" s="104">
        <v>2511</v>
      </c>
      <c r="H20" s="104">
        <v>-64</v>
      </c>
      <c r="I20" s="105">
        <v>-2.4854368932038833</v>
      </c>
      <c r="J20" s="104">
        <v>-207</v>
      </c>
      <c r="K20" s="105">
        <v>-7.6158940397350996</v>
      </c>
    </row>
    <row r="21" spans="1:11" s="19" customFormat="1" ht="26.25" customHeight="1" x14ac:dyDescent="0.2">
      <c r="A21" s="106" t="s">
        <v>110</v>
      </c>
      <c r="B21" s="104">
        <v>15069</v>
      </c>
      <c r="C21" s="104">
        <v>-14</v>
      </c>
      <c r="D21" s="105">
        <v>-9.2819730822780611E-2</v>
      </c>
      <c r="E21" s="104">
        <v>-1101</v>
      </c>
      <c r="F21" s="105">
        <v>-6.8089053803339521</v>
      </c>
      <c r="G21" s="104">
        <v>10977</v>
      </c>
      <c r="H21" s="104">
        <v>-70</v>
      </c>
      <c r="I21" s="105">
        <v>-0.63365619625237624</v>
      </c>
      <c r="J21" s="104">
        <v>-1011</v>
      </c>
      <c r="K21" s="105">
        <v>-8.433433433433434</v>
      </c>
    </row>
    <row r="22" spans="1:11" s="19" customFormat="1" ht="23.25" customHeight="1" x14ac:dyDescent="0.2">
      <c r="A22" s="106" t="s">
        <v>111</v>
      </c>
      <c r="B22" s="104">
        <v>13356</v>
      </c>
      <c r="C22" s="104">
        <v>155</v>
      </c>
      <c r="D22" s="105">
        <v>1.1741534732217256</v>
      </c>
      <c r="E22" s="104">
        <v>-41</v>
      </c>
      <c r="F22" s="105">
        <v>-0.30603866537284469</v>
      </c>
      <c r="G22" s="104">
        <v>8760</v>
      </c>
      <c r="H22" s="104">
        <v>45</v>
      </c>
      <c r="I22" s="105">
        <v>0.51635111876075734</v>
      </c>
      <c r="J22" s="104">
        <v>-14</v>
      </c>
      <c r="K22" s="105">
        <v>-0.15956234328698427</v>
      </c>
    </row>
    <row r="23" spans="1:11" s="19" customFormat="1" ht="23.25" customHeight="1" x14ac:dyDescent="0.2">
      <c r="A23" s="106" t="s">
        <v>112</v>
      </c>
      <c r="B23" s="104">
        <v>3631</v>
      </c>
      <c r="C23" s="104">
        <v>3</v>
      </c>
      <c r="D23" s="105">
        <v>8.2690187431091508E-2</v>
      </c>
      <c r="E23" s="104">
        <v>-99</v>
      </c>
      <c r="F23" s="105">
        <v>-2.6541554959785523</v>
      </c>
      <c r="G23" s="104">
        <v>2259</v>
      </c>
      <c r="H23" s="104">
        <v>-54</v>
      </c>
      <c r="I23" s="105">
        <v>-2.3346303501945527</v>
      </c>
      <c r="J23" s="104">
        <v>-208</v>
      </c>
      <c r="K23" s="105">
        <v>-8.4312930685042566</v>
      </c>
    </row>
    <row r="24" spans="1:11" s="19" customFormat="1" ht="15.75" customHeight="1" x14ac:dyDescent="0.2">
      <c r="A24" s="106" t="s">
        <v>113</v>
      </c>
      <c r="B24" s="104">
        <v>11027</v>
      </c>
      <c r="C24" s="104">
        <v>-1</v>
      </c>
      <c r="D24" s="105">
        <v>-9.0678273485672832E-3</v>
      </c>
      <c r="E24" s="104">
        <v>324</v>
      </c>
      <c r="F24" s="105">
        <v>3.02718863869943</v>
      </c>
      <c r="G24" s="104">
        <v>6469</v>
      </c>
      <c r="H24" s="104">
        <v>-32</v>
      </c>
      <c r="I24" s="105">
        <v>-0.49223196431318261</v>
      </c>
      <c r="J24" s="104">
        <v>-264</v>
      </c>
      <c r="K24" s="105">
        <v>-3.9209861874350214</v>
      </c>
    </row>
    <row r="25" spans="1:11" s="19" customFormat="1" ht="23.25" customHeight="1" x14ac:dyDescent="0.2">
      <c r="A25" s="106" t="s">
        <v>114</v>
      </c>
      <c r="B25" s="104">
        <v>56828</v>
      </c>
      <c r="C25" s="104">
        <v>1601</v>
      </c>
      <c r="D25" s="105">
        <v>2.8989443569268656</v>
      </c>
      <c r="E25" s="104">
        <v>-2101</v>
      </c>
      <c r="F25" s="105">
        <v>-3.5653074038249417</v>
      </c>
      <c r="G25" s="104">
        <v>34499</v>
      </c>
      <c r="H25" s="104">
        <v>-663</v>
      </c>
      <c r="I25" s="105">
        <v>-1.8855582731357716</v>
      </c>
      <c r="J25" s="104">
        <v>-1496</v>
      </c>
      <c r="K25" s="105">
        <v>-4.1561327962216978</v>
      </c>
    </row>
    <row r="26" spans="1:11" s="19" customFormat="1" ht="25.5" customHeight="1" x14ac:dyDescent="0.2">
      <c r="A26" s="106" t="s">
        <v>115</v>
      </c>
      <c r="B26" s="104">
        <v>37757</v>
      </c>
      <c r="C26" s="104">
        <v>562</v>
      </c>
      <c r="D26" s="105">
        <v>1.5109557736254873</v>
      </c>
      <c r="E26" s="104">
        <v>681</v>
      </c>
      <c r="F26" s="105">
        <v>1.8367677203581831</v>
      </c>
      <c r="G26" s="104">
        <v>24929</v>
      </c>
      <c r="H26" s="104">
        <v>83</v>
      </c>
      <c r="I26" s="105">
        <v>0.33405779602350477</v>
      </c>
      <c r="J26" s="104">
        <v>-243</v>
      </c>
      <c r="K26" s="105">
        <v>-0.96535833465755605</v>
      </c>
    </row>
    <row r="27" spans="1:11" s="19" customFormat="1" ht="15.75" customHeight="1" x14ac:dyDescent="0.2">
      <c r="A27" s="106" t="s">
        <v>116</v>
      </c>
      <c r="B27" s="104">
        <v>101</v>
      </c>
      <c r="C27" s="104">
        <v>-7</v>
      </c>
      <c r="D27" s="105">
        <v>-6.4814814814814818</v>
      </c>
      <c r="E27" s="104">
        <v>-6</v>
      </c>
      <c r="F27" s="105">
        <v>-5.6074766355140184</v>
      </c>
      <c r="G27" s="104">
        <v>75</v>
      </c>
      <c r="H27" s="104">
        <v>-2</v>
      </c>
      <c r="I27" s="105">
        <v>-2.5974025974025974</v>
      </c>
      <c r="J27" s="104">
        <v>-6</v>
      </c>
      <c r="K27" s="105">
        <v>-7.4074074074074074</v>
      </c>
    </row>
    <row r="28" spans="1:11" s="19" customFormat="1" ht="14.25" customHeight="1" x14ac:dyDescent="0.2">
      <c r="A28" s="100" t="s">
        <v>185</v>
      </c>
      <c r="B28" s="101">
        <v>267348</v>
      </c>
      <c r="C28" s="101">
        <v>11146</v>
      </c>
      <c r="D28" s="102">
        <v>4.3504734545397774</v>
      </c>
      <c r="E28" s="101">
        <v>2750</v>
      </c>
      <c r="F28" s="102">
        <v>1.0393124664585522</v>
      </c>
      <c r="G28" s="101">
        <v>163945</v>
      </c>
      <c r="H28" s="101">
        <v>2443</v>
      </c>
      <c r="I28" s="102">
        <v>1.5126747656375772</v>
      </c>
      <c r="J28" s="101">
        <v>-1672</v>
      </c>
      <c r="K28" s="102">
        <v>-1.0095581975280314</v>
      </c>
    </row>
    <row r="29" spans="1:11" s="19" customFormat="1" ht="15.75" customHeight="1" x14ac:dyDescent="0.2">
      <c r="A29" s="106" t="s">
        <v>100</v>
      </c>
      <c r="B29" s="104">
        <v>3132</v>
      </c>
      <c r="C29" s="104">
        <v>47</v>
      </c>
      <c r="D29" s="105">
        <v>1.5235008103727714</v>
      </c>
      <c r="E29" s="104">
        <v>173</v>
      </c>
      <c r="F29" s="105">
        <v>5.8465697870902336</v>
      </c>
      <c r="G29" s="104">
        <v>2243</v>
      </c>
      <c r="H29" s="104">
        <v>32</v>
      </c>
      <c r="I29" s="105">
        <v>1.4473089099954772</v>
      </c>
      <c r="J29" s="104">
        <v>97</v>
      </c>
      <c r="K29" s="105">
        <v>4.5200372786579681</v>
      </c>
    </row>
    <row r="30" spans="1:11" s="19" customFormat="1" ht="15.75" customHeight="1" x14ac:dyDescent="0.2">
      <c r="A30" s="106" t="s">
        <v>101</v>
      </c>
      <c r="B30" s="104">
        <v>14954</v>
      </c>
      <c r="C30" s="104">
        <v>2717</v>
      </c>
      <c r="D30" s="105">
        <v>22.20315436790063</v>
      </c>
      <c r="E30" s="104">
        <v>299</v>
      </c>
      <c r="F30" s="105">
        <v>2.0402592971682019</v>
      </c>
      <c r="G30" s="104">
        <v>7380</v>
      </c>
      <c r="H30" s="104">
        <v>911</v>
      </c>
      <c r="I30" s="105">
        <v>14.082547534394806</v>
      </c>
      <c r="J30" s="104">
        <v>-191</v>
      </c>
      <c r="K30" s="105">
        <v>-2.5227843085457669</v>
      </c>
    </row>
    <row r="31" spans="1:11" s="19" customFormat="1" ht="15.75" customHeight="1" x14ac:dyDescent="0.2">
      <c r="A31" s="106" t="s">
        <v>102</v>
      </c>
      <c r="B31" s="104">
        <v>26134</v>
      </c>
      <c r="C31" s="104">
        <v>1610</v>
      </c>
      <c r="D31" s="105">
        <v>6.5649975534170606</v>
      </c>
      <c r="E31" s="104">
        <v>1439</v>
      </c>
      <c r="F31" s="105">
        <v>5.8270905041506378</v>
      </c>
      <c r="G31" s="104">
        <v>17179</v>
      </c>
      <c r="H31" s="104">
        <v>1059</v>
      </c>
      <c r="I31" s="105">
        <v>6.5694789081885858</v>
      </c>
      <c r="J31" s="104">
        <v>635</v>
      </c>
      <c r="K31" s="105">
        <v>3.8382495164410058</v>
      </c>
    </row>
    <row r="32" spans="1:11" s="19" customFormat="1" ht="15.75" customHeight="1" x14ac:dyDescent="0.2">
      <c r="A32" s="106" t="s">
        <v>103</v>
      </c>
      <c r="B32" s="104">
        <v>22358</v>
      </c>
      <c r="C32" s="104">
        <v>1227</v>
      </c>
      <c r="D32" s="105">
        <v>5.806634801949742</v>
      </c>
      <c r="E32" s="104">
        <v>1140</v>
      </c>
      <c r="F32" s="105">
        <v>5.3727966820623996</v>
      </c>
      <c r="G32" s="104">
        <v>13869</v>
      </c>
      <c r="H32" s="104">
        <v>547</v>
      </c>
      <c r="I32" s="105">
        <v>4.1059900915778416</v>
      </c>
      <c r="J32" s="104">
        <v>377</v>
      </c>
      <c r="K32" s="105">
        <v>2.7942484435220871</v>
      </c>
    </row>
    <row r="33" spans="1:11" s="19" customFormat="1" ht="15.75" customHeight="1" x14ac:dyDescent="0.2">
      <c r="A33" s="106" t="s">
        <v>104</v>
      </c>
      <c r="B33" s="104">
        <v>37314</v>
      </c>
      <c r="C33" s="104">
        <v>1024</v>
      </c>
      <c r="D33" s="105">
        <v>2.8217139707908516</v>
      </c>
      <c r="E33" s="104">
        <v>232</v>
      </c>
      <c r="F33" s="105">
        <v>0.62564047246642573</v>
      </c>
      <c r="G33" s="104">
        <v>24355</v>
      </c>
      <c r="H33" s="104">
        <v>497</v>
      </c>
      <c r="I33" s="105">
        <v>2.0831586889093807</v>
      </c>
      <c r="J33" s="104">
        <v>-605</v>
      </c>
      <c r="K33" s="105">
        <v>-2.4238782051282053</v>
      </c>
    </row>
    <row r="34" spans="1:11" s="19" customFormat="1" ht="15.75" customHeight="1" x14ac:dyDescent="0.2">
      <c r="A34" s="106" t="s">
        <v>105</v>
      </c>
      <c r="B34" s="104">
        <v>15965</v>
      </c>
      <c r="C34" s="104">
        <v>405</v>
      </c>
      <c r="D34" s="105">
        <v>2.6028277634961441</v>
      </c>
      <c r="E34" s="104">
        <v>1074</v>
      </c>
      <c r="F34" s="105">
        <v>7.2124101806460281</v>
      </c>
      <c r="G34" s="104">
        <v>9697</v>
      </c>
      <c r="H34" s="104">
        <v>147</v>
      </c>
      <c r="I34" s="105">
        <v>1.5392670157068062</v>
      </c>
      <c r="J34" s="104">
        <v>345</v>
      </c>
      <c r="K34" s="105">
        <v>3.6890504704875964</v>
      </c>
    </row>
    <row r="35" spans="1:11" s="19" customFormat="1" ht="15.75" customHeight="1" x14ac:dyDescent="0.2">
      <c r="A35" s="106" t="s">
        <v>106</v>
      </c>
      <c r="B35" s="104">
        <v>46008</v>
      </c>
      <c r="C35" s="104">
        <v>1322</v>
      </c>
      <c r="D35" s="105">
        <v>2.9584209819630307</v>
      </c>
      <c r="E35" s="104">
        <v>65</v>
      </c>
      <c r="F35" s="105">
        <v>0.14147965957817296</v>
      </c>
      <c r="G35" s="104">
        <v>29782</v>
      </c>
      <c r="H35" s="104">
        <v>206</v>
      </c>
      <c r="I35" s="105">
        <v>0.69651068433865293</v>
      </c>
      <c r="J35" s="104">
        <v>-387</v>
      </c>
      <c r="K35" s="105">
        <v>-1.2827737081109749</v>
      </c>
    </row>
    <row r="36" spans="1:11" s="19" customFormat="1" ht="15.75" customHeight="1" x14ac:dyDescent="0.2">
      <c r="A36" s="106" t="s">
        <v>107</v>
      </c>
      <c r="B36" s="104">
        <v>29626</v>
      </c>
      <c r="C36" s="104">
        <v>651</v>
      </c>
      <c r="D36" s="105">
        <v>2.2467644521138914</v>
      </c>
      <c r="E36" s="104">
        <v>335</v>
      </c>
      <c r="F36" s="105">
        <v>1.1436960158410434</v>
      </c>
      <c r="G36" s="104">
        <v>15807</v>
      </c>
      <c r="H36" s="104">
        <v>-410</v>
      </c>
      <c r="I36" s="105">
        <v>-2.5282111364617377</v>
      </c>
      <c r="J36" s="104">
        <v>29</v>
      </c>
      <c r="K36" s="105">
        <v>0.18380022816580049</v>
      </c>
    </row>
    <row r="37" spans="1:11" s="19" customFormat="1" ht="15.75" customHeight="1" x14ac:dyDescent="0.2">
      <c r="A37" s="106" t="s">
        <v>108</v>
      </c>
      <c r="B37" s="104">
        <v>1439</v>
      </c>
      <c r="C37" s="104">
        <v>2</v>
      </c>
      <c r="D37" s="105">
        <v>0.13917884481558804</v>
      </c>
      <c r="E37" s="104">
        <v>-70</v>
      </c>
      <c r="F37" s="105">
        <v>-4.6388336646785948</v>
      </c>
      <c r="G37" s="104">
        <v>786</v>
      </c>
      <c r="H37" s="104">
        <v>-18</v>
      </c>
      <c r="I37" s="105">
        <v>-2.2388059701492535</v>
      </c>
      <c r="J37" s="104">
        <v>-92</v>
      </c>
      <c r="K37" s="105">
        <v>-10.478359908883826</v>
      </c>
    </row>
    <row r="38" spans="1:11" s="19" customFormat="1" ht="20.25" customHeight="1" x14ac:dyDescent="0.2">
      <c r="A38" s="106" t="s">
        <v>109</v>
      </c>
      <c r="B38" s="104">
        <v>949</v>
      </c>
      <c r="C38" s="104">
        <v>14</v>
      </c>
      <c r="D38" s="105">
        <v>1.4973262032085561</v>
      </c>
      <c r="E38" s="104">
        <v>-83</v>
      </c>
      <c r="F38" s="105">
        <v>-8.0426356589147279</v>
      </c>
      <c r="G38" s="104">
        <v>604</v>
      </c>
      <c r="H38" s="104">
        <v>-16</v>
      </c>
      <c r="I38" s="105">
        <v>-2.5806451612903225</v>
      </c>
      <c r="J38" s="104">
        <v>-87</v>
      </c>
      <c r="K38" s="105">
        <v>-12.590448625180898</v>
      </c>
    </row>
    <row r="39" spans="1:11" s="19" customFormat="1" ht="25.5" customHeight="1" x14ac:dyDescent="0.2">
      <c r="A39" s="106" t="s">
        <v>110</v>
      </c>
      <c r="B39" s="104">
        <v>312</v>
      </c>
      <c r="C39" s="104">
        <v>13</v>
      </c>
      <c r="D39" s="105">
        <v>4.3478260869565215</v>
      </c>
      <c r="E39" s="104">
        <v>6</v>
      </c>
      <c r="F39" s="105">
        <v>1.9607843137254901</v>
      </c>
      <c r="G39" s="104">
        <v>201</v>
      </c>
      <c r="H39" s="104">
        <v>3</v>
      </c>
      <c r="I39" s="105">
        <v>1.5151515151515151</v>
      </c>
      <c r="J39" s="104">
        <v>1</v>
      </c>
      <c r="K39" s="105">
        <v>0.5</v>
      </c>
    </row>
    <row r="40" spans="1:11" s="19" customFormat="1" ht="26.25" customHeight="1" x14ac:dyDescent="0.2">
      <c r="A40" s="106" t="s">
        <v>111</v>
      </c>
      <c r="B40" s="104">
        <v>2398</v>
      </c>
      <c r="C40" s="104">
        <v>95</v>
      </c>
      <c r="D40" s="105">
        <v>4.1250542770299612</v>
      </c>
      <c r="E40" s="104">
        <v>-61</v>
      </c>
      <c r="F40" s="105">
        <v>-2.4806832045546972</v>
      </c>
      <c r="G40" s="104">
        <v>1480</v>
      </c>
      <c r="H40" s="104">
        <v>32</v>
      </c>
      <c r="I40" s="105">
        <v>2.2099447513812156</v>
      </c>
      <c r="J40" s="104">
        <v>-81</v>
      </c>
      <c r="K40" s="105">
        <v>-5.1889814221652788</v>
      </c>
    </row>
    <row r="41" spans="1:11" s="19" customFormat="1" ht="22.5" customHeight="1" x14ac:dyDescent="0.2">
      <c r="A41" s="106" t="s">
        <v>112</v>
      </c>
      <c r="B41" s="104">
        <v>1901</v>
      </c>
      <c r="C41" s="104">
        <v>42</v>
      </c>
      <c r="D41" s="105">
        <v>2.2592791823561056</v>
      </c>
      <c r="E41" s="104">
        <v>-99</v>
      </c>
      <c r="F41" s="105">
        <v>-4.95</v>
      </c>
      <c r="G41" s="104">
        <v>1173</v>
      </c>
      <c r="H41" s="104">
        <v>-14</v>
      </c>
      <c r="I41" s="105">
        <v>-1.1794439764111204</v>
      </c>
      <c r="J41" s="104">
        <v>-86</v>
      </c>
      <c r="K41" s="105">
        <v>-6.830818109610802</v>
      </c>
    </row>
    <row r="42" spans="1:11" s="19" customFormat="1" ht="15.75" customHeight="1" x14ac:dyDescent="0.2">
      <c r="A42" s="106" t="s">
        <v>113</v>
      </c>
      <c r="B42" s="104">
        <v>1183</v>
      </c>
      <c r="C42" s="104">
        <v>14</v>
      </c>
      <c r="D42" s="105">
        <v>1.1976047904191616</v>
      </c>
      <c r="E42" s="104">
        <v>237</v>
      </c>
      <c r="F42" s="105">
        <v>25.052854122621564</v>
      </c>
      <c r="G42" s="104">
        <v>502</v>
      </c>
      <c r="H42" s="104">
        <v>-3</v>
      </c>
      <c r="I42" s="105">
        <v>-0.59405940594059403</v>
      </c>
      <c r="J42" s="104">
        <v>12</v>
      </c>
      <c r="K42" s="105">
        <v>2.4489795918367347</v>
      </c>
    </row>
    <row r="43" spans="1:11" s="19" customFormat="1" ht="24.75" customHeight="1" x14ac:dyDescent="0.2">
      <c r="A43" s="106" t="s">
        <v>114</v>
      </c>
      <c r="B43" s="104">
        <v>48705</v>
      </c>
      <c r="C43" s="104">
        <v>1559</v>
      </c>
      <c r="D43" s="105">
        <v>3.3067492470198956</v>
      </c>
      <c r="E43" s="104">
        <v>-1979</v>
      </c>
      <c r="F43" s="105">
        <v>-3.9045852734590798</v>
      </c>
      <c r="G43" s="104">
        <v>29339</v>
      </c>
      <c r="H43" s="104">
        <v>-567</v>
      </c>
      <c r="I43" s="105">
        <v>-1.8959406139236274</v>
      </c>
      <c r="J43" s="104">
        <v>-1360</v>
      </c>
      <c r="K43" s="105">
        <v>-4.4301117300237793</v>
      </c>
    </row>
    <row r="44" spans="1:11" s="19" customFormat="1" ht="26.25" customHeight="1" x14ac:dyDescent="0.2">
      <c r="A44" s="106" t="s">
        <v>115</v>
      </c>
      <c r="B44" s="104">
        <v>14942</v>
      </c>
      <c r="C44" s="104">
        <v>405</v>
      </c>
      <c r="D44" s="105">
        <v>2.7859943592212972</v>
      </c>
      <c r="E44" s="104">
        <v>39</v>
      </c>
      <c r="F44" s="105">
        <v>0.26169227672280748</v>
      </c>
      <c r="G44" s="104">
        <v>9528</v>
      </c>
      <c r="H44" s="104">
        <v>37</v>
      </c>
      <c r="I44" s="105">
        <v>0.38984300916657888</v>
      </c>
      <c r="J44" s="104">
        <v>-280</v>
      </c>
      <c r="K44" s="105">
        <v>-2.8548123980424145</v>
      </c>
    </row>
    <row r="45" spans="1:11" ht="15.75" customHeight="1" x14ac:dyDescent="0.2">
      <c r="A45" s="106" t="s">
        <v>116</v>
      </c>
      <c r="B45" s="104">
        <v>28</v>
      </c>
      <c r="C45" s="104">
        <v>-1</v>
      </c>
      <c r="D45" s="105">
        <v>-3.4482758620689653</v>
      </c>
      <c r="E45" s="104">
        <v>3</v>
      </c>
      <c r="F45" s="105">
        <v>12</v>
      </c>
      <c r="G45" s="104">
        <v>20</v>
      </c>
      <c r="H45" s="104">
        <v>0</v>
      </c>
      <c r="I45" s="105">
        <v>0</v>
      </c>
      <c r="J45" s="104">
        <v>1</v>
      </c>
      <c r="K45" s="105">
        <v>5.2631578947368425</v>
      </c>
    </row>
    <row r="46" spans="1:11" s="62" customFormat="1" ht="14.25" customHeight="1" x14ac:dyDescent="0.2">
      <c r="A46" s="100" t="s">
        <v>186</v>
      </c>
      <c r="B46" s="101">
        <v>167084</v>
      </c>
      <c r="C46" s="101">
        <v>3576</v>
      </c>
      <c r="D46" s="102">
        <v>2.1870489517332485</v>
      </c>
      <c r="E46" s="101">
        <v>2908</v>
      </c>
      <c r="F46" s="102">
        <v>1.7712698567391092</v>
      </c>
      <c r="G46" s="101">
        <v>109686</v>
      </c>
      <c r="H46" s="101">
        <v>1379</v>
      </c>
      <c r="I46" s="102">
        <v>1.2732325703786458</v>
      </c>
      <c r="J46" s="101">
        <v>-573</v>
      </c>
      <c r="K46" s="102">
        <v>-0.51968546785296443</v>
      </c>
    </row>
    <row r="47" spans="1:11" s="62" customFormat="1" ht="15.75" customHeight="1" x14ac:dyDescent="0.2">
      <c r="A47" s="106" t="s">
        <v>100</v>
      </c>
      <c r="B47" s="104">
        <v>5212</v>
      </c>
      <c r="C47" s="104">
        <v>107</v>
      </c>
      <c r="D47" s="105">
        <v>2.0959843290891285</v>
      </c>
      <c r="E47" s="104">
        <v>150</v>
      </c>
      <c r="F47" s="105">
        <v>2.9632556301856972</v>
      </c>
      <c r="G47" s="104">
        <v>3627</v>
      </c>
      <c r="H47" s="104">
        <v>104</v>
      </c>
      <c r="I47" s="105">
        <v>2.9520295202952029</v>
      </c>
      <c r="J47" s="104">
        <v>97</v>
      </c>
      <c r="K47" s="105">
        <v>2.7478753541076486</v>
      </c>
    </row>
    <row r="48" spans="1:11" s="62" customFormat="1" ht="15.75" customHeight="1" x14ac:dyDescent="0.2">
      <c r="A48" s="106" t="s">
        <v>101</v>
      </c>
      <c r="B48" s="104">
        <v>4211</v>
      </c>
      <c r="C48" s="104">
        <v>926</v>
      </c>
      <c r="D48" s="105">
        <v>28.188736681887367</v>
      </c>
      <c r="E48" s="104">
        <v>118</v>
      </c>
      <c r="F48" s="105">
        <v>2.8829709259711702</v>
      </c>
      <c r="G48" s="104">
        <v>2004</v>
      </c>
      <c r="H48" s="104">
        <v>279</v>
      </c>
      <c r="I48" s="105">
        <v>16.173913043478262</v>
      </c>
      <c r="J48" s="104">
        <v>-82</v>
      </c>
      <c r="K48" s="105">
        <v>-3.9309683604985617</v>
      </c>
    </row>
    <row r="49" spans="1:11" ht="15.75" customHeight="1" x14ac:dyDescent="0.2">
      <c r="A49" s="106" t="s">
        <v>102</v>
      </c>
      <c r="B49" s="104">
        <v>21212</v>
      </c>
      <c r="C49" s="104">
        <v>942</v>
      </c>
      <c r="D49" s="105">
        <v>4.6472619634928467</v>
      </c>
      <c r="E49" s="104">
        <v>1147</v>
      </c>
      <c r="F49" s="105">
        <v>5.716421629703464</v>
      </c>
      <c r="G49" s="104">
        <v>14633</v>
      </c>
      <c r="H49" s="104">
        <v>645</v>
      </c>
      <c r="I49" s="105">
        <v>4.6110952244781238</v>
      </c>
      <c r="J49" s="104">
        <v>605</v>
      </c>
      <c r="K49" s="105">
        <v>4.3128029654975766</v>
      </c>
    </row>
    <row r="50" spans="1:11" ht="15.75" customHeight="1" x14ac:dyDescent="0.2">
      <c r="A50" s="106" t="s">
        <v>103</v>
      </c>
      <c r="B50" s="104">
        <v>23712</v>
      </c>
      <c r="C50" s="104">
        <v>1083</v>
      </c>
      <c r="D50" s="105">
        <v>4.7858942065491181</v>
      </c>
      <c r="E50" s="104">
        <v>1455</v>
      </c>
      <c r="F50" s="105">
        <v>6.5372691737430921</v>
      </c>
      <c r="G50" s="104">
        <v>15399</v>
      </c>
      <c r="H50" s="104">
        <v>482</v>
      </c>
      <c r="I50" s="105">
        <v>3.2312127103304955</v>
      </c>
      <c r="J50" s="104">
        <v>427</v>
      </c>
      <c r="K50" s="105">
        <v>2.8519903820464867</v>
      </c>
    </row>
    <row r="51" spans="1:11" ht="15.75" customHeight="1" x14ac:dyDescent="0.2">
      <c r="A51" s="106" t="s">
        <v>104</v>
      </c>
      <c r="B51" s="104">
        <v>10106</v>
      </c>
      <c r="C51" s="104">
        <v>103</v>
      </c>
      <c r="D51" s="105">
        <v>1.0296910926721983</v>
      </c>
      <c r="E51" s="104">
        <v>247</v>
      </c>
      <c r="F51" s="105">
        <v>2.5053250836798866</v>
      </c>
      <c r="G51" s="104">
        <v>6605</v>
      </c>
      <c r="H51" s="104">
        <v>100</v>
      </c>
      <c r="I51" s="105">
        <v>1.5372790161414296</v>
      </c>
      <c r="J51" s="104">
        <v>94</v>
      </c>
      <c r="K51" s="105">
        <v>1.44371064352634</v>
      </c>
    </row>
    <row r="52" spans="1:11" ht="15.75" customHeight="1" x14ac:dyDescent="0.2">
      <c r="A52" s="106" t="s">
        <v>105</v>
      </c>
      <c r="B52" s="104">
        <v>4108</v>
      </c>
      <c r="C52" s="104">
        <v>56</v>
      </c>
      <c r="D52" s="105">
        <v>1.3820335636722607</v>
      </c>
      <c r="E52" s="104">
        <v>404</v>
      </c>
      <c r="F52" s="105">
        <v>10.907127429805616</v>
      </c>
      <c r="G52" s="104">
        <v>2342</v>
      </c>
      <c r="H52" s="104">
        <v>60</v>
      </c>
      <c r="I52" s="105">
        <v>2.6292725679228748</v>
      </c>
      <c r="J52" s="104">
        <v>163</v>
      </c>
      <c r="K52" s="105">
        <v>7.4804956402019274</v>
      </c>
    </row>
    <row r="53" spans="1:11" ht="15.75" customHeight="1" x14ac:dyDescent="0.2">
      <c r="A53" s="106" t="s">
        <v>106</v>
      </c>
      <c r="B53" s="104">
        <v>17368</v>
      </c>
      <c r="C53" s="104">
        <v>442</v>
      </c>
      <c r="D53" s="105">
        <v>2.6113671274961598</v>
      </c>
      <c r="E53" s="104">
        <v>49</v>
      </c>
      <c r="F53" s="105">
        <v>0.28292626595068998</v>
      </c>
      <c r="G53" s="104">
        <v>11453</v>
      </c>
      <c r="H53" s="104">
        <v>115</v>
      </c>
      <c r="I53" s="105">
        <v>1.0142882342564827</v>
      </c>
      <c r="J53" s="104">
        <v>-217</v>
      </c>
      <c r="K53" s="105">
        <v>-1.8594687232219367</v>
      </c>
    </row>
    <row r="54" spans="1:11" ht="15.75" customHeight="1" x14ac:dyDescent="0.2">
      <c r="A54" s="106" t="s">
        <v>107</v>
      </c>
      <c r="B54" s="104">
        <v>7025</v>
      </c>
      <c r="C54" s="104">
        <v>-168</v>
      </c>
      <c r="D54" s="105">
        <v>-2.3356040595022938</v>
      </c>
      <c r="E54" s="104">
        <v>83</v>
      </c>
      <c r="F54" s="105">
        <v>1.1956208585422068</v>
      </c>
      <c r="G54" s="104">
        <v>4009</v>
      </c>
      <c r="H54" s="104">
        <v>-113</v>
      </c>
      <c r="I54" s="105">
        <v>-2.7413876758854925</v>
      </c>
      <c r="J54" s="104">
        <v>16</v>
      </c>
      <c r="K54" s="105">
        <v>0.40070122714750817</v>
      </c>
    </row>
    <row r="55" spans="1:11" ht="15.75" customHeight="1" x14ac:dyDescent="0.2">
      <c r="A55" s="106" t="s">
        <v>108</v>
      </c>
      <c r="B55" s="104">
        <v>3100</v>
      </c>
      <c r="C55" s="104">
        <v>-33</v>
      </c>
      <c r="D55" s="105">
        <v>-1.053303542930099</v>
      </c>
      <c r="E55" s="104">
        <v>-94</v>
      </c>
      <c r="F55" s="105">
        <v>-2.9430181590482154</v>
      </c>
      <c r="G55" s="104">
        <v>1982</v>
      </c>
      <c r="H55" s="104">
        <v>-64</v>
      </c>
      <c r="I55" s="105">
        <v>-3.1280547409579667</v>
      </c>
      <c r="J55" s="104">
        <v>-107</v>
      </c>
      <c r="K55" s="105">
        <v>-5.1220679751077069</v>
      </c>
    </row>
    <row r="56" spans="1:11" ht="27.75" customHeight="1" x14ac:dyDescent="0.2">
      <c r="A56" s="106" t="s">
        <v>109</v>
      </c>
      <c r="B56" s="104">
        <v>2730</v>
      </c>
      <c r="C56" s="104">
        <v>-54</v>
      </c>
      <c r="D56" s="105">
        <v>-1.9396551724137931</v>
      </c>
      <c r="E56" s="104">
        <v>-162</v>
      </c>
      <c r="F56" s="105">
        <v>-5.601659751037344</v>
      </c>
      <c r="G56" s="104">
        <v>1907</v>
      </c>
      <c r="H56" s="104">
        <v>-48</v>
      </c>
      <c r="I56" s="105">
        <v>-2.4552429667519182</v>
      </c>
      <c r="J56" s="104">
        <v>-120</v>
      </c>
      <c r="K56" s="105">
        <v>-5.920078934385792</v>
      </c>
    </row>
    <row r="57" spans="1:11" ht="24" customHeight="1" x14ac:dyDescent="0.2">
      <c r="A57" s="106" t="s">
        <v>110</v>
      </c>
      <c r="B57" s="104">
        <v>14757</v>
      </c>
      <c r="C57" s="104">
        <v>-27</v>
      </c>
      <c r="D57" s="105">
        <v>-0.18262987012987014</v>
      </c>
      <c r="E57" s="104">
        <v>-1107</v>
      </c>
      <c r="F57" s="105">
        <v>-6.9780635400907718</v>
      </c>
      <c r="G57" s="104">
        <v>10776</v>
      </c>
      <c r="H57" s="104">
        <v>-73</v>
      </c>
      <c r="I57" s="105">
        <v>-0.67287307585952627</v>
      </c>
      <c r="J57" s="104">
        <v>-1012</v>
      </c>
      <c r="K57" s="105">
        <v>-8.585001696640651</v>
      </c>
    </row>
    <row r="58" spans="1:11" ht="31.5" customHeight="1" x14ac:dyDescent="0.2">
      <c r="A58" s="106" t="s">
        <v>111</v>
      </c>
      <c r="B58" s="104">
        <v>10958</v>
      </c>
      <c r="C58" s="104">
        <v>60</v>
      </c>
      <c r="D58" s="105">
        <v>0.55055973573132688</v>
      </c>
      <c r="E58" s="104">
        <v>20</v>
      </c>
      <c r="F58" s="105">
        <v>0.18284878405558602</v>
      </c>
      <c r="G58" s="104">
        <v>7280</v>
      </c>
      <c r="H58" s="104">
        <v>13</v>
      </c>
      <c r="I58" s="105">
        <v>0.17889087656529518</v>
      </c>
      <c r="J58" s="104">
        <v>67</v>
      </c>
      <c r="K58" s="105">
        <v>0.92887841397476778</v>
      </c>
    </row>
    <row r="59" spans="1:11" ht="22.5" customHeight="1" x14ac:dyDescent="0.2">
      <c r="A59" s="110" t="s">
        <v>112</v>
      </c>
      <c r="B59" s="111">
        <v>1730</v>
      </c>
      <c r="C59" s="111">
        <v>-39</v>
      </c>
      <c r="D59" s="112">
        <v>-2.2046353872244207</v>
      </c>
      <c r="E59" s="111">
        <v>0</v>
      </c>
      <c r="F59" s="112">
        <v>0</v>
      </c>
      <c r="G59" s="111">
        <v>1086</v>
      </c>
      <c r="H59" s="111">
        <v>-40</v>
      </c>
      <c r="I59" s="112">
        <v>-3.5523978685612789</v>
      </c>
      <c r="J59" s="111">
        <v>-122</v>
      </c>
      <c r="K59" s="105">
        <v>-10.099337748344372</v>
      </c>
    </row>
    <row r="60" spans="1:11" ht="15.75" customHeight="1" x14ac:dyDescent="0.2">
      <c r="A60" s="110" t="s">
        <v>113</v>
      </c>
      <c r="B60" s="111">
        <v>9844</v>
      </c>
      <c r="C60" s="111">
        <v>-15</v>
      </c>
      <c r="D60" s="112">
        <v>-0.15214524799675425</v>
      </c>
      <c r="E60" s="111">
        <v>87</v>
      </c>
      <c r="F60" s="112">
        <v>0.8916675207543302</v>
      </c>
      <c r="G60" s="111">
        <v>5967</v>
      </c>
      <c r="H60" s="111">
        <v>-29</v>
      </c>
      <c r="I60" s="112">
        <v>-0.48365577051367581</v>
      </c>
      <c r="J60" s="113">
        <v>-276</v>
      </c>
      <c r="K60" s="105">
        <v>-4.4209514656415188</v>
      </c>
    </row>
    <row r="61" spans="1:11" ht="26.25" customHeight="1" x14ac:dyDescent="0.2">
      <c r="A61" s="106" t="s">
        <v>114</v>
      </c>
      <c r="B61" s="104">
        <v>8123</v>
      </c>
      <c r="C61" s="104">
        <v>42</v>
      </c>
      <c r="D61" s="105">
        <v>0.51973765623066448</v>
      </c>
      <c r="E61" s="104">
        <v>-122</v>
      </c>
      <c r="F61" s="105">
        <v>-1.479684657368102</v>
      </c>
      <c r="G61" s="104">
        <v>5160</v>
      </c>
      <c r="H61" s="104">
        <v>-96</v>
      </c>
      <c r="I61" s="105">
        <v>-1.8264840182648401</v>
      </c>
      <c r="J61" s="104">
        <v>-136</v>
      </c>
      <c r="K61" s="105">
        <v>-2.5679758308157101</v>
      </c>
    </row>
    <row r="62" spans="1:11" ht="26.25" customHeight="1" x14ac:dyDescent="0.2">
      <c r="A62" s="106" t="s">
        <v>115</v>
      </c>
      <c r="B62" s="104">
        <v>22815</v>
      </c>
      <c r="C62" s="104">
        <v>157</v>
      </c>
      <c r="D62" s="105">
        <v>0.69291199576308593</v>
      </c>
      <c r="E62" s="104">
        <v>642</v>
      </c>
      <c r="F62" s="105">
        <v>2.8954133405493168</v>
      </c>
      <c r="G62" s="104">
        <v>15401</v>
      </c>
      <c r="H62" s="104">
        <v>46</v>
      </c>
      <c r="I62" s="105">
        <v>0.29957668511885377</v>
      </c>
      <c r="J62" s="104">
        <v>37</v>
      </c>
      <c r="K62" s="105">
        <v>0.24082270242124446</v>
      </c>
    </row>
    <row r="63" spans="1:11" ht="15.75" customHeight="1" x14ac:dyDescent="0.2">
      <c r="A63" s="114" t="s">
        <v>116</v>
      </c>
      <c r="B63" s="115">
        <v>73</v>
      </c>
      <c r="C63" s="115">
        <v>-6</v>
      </c>
      <c r="D63" s="116">
        <v>-7.5949367088607591</v>
      </c>
      <c r="E63" s="115">
        <v>-9</v>
      </c>
      <c r="F63" s="116">
        <v>-10.975609756097562</v>
      </c>
      <c r="G63" s="115">
        <v>55</v>
      </c>
      <c r="H63" s="115">
        <v>-2</v>
      </c>
      <c r="I63" s="116">
        <v>-3.5087719298245612</v>
      </c>
      <c r="J63" s="115">
        <v>-7</v>
      </c>
      <c r="K63" s="116">
        <v>-11.290322580645162</v>
      </c>
    </row>
    <row r="64" spans="1:11" ht="9.9499999999999993" customHeight="1" x14ac:dyDescent="0.2"/>
    <row r="65" spans="1:11" s="62" customFormat="1" ht="12.75" x14ac:dyDescent="0.2">
      <c r="A65" s="46" t="s">
        <v>136</v>
      </c>
      <c r="B65" s="46"/>
      <c r="C65" s="46"/>
      <c r="D65" s="46"/>
    </row>
    <row r="66" spans="1:11" s="62" customFormat="1" ht="12.75" x14ac:dyDescent="0.2">
      <c r="A66" s="46"/>
      <c r="B66" s="46"/>
      <c r="D66" s="91"/>
    </row>
    <row r="67" spans="1:11" x14ac:dyDescent="0.2">
      <c r="A67" s="352" t="s">
        <v>60</v>
      </c>
      <c r="B67" s="352"/>
      <c r="C67" s="352"/>
      <c r="D67" s="352"/>
      <c r="E67" s="352"/>
      <c r="F67" s="352"/>
      <c r="G67" s="352"/>
      <c r="H67" s="352"/>
      <c r="I67" s="352"/>
      <c r="J67" s="352"/>
      <c r="K67" s="352"/>
    </row>
  </sheetData>
  <mergeCells count="11">
    <mergeCell ref="A67:K67"/>
    <mergeCell ref="A5:F5"/>
    <mergeCell ref="A6:A8"/>
    <mergeCell ref="B6:F6"/>
    <mergeCell ref="G6:K6"/>
    <mergeCell ref="B7:B8"/>
    <mergeCell ref="C7:D7"/>
    <mergeCell ref="E7:F7"/>
    <mergeCell ref="G7:G8"/>
    <mergeCell ref="H7:I7"/>
    <mergeCell ref="J7:K7"/>
  </mergeCells>
  <hyperlinks>
    <hyperlink ref="H2" location="ÍNDICE!A1" display="VOLVER AL ÍNDICE" xr:uid="{3EC43004-8381-4A54-8A7C-83BE9A94FE61}"/>
  </hyperlinks>
  <pageMargins left="0.51181102362204722" right="0.51181102362204722" top="0.74803149606299213" bottom="0.74803149606299213" header="0.31496062992125984" footer="0.31496062992125984"/>
  <pageSetup paperSize="9" scale="95" orientation="portrait" r:id="rId1"/>
  <rowBreaks count="1" manualBreakCount="1">
    <brk id="42" max="10"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2DD8F-531D-4254-B29F-D8CC9D4035EE}">
  <sheetPr codeName="Hoja16"/>
  <dimension ref="A1:K122"/>
  <sheetViews>
    <sheetView zoomScaleNormal="100" zoomScaleSheetLayoutView="100" workbookViewId="0"/>
  </sheetViews>
  <sheetFormatPr baseColWidth="10" defaultColWidth="9.140625" defaultRowHeight="15" x14ac:dyDescent="0.2"/>
  <cols>
    <col min="1" max="1" width="35.85546875" style="15" customWidth="1"/>
    <col min="2" max="2" width="6.42578125" style="15" customWidth="1"/>
    <col min="3" max="3" width="6.28515625" style="15" customWidth="1"/>
    <col min="4" max="4" width="4.7109375" style="15" customWidth="1"/>
    <col min="5" max="5" width="7.7109375" style="15" customWidth="1"/>
    <col min="6" max="6" width="4.7109375" style="15" customWidth="1"/>
    <col min="7" max="7" width="6.85546875" style="15" customWidth="1"/>
    <col min="8" max="8" width="6.140625" style="15" customWidth="1"/>
    <col min="9" max="9" width="4.28515625" style="15" customWidth="1"/>
    <col min="10" max="10" width="6.85546875" style="15" customWidth="1"/>
    <col min="11" max="11" width="4.7109375" style="15" customWidth="1"/>
    <col min="12" max="227" width="9.140625" style="15"/>
    <col min="228" max="228" width="0.42578125" style="15" customWidth="1"/>
    <col min="229" max="229" width="12.140625" style="15" customWidth="1"/>
    <col min="230" max="230" width="9.85546875" style="15" customWidth="1"/>
    <col min="231" max="232" width="10" style="15" customWidth="1"/>
    <col min="233" max="238" width="9.28515625" style="15" customWidth="1"/>
    <col min="239" max="483" width="9.140625" style="15"/>
    <col min="484" max="484" width="0.42578125" style="15" customWidth="1"/>
    <col min="485" max="485" width="12.140625" style="15" customWidth="1"/>
    <col min="486" max="486" width="9.85546875" style="15" customWidth="1"/>
    <col min="487" max="488" width="10" style="15" customWidth="1"/>
    <col min="489" max="494" width="9.28515625" style="15" customWidth="1"/>
    <col min="495" max="739" width="9.140625" style="15"/>
    <col min="740" max="740" width="0.42578125" style="15" customWidth="1"/>
    <col min="741" max="741" width="12.140625" style="15" customWidth="1"/>
    <col min="742" max="742" width="9.85546875" style="15" customWidth="1"/>
    <col min="743" max="744" width="10" style="15" customWidth="1"/>
    <col min="745" max="750" width="9.28515625" style="15" customWidth="1"/>
    <col min="751" max="995" width="9.140625" style="15"/>
    <col min="996" max="996" width="0.42578125" style="15" customWidth="1"/>
    <col min="997" max="997" width="12.140625" style="15" customWidth="1"/>
    <col min="998" max="998" width="9.85546875" style="15" customWidth="1"/>
    <col min="999" max="1000" width="10" style="15" customWidth="1"/>
    <col min="1001" max="1006" width="9.28515625" style="15" customWidth="1"/>
    <col min="1007" max="1251" width="9.140625" style="15"/>
    <col min="1252" max="1252" width="0.42578125" style="15" customWidth="1"/>
    <col min="1253" max="1253" width="12.140625" style="15" customWidth="1"/>
    <col min="1254" max="1254" width="9.85546875" style="15" customWidth="1"/>
    <col min="1255" max="1256" width="10" style="15" customWidth="1"/>
    <col min="1257" max="1262" width="9.28515625" style="15" customWidth="1"/>
    <col min="1263" max="1507" width="9.140625" style="15"/>
    <col min="1508" max="1508" width="0.42578125" style="15" customWidth="1"/>
    <col min="1509" max="1509" width="12.140625" style="15" customWidth="1"/>
    <col min="1510" max="1510" width="9.85546875" style="15" customWidth="1"/>
    <col min="1511" max="1512" width="10" style="15" customWidth="1"/>
    <col min="1513" max="1518" width="9.28515625" style="15" customWidth="1"/>
    <col min="1519" max="1763" width="9.140625" style="15"/>
    <col min="1764" max="1764" width="0.42578125" style="15" customWidth="1"/>
    <col min="1765" max="1765" width="12.140625" style="15" customWidth="1"/>
    <col min="1766" max="1766" width="9.85546875" style="15" customWidth="1"/>
    <col min="1767" max="1768" width="10" style="15" customWidth="1"/>
    <col min="1769" max="1774" width="9.28515625" style="15" customWidth="1"/>
    <col min="1775" max="2019" width="9.140625" style="15"/>
    <col min="2020" max="2020" width="0.42578125" style="15" customWidth="1"/>
    <col min="2021" max="2021" width="12.140625" style="15" customWidth="1"/>
    <col min="2022" max="2022" width="9.85546875" style="15" customWidth="1"/>
    <col min="2023" max="2024" width="10" style="15" customWidth="1"/>
    <col min="2025" max="2030" width="9.28515625" style="15" customWidth="1"/>
    <col min="2031" max="2275" width="9.140625" style="15"/>
    <col min="2276" max="2276" width="0.42578125" style="15" customWidth="1"/>
    <col min="2277" max="2277" width="12.140625" style="15" customWidth="1"/>
    <col min="2278" max="2278" width="9.85546875" style="15" customWidth="1"/>
    <col min="2279" max="2280" width="10" style="15" customWidth="1"/>
    <col min="2281" max="2286" width="9.28515625" style="15" customWidth="1"/>
    <col min="2287" max="2531" width="9.140625" style="15"/>
    <col min="2532" max="2532" width="0.42578125" style="15" customWidth="1"/>
    <col min="2533" max="2533" width="12.140625" style="15" customWidth="1"/>
    <col min="2534" max="2534" width="9.85546875" style="15" customWidth="1"/>
    <col min="2535" max="2536" width="10" style="15" customWidth="1"/>
    <col min="2537" max="2542" width="9.28515625" style="15" customWidth="1"/>
    <col min="2543" max="2787" width="9.140625" style="15"/>
    <col min="2788" max="2788" width="0.42578125" style="15" customWidth="1"/>
    <col min="2789" max="2789" width="12.140625" style="15" customWidth="1"/>
    <col min="2790" max="2790" width="9.85546875" style="15" customWidth="1"/>
    <col min="2791" max="2792" width="10" style="15" customWidth="1"/>
    <col min="2793" max="2798" width="9.28515625" style="15" customWidth="1"/>
    <col min="2799" max="3043" width="9.140625" style="15"/>
    <col min="3044" max="3044" width="0.42578125" style="15" customWidth="1"/>
    <col min="3045" max="3045" width="12.140625" style="15" customWidth="1"/>
    <col min="3046" max="3046" width="9.85546875" style="15" customWidth="1"/>
    <col min="3047" max="3048" width="10" style="15" customWidth="1"/>
    <col min="3049" max="3054" width="9.28515625" style="15" customWidth="1"/>
    <col min="3055" max="3299" width="9.140625" style="15"/>
    <col min="3300" max="3300" width="0.42578125" style="15" customWidth="1"/>
    <col min="3301" max="3301" width="12.140625" style="15" customWidth="1"/>
    <col min="3302" max="3302" width="9.85546875" style="15" customWidth="1"/>
    <col min="3303" max="3304" width="10" style="15" customWidth="1"/>
    <col min="3305" max="3310" width="9.28515625" style="15" customWidth="1"/>
    <col min="3311" max="3555" width="9.140625" style="15"/>
    <col min="3556" max="3556" width="0.42578125" style="15" customWidth="1"/>
    <col min="3557" max="3557" width="12.140625" style="15" customWidth="1"/>
    <col min="3558" max="3558" width="9.85546875" style="15" customWidth="1"/>
    <col min="3559" max="3560" width="10" style="15" customWidth="1"/>
    <col min="3561" max="3566" width="9.28515625" style="15" customWidth="1"/>
    <col min="3567" max="3811" width="9.140625" style="15"/>
    <col min="3812" max="3812" width="0.42578125" style="15" customWidth="1"/>
    <col min="3813" max="3813" width="12.140625" style="15" customWidth="1"/>
    <col min="3814" max="3814" width="9.85546875" style="15" customWidth="1"/>
    <col min="3815" max="3816" width="10" style="15" customWidth="1"/>
    <col min="3817" max="3822" width="9.28515625" style="15" customWidth="1"/>
    <col min="3823" max="4067" width="9.140625" style="15"/>
    <col min="4068" max="4068" width="0.42578125" style="15" customWidth="1"/>
    <col min="4069" max="4069" width="12.140625" style="15" customWidth="1"/>
    <col min="4070" max="4070" width="9.85546875" style="15" customWidth="1"/>
    <col min="4071" max="4072" width="10" style="15" customWidth="1"/>
    <col min="4073" max="4078" width="9.28515625" style="15" customWidth="1"/>
    <col min="4079" max="4323" width="9.140625" style="15"/>
    <col min="4324" max="4324" width="0.42578125" style="15" customWidth="1"/>
    <col min="4325" max="4325" width="12.140625" style="15" customWidth="1"/>
    <col min="4326" max="4326" width="9.85546875" style="15" customWidth="1"/>
    <col min="4327" max="4328" width="10" style="15" customWidth="1"/>
    <col min="4329" max="4334" width="9.28515625" style="15" customWidth="1"/>
    <col min="4335" max="4579" width="9.140625" style="15"/>
    <col min="4580" max="4580" width="0.42578125" style="15" customWidth="1"/>
    <col min="4581" max="4581" width="12.140625" style="15" customWidth="1"/>
    <col min="4582" max="4582" width="9.85546875" style="15" customWidth="1"/>
    <col min="4583" max="4584" width="10" style="15" customWidth="1"/>
    <col min="4585" max="4590" width="9.28515625" style="15" customWidth="1"/>
    <col min="4591" max="4835" width="9.140625" style="15"/>
    <col min="4836" max="4836" width="0.42578125" style="15" customWidth="1"/>
    <col min="4837" max="4837" width="12.140625" style="15" customWidth="1"/>
    <col min="4838" max="4838" width="9.85546875" style="15" customWidth="1"/>
    <col min="4839" max="4840" width="10" style="15" customWidth="1"/>
    <col min="4841" max="4846" width="9.28515625" style="15" customWidth="1"/>
    <col min="4847" max="5091" width="9.140625" style="15"/>
    <col min="5092" max="5092" width="0.42578125" style="15" customWidth="1"/>
    <col min="5093" max="5093" width="12.140625" style="15" customWidth="1"/>
    <col min="5094" max="5094" width="9.85546875" style="15" customWidth="1"/>
    <col min="5095" max="5096" width="10" style="15" customWidth="1"/>
    <col min="5097" max="5102" width="9.28515625" style="15" customWidth="1"/>
    <col min="5103" max="5347" width="9.140625" style="15"/>
    <col min="5348" max="5348" width="0.42578125" style="15" customWidth="1"/>
    <col min="5349" max="5349" width="12.140625" style="15" customWidth="1"/>
    <col min="5350" max="5350" width="9.85546875" style="15" customWidth="1"/>
    <col min="5351" max="5352" width="10" style="15" customWidth="1"/>
    <col min="5353" max="5358" width="9.28515625" style="15" customWidth="1"/>
    <col min="5359" max="5603" width="9.140625" style="15"/>
    <col min="5604" max="5604" width="0.42578125" style="15" customWidth="1"/>
    <col min="5605" max="5605" width="12.140625" style="15" customWidth="1"/>
    <col min="5606" max="5606" width="9.85546875" style="15" customWidth="1"/>
    <col min="5607" max="5608" width="10" style="15" customWidth="1"/>
    <col min="5609" max="5614" width="9.28515625" style="15" customWidth="1"/>
    <col min="5615" max="5859" width="9.140625" style="15"/>
    <col min="5860" max="5860" width="0.42578125" style="15" customWidth="1"/>
    <col min="5861" max="5861" width="12.140625" style="15" customWidth="1"/>
    <col min="5862" max="5862" width="9.85546875" style="15" customWidth="1"/>
    <col min="5863" max="5864" width="10" style="15" customWidth="1"/>
    <col min="5865" max="5870" width="9.28515625" style="15" customWidth="1"/>
    <col min="5871" max="6115" width="9.140625" style="15"/>
    <col min="6116" max="6116" width="0.42578125" style="15" customWidth="1"/>
    <col min="6117" max="6117" width="12.140625" style="15" customWidth="1"/>
    <col min="6118" max="6118" width="9.85546875" style="15" customWidth="1"/>
    <col min="6119" max="6120" width="10" style="15" customWidth="1"/>
    <col min="6121" max="6126" width="9.28515625" style="15" customWidth="1"/>
    <col min="6127" max="6371" width="9.140625" style="15"/>
    <col min="6372" max="6372" width="0.42578125" style="15" customWidth="1"/>
    <col min="6373" max="6373" width="12.140625" style="15" customWidth="1"/>
    <col min="6374" max="6374" width="9.85546875" style="15" customWidth="1"/>
    <col min="6375" max="6376" width="10" style="15" customWidth="1"/>
    <col min="6377" max="6382" width="9.28515625" style="15" customWidth="1"/>
    <col min="6383" max="6627" width="9.140625" style="15"/>
    <col min="6628" max="6628" width="0.42578125" style="15" customWidth="1"/>
    <col min="6629" max="6629" width="12.140625" style="15" customWidth="1"/>
    <col min="6630" max="6630" width="9.85546875" style="15" customWidth="1"/>
    <col min="6631" max="6632" width="10" style="15" customWidth="1"/>
    <col min="6633" max="6638" width="9.28515625" style="15" customWidth="1"/>
    <col min="6639" max="6883" width="9.140625" style="15"/>
    <col min="6884" max="6884" width="0.42578125" style="15" customWidth="1"/>
    <col min="6885" max="6885" width="12.140625" style="15" customWidth="1"/>
    <col min="6886" max="6886" width="9.85546875" style="15" customWidth="1"/>
    <col min="6887" max="6888" width="10" style="15" customWidth="1"/>
    <col min="6889" max="6894" width="9.28515625" style="15" customWidth="1"/>
    <col min="6895" max="7139" width="9.140625" style="15"/>
    <col min="7140" max="7140" width="0.42578125" style="15" customWidth="1"/>
    <col min="7141" max="7141" width="12.140625" style="15" customWidth="1"/>
    <col min="7142" max="7142" width="9.85546875" style="15" customWidth="1"/>
    <col min="7143" max="7144" width="10" style="15" customWidth="1"/>
    <col min="7145" max="7150" width="9.28515625" style="15" customWidth="1"/>
    <col min="7151" max="7395" width="9.140625" style="15"/>
    <col min="7396" max="7396" width="0.42578125" style="15" customWidth="1"/>
    <col min="7397" max="7397" width="12.140625" style="15" customWidth="1"/>
    <col min="7398" max="7398" width="9.85546875" style="15" customWidth="1"/>
    <col min="7399" max="7400" width="10" style="15" customWidth="1"/>
    <col min="7401" max="7406" width="9.28515625" style="15" customWidth="1"/>
    <col min="7407" max="7651" width="9.140625" style="15"/>
    <col min="7652" max="7652" width="0.42578125" style="15" customWidth="1"/>
    <col min="7653" max="7653" width="12.140625" style="15" customWidth="1"/>
    <col min="7654" max="7654" width="9.85546875" style="15" customWidth="1"/>
    <col min="7655" max="7656" width="10" style="15" customWidth="1"/>
    <col min="7657" max="7662" width="9.28515625" style="15" customWidth="1"/>
    <col min="7663" max="7907" width="9.140625" style="15"/>
    <col min="7908" max="7908" width="0.42578125" style="15" customWidth="1"/>
    <col min="7909" max="7909" width="12.140625" style="15" customWidth="1"/>
    <col min="7910" max="7910" width="9.85546875" style="15" customWidth="1"/>
    <col min="7911" max="7912" width="10" style="15" customWidth="1"/>
    <col min="7913" max="7918" width="9.28515625" style="15" customWidth="1"/>
    <col min="7919" max="8163" width="9.140625" style="15"/>
    <col min="8164" max="8164" width="0.42578125" style="15" customWidth="1"/>
    <col min="8165" max="8165" width="12.140625" style="15" customWidth="1"/>
    <col min="8166" max="8166" width="9.85546875" style="15" customWidth="1"/>
    <col min="8167" max="8168" width="10" style="15" customWidth="1"/>
    <col min="8169" max="8174" width="9.28515625" style="15" customWidth="1"/>
    <col min="8175" max="8419" width="9.140625" style="15"/>
    <col min="8420" max="8420" width="0.42578125" style="15" customWidth="1"/>
    <col min="8421" max="8421" width="12.140625" style="15" customWidth="1"/>
    <col min="8422" max="8422" width="9.85546875" style="15" customWidth="1"/>
    <col min="8423" max="8424" width="10" style="15" customWidth="1"/>
    <col min="8425" max="8430" width="9.28515625" style="15" customWidth="1"/>
    <col min="8431" max="8675" width="9.140625" style="15"/>
    <col min="8676" max="8676" width="0.42578125" style="15" customWidth="1"/>
    <col min="8677" max="8677" width="12.140625" style="15" customWidth="1"/>
    <col min="8678" max="8678" width="9.85546875" style="15" customWidth="1"/>
    <col min="8679" max="8680" width="10" style="15" customWidth="1"/>
    <col min="8681" max="8686" width="9.28515625" style="15" customWidth="1"/>
    <col min="8687" max="8931" width="9.140625" style="15"/>
    <col min="8932" max="8932" width="0.42578125" style="15" customWidth="1"/>
    <col min="8933" max="8933" width="12.140625" style="15" customWidth="1"/>
    <col min="8934" max="8934" width="9.85546875" style="15" customWidth="1"/>
    <col min="8935" max="8936" width="10" style="15" customWidth="1"/>
    <col min="8937" max="8942" width="9.28515625" style="15" customWidth="1"/>
    <col min="8943" max="9187" width="9.140625" style="15"/>
    <col min="9188" max="9188" width="0.42578125" style="15" customWidth="1"/>
    <col min="9189" max="9189" width="12.140625" style="15" customWidth="1"/>
    <col min="9190" max="9190" width="9.85546875" style="15" customWidth="1"/>
    <col min="9191" max="9192" width="10" style="15" customWidth="1"/>
    <col min="9193" max="9198" width="9.28515625" style="15" customWidth="1"/>
    <col min="9199" max="9443" width="9.140625" style="15"/>
    <col min="9444" max="9444" width="0.42578125" style="15" customWidth="1"/>
    <col min="9445" max="9445" width="12.140625" style="15" customWidth="1"/>
    <col min="9446" max="9446" width="9.85546875" style="15" customWidth="1"/>
    <col min="9447" max="9448" width="10" style="15" customWidth="1"/>
    <col min="9449" max="9454" width="9.28515625" style="15" customWidth="1"/>
    <col min="9455" max="9699" width="9.140625" style="15"/>
    <col min="9700" max="9700" width="0.42578125" style="15" customWidth="1"/>
    <col min="9701" max="9701" width="12.140625" style="15" customWidth="1"/>
    <col min="9702" max="9702" width="9.85546875" style="15" customWidth="1"/>
    <col min="9703" max="9704" width="10" style="15" customWidth="1"/>
    <col min="9705" max="9710" width="9.28515625" style="15" customWidth="1"/>
    <col min="9711" max="9955" width="9.140625" style="15"/>
    <col min="9956" max="9956" width="0.42578125" style="15" customWidth="1"/>
    <col min="9957" max="9957" width="12.140625" style="15" customWidth="1"/>
    <col min="9958" max="9958" width="9.85546875" style="15" customWidth="1"/>
    <col min="9959" max="9960" width="10" style="15" customWidth="1"/>
    <col min="9961" max="9966" width="9.28515625" style="15" customWidth="1"/>
    <col min="9967" max="10211" width="9.140625" style="15"/>
    <col min="10212" max="10212" width="0.42578125" style="15" customWidth="1"/>
    <col min="10213" max="10213" width="12.140625" style="15" customWidth="1"/>
    <col min="10214" max="10214" width="9.85546875" style="15" customWidth="1"/>
    <col min="10215" max="10216" width="10" style="15" customWidth="1"/>
    <col min="10217" max="10222" width="9.28515625" style="15" customWidth="1"/>
    <col min="10223" max="10467" width="9.140625" style="15"/>
    <col min="10468" max="10468" width="0.42578125" style="15" customWidth="1"/>
    <col min="10469" max="10469" width="12.140625" style="15" customWidth="1"/>
    <col min="10470" max="10470" width="9.85546875" style="15" customWidth="1"/>
    <col min="10471" max="10472" width="10" style="15" customWidth="1"/>
    <col min="10473" max="10478" width="9.28515625" style="15" customWidth="1"/>
    <col min="10479" max="10723" width="9.140625" style="15"/>
    <col min="10724" max="10724" width="0.42578125" style="15" customWidth="1"/>
    <col min="10725" max="10725" width="12.140625" style="15" customWidth="1"/>
    <col min="10726" max="10726" width="9.85546875" style="15" customWidth="1"/>
    <col min="10727" max="10728" width="10" style="15" customWidth="1"/>
    <col min="10729" max="10734" width="9.28515625" style="15" customWidth="1"/>
    <col min="10735" max="10979" width="9.140625" style="15"/>
    <col min="10980" max="10980" width="0.42578125" style="15" customWidth="1"/>
    <col min="10981" max="10981" width="12.140625" style="15" customWidth="1"/>
    <col min="10982" max="10982" width="9.85546875" style="15" customWidth="1"/>
    <col min="10983" max="10984" width="10" style="15" customWidth="1"/>
    <col min="10985" max="10990" width="9.28515625" style="15" customWidth="1"/>
    <col min="10991" max="11235" width="9.140625" style="15"/>
    <col min="11236" max="11236" width="0.42578125" style="15" customWidth="1"/>
    <col min="11237" max="11237" width="12.140625" style="15" customWidth="1"/>
    <col min="11238" max="11238" width="9.85546875" style="15" customWidth="1"/>
    <col min="11239" max="11240" width="10" style="15" customWidth="1"/>
    <col min="11241" max="11246" width="9.28515625" style="15" customWidth="1"/>
    <col min="11247" max="11491" width="9.140625" style="15"/>
    <col min="11492" max="11492" width="0.42578125" style="15" customWidth="1"/>
    <col min="11493" max="11493" width="12.140625" style="15" customWidth="1"/>
    <col min="11494" max="11494" width="9.85546875" style="15" customWidth="1"/>
    <col min="11495" max="11496" width="10" style="15" customWidth="1"/>
    <col min="11497" max="11502" width="9.28515625" style="15" customWidth="1"/>
    <col min="11503" max="11747" width="9.140625" style="15"/>
    <col min="11748" max="11748" width="0.42578125" style="15" customWidth="1"/>
    <col min="11749" max="11749" width="12.140625" style="15" customWidth="1"/>
    <col min="11750" max="11750" width="9.85546875" style="15" customWidth="1"/>
    <col min="11751" max="11752" width="10" style="15" customWidth="1"/>
    <col min="11753" max="11758" width="9.28515625" style="15" customWidth="1"/>
    <col min="11759" max="12003" width="9.140625" style="15"/>
    <col min="12004" max="12004" width="0.42578125" style="15" customWidth="1"/>
    <col min="12005" max="12005" width="12.140625" style="15" customWidth="1"/>
    <col min="12006" max="12006" width="9.85546875" style="15" customWidth="1"/>
    <col min="12007" max="12008" width="10" style="15" customWidth="1"/>
    <col min="12009" max="12014" width="9.28515625" style="15" customWidth="1"/>
    <col min="12015" max="12259" width="9.140625" style="15"/>
    <col min="12260" max="12260" width="0.42578125" style="15" customWidth="1"/>
    <col min="12261" max="12261" width="12.140625" style="15" customWidth="1"/>
    <col min="12262" max="12262" width="9.85546875" style="15" customWidth="1"/>
    <col min="12263" max="12264" width="10" style="15" customWidth="1"/>
    <col min="12265" max="12270" width="9.28515625" style="15" customWidth="1"/>
    <col min="12271" max="12515" width="9.140625" style="15"/>
    <col min="12516" max="12516" width="0.42578125" style="15" customWidth="1"/>
    <col min="12517" max="12517" width="12.140625" style="15" customWidth="1"/>
    <col min="12518" max="12518" width="9.85546875" style="15" customWidth="1"/>
    <col min="12519" max="12520" width="10" style="15" customWidth="1"/>
    <col min="12521" max="12526" width="9.28515625" style="15" customWidth="1"/>
    <col min="12527" max="12771" width="9.140625" style="15"/>
    <col min="12772" max="12772" width="0.42578125" style="15" customWidth="1"/>
    <col min="12773" max="12773" width="12.140625" style="15" customWidth="1"/>
    <col min="12774" max="12774" width="9.85546875" style="15" customWidth="1"/>
    <col min="12775" max="12776" width="10" style="15" customWidth="1"/>
    <col min="12777" max="12782" width="9.28515625" style="15" customWidth="1"/>
    <col min="12783" max="13027" width="9.140625" style="15"/>
    <col min="13028" max="13028" width="0.42578125" style="15" customWidth="1"/>
    <col min="13029" max="13029" width="12.140625" style="15" customWidth="1"/>
    <col min="13030" max="13030" width="9.85546875" style="15" customWidth="1"/>
    <col min="13031" max="13032" width="10" style="15" customWidth="1"/>
    <col min="13033" max="13038" width="9.28515625" style="15" customWidth="1"/>
    <col min="13039" max="13283" width="9.140625" style="15"/>
    <col min="13284" max="13284" width="0.42578125" style="15" customWidth="1"/>
    <col min="13285" max="13285" width="12.140625" style="15" customWidth="1"/>
    <col min="13286" max="13286" width="9.85546875" style="15" customWidth="1"/>
    <col min="13287" max="13288" width="10" style="15" customWidth="1"/>
    <col min="13289" max="13294" width="9.28515625" style="15" customWidth="1"/>
    <col min="13295" max="13539" width="9.140625" style="15"/>
    <col min="13540" max="13540" width="0.42578125" style="15" customWidth="1"/>
    <col min="13541" max="13541" width="12.140625" style="15" customWidth="1"/>
    <col min="13542" max="13542" width="9.85546875" style="15" customWidth="1"/>
    <col min="13543" max="13544" width="10" style="15" customWidth="1"/>
    <col min="13545" max="13550" width="9.28515625" style="15" customWidth="1"/>
    <col min="13551" max="13795" width="9.140625" style="15"/>
    <col min="13796" max="13796" width="0.42578125" style="15" customWidth="1"/>
    <col min="13797" max="13797" width="12.140625" style="15" customWidth="1"/>
    <col min="13798" max="13798" width="9.85546875" style="15" customWidth="1"/>
    <col min="13799" max="13800" width="10" style="15" customWidth="1"/>
    <col min="13801" max="13806" width="9.28515625" style="15" customWidth="1"/>
    <col min="13807" max="14051" width="9.140625" style="15"/>
    <col min="14052" max="14052" width="0.42578125" style="15" customWidth="1"/>
    <col min="14053" max="14053" width="12.140625" style="15" customWidth="1"/>
    <col min="14054" max="14054" width="9.85546875" style="15" customWidth="1"/>
    <col min="14055" max="14056" width="10" style="15" customWidth="1"/>
    <col min="14057" max="14062" width="9.28515625" style="15" customWidth="1"/>
    <col min="14063" max="14307" width="9.140625" style="15"/>
    <col min="14308" max="14308" width="0.42578125" style="15" customWidth="1"/>
    <col min="14309" max="14309" width="12.140625" style="15" customWidth="1"/>
    <col min="14310" max="14310" width="9.85546875" style="15" customWidth="1"/>
    <col min="14311" max="14312" width="10" style="15" customWidth="1"/>
    <col min="14313" max="14318" width="9.28515625" style="15" customWidth="1"/>
    <col min="14319" max="14563" width="9.140625" style="15"/>
    <col min="14564" max="14564" width="0.42578125" style="15" customWidth="1"/>
    <col min="14565" max="14565" width="12.140625" style="15" customWidth="1"/>
    <col min="14566" max="14566" width="9.85546875" style="15" customWidth="1"/>
    <col min="14567" max="14568" width="10" style="15" customWidth="1"/>
    <col min="14569" max="14574" width="9.28515625" style="15" customWidth="1"/>
    <col min="14575" max="14819" width="9.140625" style="15"/>
    <col min="14820" max="14820" width="0.42578125" style="15" customWidth="1"/>
    <col min="14821" max="14821" width="12.140625" style="15" customWidth="1"/>
    <col min="14822" max="14822" width="9.85546875" style="15" customWidth="1"/>
    <col min="14823" max="14824" width="10" style="15" customWidth="1"/>
    <col min="14825" max="14830" width="9.28515625" style="15" customWidth="1"/>
    <col min="14831" max="15075" width="9.140625" style="15"/>
    <col min="15076" max="15076" width="0.42578125" style="15" customWidth="1"/>
    <col min="15077" max="15077" width="12.140625" style="15" customWidth="1"/>
    <col min="15078" max="15078" width="9.85546875" style="15" customWidth="1"/>
    <col min="15079" max="15080" width="10" style="15" customWidth="1"/>
    <col min="15081" max="15086" width="9.28515625" style="15" customWidth="1"/>
    <col min="15087" max="15331" width="9.140625" style="15"/>
    <col min="15332" max="15332" width="0.42578125" style="15" customWidth="1"/>
    <col min="15333" max="15333" width="12.140625" style="15" customWidth="1"/>
    <col min="15334" max="15334" width="9.85546875" style="15" customWidth="1"/>
    <col min="15335" max="15336" width="10" style="15" customWidth="1"/>
    <col min="15337" max="15342" width="9.28515625" style="15" customWidth="1"/>
    <col min="15343" max="15587" width="9.140625" style="15"/>
    <col min="15588" max="15588" width="0.42578125" style="15" customWidth="1"/>
    <col min="15589" max="15589" width="12.140625" style="15" customWidth="1"/>
    <col min="15590" max="15590" width="9.85546875" style="15" customWidth="1"/>
    <col min="15591" max="15592" width="10" style="15" customWidth="1"/>
    <col min="15593" max="15598" width="9.28515625" style="15" customWidth="1"/>
    <col min="15599" max="15843" width="9.140625" style="15"/>
    <col min="15844" max="15844" width="0.42578125" style="15" customWidth="1"/>
    <col min="15845" max="15845" width="12.140625" style="15" customWidth="1"/>
    <col min="15846" max="15846" width="9.85546875" style="15" customWidth="1"/>
    <col min="15847" max="15848" width="10" style="15" customWidth="1"/>
    <col min="15849" max="15854" width="9.28515625" style="15" customWidth="1"/>
    <col min="15855" max="16099" width="9.140625" style="15"/>
    <col min="16100" max="16100" width="0.42578125" style="15" customWidth="1"/>
    <col min="16101" max="16101" width="12.140625" style="15" customWidth="1"/>
    <col min="16102" max="16102" width="9.85546875" style="15" customWidth="1"/>
    <col min="16103" max="16104" width="10" style="15" customWidth="1"/>
    <col min="16105" max="16110" width="9.28515625" style="15" customWidth="1"/>
    <col min="16111" max="16384" width="9.140625" style="15"/>
  </cols>
  <sheetData>
    <row r="1" spans="1:11" x14ac:dyDescent="0.2">
      <c r="H1" s="16"/>
    </row>
    <row r="2" spans="1:11" ht="18" customHeight="1" x14ac:dyDescent="0.25">
      <c r="H2" s="17" t="s">
        <v>61</v>
      </c>
      <c r="I2" s="92"/>
    </row>
    <row r="3" spans="1:11" ht="18.75" customHeight="1" x14ac:dyDescent="0.2"/>
    <row r="4" spans="1:11" ht="21" customHeight="1" x14ac:dyDescent="0.25">
      <c r="H4" s="18"/>
      <c r="K4" s="2" t="s">
        <v>568</v>
      </c>
    </row>
    <row r="5" spans="1:11" s="19" customFormat="1" ht="49.5" customHeight="1" x14ac:dyDescent="0.25">
      <c r="A5" s="347" t="s">
        <v>187</v>
      </c>
      <c r="B5" s="347"/>
      <c r="C5" s="347"/>
      <c r="D5" s="347"/>
      <c r="E5" s="347"/>
      <c r="F5" s="347"/>
      <c r="G5" s="15"/>
      <c r="H5" s="15"/>
      <c r="I5" s="15"/>
      <c r="J5" s="15"/>
      <c r="K5" s="15"/>
    </row>
    <row r="6" spans="1:11" s="19" customFormat="1" ht="16.5" customHeight="1" x14ac:dyDescent="0.2">
      <c r="A6" s="348"/>
      <c r="B6" s="343" t="s">
        <v>150</v>
      </c>
      <c r="C6" s="344"/>
      <c r="D6" s="344"/>
      <c r="E6" s="344"/>
      <c r="F6" s="345"/>
      <c r="G6" s="343" t="s">
        <v>151</v>
      </c>
      <c r="H6" s="344"/>
      <c r="I6" s="344"/>
      <c r="J6" s="344"/>
      <c r="K6" s="345"/>
    </row>
    <row r="7" spans="1:11" s="19" customFormat="1" ht="25.5" customHeight="1" x14ac:dyDescent="0.2">
      <c r="A7" s="348"/>
      <c r="B7" s="339" t="s">
        <v>65</v>
      </c>
      <c r="C7" s="338" t="s">
        <v>66</v>
      </c>
      <c r="D7" s="338"/>
      <c r="E7" s="338" t="s">
        <v>138</v>
      </c>
      <c r="F7" s="338"/>
      <c r="G7" s="339" t="s">
        <v>65</v>
      </c>
      <c r="H7" s="338" t="s">
        <v>66</v>
      </c>
      <c r="I7" s="338"/>
      <c r="J7" s="338" t="s">
        <v>138</v>
      </c>
      <c r="K7" s="338"/>
    </row>
    <row r="8" spans="1:11" s="19" customFormat="1" ht="15" customHeight="1" x14ac:dyDescent="0.2">
      <c r="A8" s="349"/>
      <c r="B8" s="339"/>
      <c r="C8" s="20" t="s">
        <v>68</v>
      </c>
      <c r="D8" s="21" t="s">
        <v>69</v>
      </c>
      <c r="E8" s="20" t="s">
        <v>68</v>
      </c>
      <c r="F8" s="21" t="s">
        <v>69</v>
      </c>
      <c r="G8" s="339"/>
      <c r="H8" s="20" t="s">
        <v>68</v>
      </c>
      <c r="I8" s="21" t="s">
        <v>69</v>
      </c>
      <c r="J8" s="20" t="s">
        <v>68</v>
      </c>
      <c r="K8" s="21" t="s">
        <v>69</v>
      </c>
    </row>
    <row r="9" spans="1:11" s="19" customFormat="1" ht="3" customHeight="1" x14ac:dyDescent="0.2">
      <c r="A9" s="22"/>
      <c r="B9" s="22"/>
      <c r="C9" s="22"/>
      <c r="D9" s="22"/>
      <c r="G9" s="22"/>
      <c r="H9" s="22"/>
      <c r="I9" s="22"/>
    </row>
    <row r="10" spans="1:11" s="19" customFormat="1" ht="14.25" customHeight="1" x14ac:dyDescent="0.2">
      <c r="A10" s="100" t="s">
        <v>70</v>
      </c>
      <c r="B10" s="101">
        <v>434432</v>
      </c>
      <c r="C10" s="101">
        <v>14722</v>
      </c>
      <c r="D10" s="102">
        <v>3.5076600509875866</v>
      </c>
      <c r="E10" s="101">
        <v>5658</v>
      </c>
      <c r="F10" s="102">
        <v>1.3195762802781885</v>
      </c>
      <c r="G10" s="101">
        <v>273631</v>
      </c>
      <c r="H10" s="101">
        <v>3822</v>
      </c>
      <c r="I10" s="102">
        <v>1.4165576389223489</v>
      </c>
      <c r="J10" s="101">
        <v>-2245</v>
      </c>
      <c r="K10" s="102">
        <v>-0.81377140454407049</v>
      </c>
    </row>
    <row r="11" spans="1:11" s="19" customFormat="1" ht="14.25" customHeight="1" x14ac:dyDescent="0.2">
      <c r="A11" s="100" t="s">
        <v>188</v>
      </c>
      <c r="B11" s="101">
        <v>28343</v>
      </c>
      <c r="C11" s="101">
        <v>580</v>
      </c>
      <c r="D11" s="102">
        <v>2.0891114072686667</v>
      </c>
      <c r="E11" s="101">
        <v>439</v>
      </c>
      <c r="F11" s="102">
        <v>1.5732511467889909</v>
      </c>
      <c r="G11" s="101">
        <v>17263</v>
      </c>
      <c r="H11" s="101">
        <v>97</v>
      </c>
      <c r="I11" s="102">
        <v>0.56507048817429806</v>
      </c>
      <c r="J11" s="101">
        <v>386</v>
      </c>
      <c r="K11" s="102">
        <v>2.2871363393968123</v>
      </c>
    </row>
    <row r="12" spans="1:11" s="19" customFormat="1" ht="14.1" customHeight="1" x14ac:dyDescent="0.2">
      <c r="A12" s="106" t="s">
        <v>100</v>
      </c>
      <c r="B12" s="104">
        <v>52</v>
      </c>
      <c r="C12" s="104">
        <v>-4</v>
      </c>
      <c r="D12" s="105">
        <v>-7.1428571428571432</v>
      </c>
      <c r="E12" s="104">
        <v>3</v>
      </c>
      <c r="F12" s="105">
        <v>6.1224489795918364</v>
      </c>
      <c r="G12" s="104">
        <v>32</v>
      </c>
      <c r="H12" s="104">
        <v>-4</v>
      </c>
      <c r="I12" s="105">
        <v>-11.111111111111111</v>
      </c>
      <c r="J12" s="104">
        <v>6</v>
      </c>
      <c r="K12" s="105">
        <v>23.076923076923077</v>
      </c>
    </row>
    <row r="13" spans="1:11" s="19" customFormat="1" ht="14.1" customHeight="1" x14ac:dyDescent="0.2">
      <c r="A13" s="106" t="s">
        <v>101</v>
      </c>
      <c r="B13" s="104">
        <v>922</v>
      </c>
      <c r="C13" s="104">
        <v>309</v>
      </c>
      <c r="D13" s="105">
        <v>50.407830342577491</v>
      </c>
      <c r="E13" s="104">
        <v>127</v>
      </c>
      <c r="F13" s="105">
        <v>15.974842767295597</v>
      </c>
      <c r="G13" s="104">
        <v>371</v>
      </c>
      <c r="H13" s="104">
        <v>117</v>
      </c>
      <c r="I13" s="105">
        <v>46.062992125984252</v>
      </c>
      <c r="J13" s="104">
        <v>65</v>
      </c>
      <c r="K13" s="105">
        <v>21.241830065359476</v>
      </c>
    </row>
    <row r="14" spans="1:11" s="19" customFormat="1" ht="14.1" customHeight="1" x14ac:dyDescent="0.2">
      <c r="A14" s="106" t="s">
        <v>102</v>
      </c>
      <c r="B14" s="104">
        <v>2015</v>
      </c>
      <c r="C14" s="104">
        <v>197</v>
      </c>
      <c r="D14" s="105">
        <v>10.836083608360836</v>
      </c>
      <c r="E14" s="104">
        <v>135</v>
      </c>
      <c r="F14" s="105">
        <v>7.1808510638297873</v>
      </c>
      <c r="G14" s="104">
        <v>992</v>
      </c>
      <c r="H14" s="104">
        <v>32</v>
      </c>
      <c r="I14" s="105">
        <v>3.3333333333333335</v>
      </c>
      <c r="J14" s="104">
        <v>-34</v>
      </c>
      <c r="K14" s="105">
        <v>-3.3138401559454191</v>
      </c>
    </row>
    <row r="15" spans="1:11" s="19" customFormat="1" ht="14.1" customHeight="1" x14ac:dyDescent="0.2">
      <c r="A15" s="106" t="s">
        <v>103</v>
      </c>
      <c r="B15" s="104">
        <v>3738</v>
      </c>
      <c r="C15" s="104">
        <v>187</v>
      </c>
      <c r="D15" s="105">
        <v>5.2661222190932131</v>
      </c>
      <c r="E15" s="104">
        <v>250</v>
      </c>
      <c r="F15" s="105">
        <v>7.1674311926605503</v>
      </c>
      <c r="G15" s="104">
        <v>2142</v>
      </c>
      <c r="H15" s="104">
        <v>71</v>
      </c>
      <c r="I15" s="105">
        <v>3.428295509415741</v>
      </c>
      <c r="J15" s="104">
        <v>57</v>
      </c>
      <c r="K15" s="105">
        <v>2.7338129496402876</v>
      </c>
    </row>
    <row r="16" spans="1:11" s="19" customFormat="1" ht="14.1" customHeight="1" x14ac:dyDescent="0.2">
      <c r="A16" s="106" t="s">
        <v>104</v>
      </c>
      <c r="B16" s="104">
        <v>1616</v>
      </c>
      <c r="C16" s="104">
        <v>35</v>
      </c>
      <c r="D16" s="105">
        <v>2.2137887413029729</v>
      </c>
      <c r="E16" s="104">
        <v>80</v>
      </c>
      <c r="F16" s="105">
        <v>5.208333333333333</v>
      </c>
      <c r="G16" s="104">
        <v>954</v>
      </c>
      <c r="H16" s="104">
        <v>31</v>
      </c>
      <c r="I16" s="105">
        <v>3.3586132177681471</v>
      </c>
      <c r="J16" s="104">
        <v>35</v>
      </c>
      <c r="K16" s="105">
        <v>3.808487486398259</v>
      </c>
    </row>
    <row r="17" spans="1:11" s="19" customFormat="1" ht="14.1" customHeight="1" x14ac:dyDescent="0.2">
      <c r="A17" s="106" t="s">
        <v>105</v>
      </c>
      <c r="B17" s="104">
        <v>1138</v>
      </c>
      <c r="C17" s="104">
        <v>37</v>
      </c>
      <c r="D17" s="105">
        <v>3.360581289736603</v>
      </c>
      <c r="E17" s="104">
        <v>197</v>
      </c>
      <c r="F17" s="105">
        <v>20.935175345377257</v>
      </c>
      <c r="G17" s="104">
        <v>654</v>
      </c>
      <c r="H17" s="104">
        <v>17</v>
      </c>
      <c r="I17" s="105">
        <v>2.6687598116169546</v>
      </c>
      <c r="J17" s="104">
        <v>98</v>
      </c>
      <c r="K17" s="105">
        <v>17.625899280575538</v>
      </c>
    </row>
    <row r="18" spans="1:11" s="19" customFormat="1" ht="14.1" customHeight="1" x14ac:dyDescent="0.2">
      <c r="A18" s="106" t="s">
        <v>106</v>
      </c>
      <c r="B18" s="104">
        <v>7090</v>
      </c>
      <c r="C18" s="104">
        <v>110</v>
      </c>
      <c r="D18" s="105">
        <v>1.5759312320916905</v>
      </c>
      <c r="E18" s="104">
        <v>-92</v>
      </c>
      <c r="F18" s="105">
        <v>-1.2809802283486493</v>
      </c>
      <c r="G18" s="104">
        <v>4468</v>
      </c>
      <c r="H18" s="104">
        <v>87</v>
      </c>
      <c r="I18" s="105">
        <v>1.9858479799132618</v>
      </c>
      <c r="J18" s="104">
        <v>136</v>
      </c>
      <c r="K18" s="105">
        <v>3.1394275161588179</v>
      </c>
    </row>
    <row r="19" spans="1:11" s="19" customFormat="1" ht="18.75" customHeight="1" x14ac:dyDescent="0.2">
      <c r="A19" s="106" t="s">
        <v>107</v>
      </c>
      <c r="B19" s="104">
        <v>2319</v>
      </c>
      <c r="C19" s="104">
        <v>-146</v>
      </c>
      <c r="D19" s="105">
        <v>-5.922920892494929</v>
      </c>
      <c r="E19" s="104">
        <v>-70</v>
      </c>
      <c r="F19" s="105">
        <v>-2.9300962745918793</v>
      </c>
      <c r="G19" s="104">
        <v>1520</v>
      </c>
      <c r="H19" s="104">
        <v>-124</v>
      </c>
      <c r="I19" s="105">
        <v>-7.5425790754257909</v>
      </c>
      <c r="J19" s="104">
        <v>18</v>
      </c>
      <c r="K19" s="105">
        <v>1.1984021304926764</v>
      </c>
    </row>
    <row r="20" spans="1:11" s="19" customFormat="1" ht="14.1" customHeight="1" x14ac:dyDescent="0.2">
      <c r="A20" s="106" t="s">
        <v>108</v>
      </c>
      <c r="B20" s="104">
        <v>446</v>
      </c>
      <c r="C20" s="104">
        <v>-16</v>
      </c>
      <c r="D20" s="105">
        <v>-3.4632034632034632</v>
      </c>
      <c r="E20" s="104">
        <v>7</v>
      </c>
      <c r="F20" s="105">
        <v>1.5945330296127562</v>
      </c>
      <c r="G20" s="104">
        <v>226</v>
      </c>
      <c r="H20" s="104">
        <v>-12</v>
      </c>
      <c r="I20" s="105">
        <v>-5.0420168067226889</v>
      </c>
      <c r="J20" s="104">
        <v>-6</v>
      </c>
      <c r="K20" s="105">
        <v>-2.5862068965517242</v>
      </c>
    </row>
    <row r="21" spans="1:11" s="19" customFormat="1" ht="22.5" customHeight="1" x14ac:dyDescent="0.2">
      <c r="A21" s="110" t="s">
        <v>109</v>
      </c>
      <c r="B21" s="111">
        <v>223</v>
      </c>
      <c r="C21" s="111">
        <v>-10</v>
      </c>
      <c r="D21" s="112">
        <v>-4.2918454935622314</v>
      </c>
      <c r="E21" s="111">
        <v>-25</v>
      </c>
      <c r="F21" s="105">
        <v>-10.080645161290322</v>
      </c>
      <c r="G21" s="104">
        <v>161</v>
      </c>
      <c r="H21" s="104">
        <v>-15</v>
      </c>
      <c r="I21" s="105">
        <v>-8.5227272727272734</v>
      </c>
      <c r="J21" s="104">
        <v>-9</v>
      </c>
      <c r="K21" s="105">
        <v>-5.2941176470588234</v>
      </c>
    </row>
    <row r="22" spans="1:11" s="19" customFormat="1" ht="18.75" customHeight="1" x14ac:dyDescent="0.2">
      <c r="A22" s="110" t="s">
        <v>110</v>
      </c>
      <c r="B22" s="111">
        <v>543</v>
      </c>
      <c r="C22" s="111">
        <v>10</v>
      </c>
      <c r="D22" s="112">
        <v>1.876172607879925</v>
      </c>
      <c r="E22" s="113">
        <v>40</v>
      </c>
      <c r="F22" s="105">
        <v>7.9522862823061633</v>
      </c>
      <c r="G22" s="104">
        <v>343</v>
      </c>
      <c r="H22" s="104">
        <v>-1</v>
      </c>
      <c r="I22" s="105">
        <v>-0.29069767441860467</v>
      </c>
      <c r="J22" s="104">
        <v>35</v>
      </c>
      <c r="K22" s="105">
        <v>11.363636363636363</v>
      </c>
    </row>
    <row r="23" spans="1:11" s="19" customFormat="1" ht="25.5" customHeight="1" x14ac:dyDescent="0.2">
      <c r="A23" s="106" t="s">
        <v>111</v>
      </c>
      <c r="B23" s="104">
        <v>998</v>
      </c>
      <c r="C23" s="104">
        <v>-16</v>
      </c>
      <c r="D23" s="105">
        <v>-1.5779092702169626</v>
      </c>
      <c r="E23" s="104">
        <v>3</v>
      </c>
      <c r="F23" s="105">
        <v>0.30150753768844218</v>
      </c>
      <c r="G23" s="104">
        <v>693</v>
      </c>
      <c r="H23" s="104">
        <v>-7</v>
      </c>
      <c r="I23" s="105">
        <v>-1</v>
      </c>
      <c r="J23" s="104">
        <v>58</v>
      </c>
      <c r="K23" s="105">
        <v>9.1338582677165352</v>
      </c>
    </row>
    <row r="24" spans="1:11" s="19" customFormat="1" ht="23.25" customHeight="1" x14ac:dyDescent="0.2">
      <c r="A24" s="106" t="s">
        <v>112</v>
      </c>
      <c r="B24" s="104">
        <v>111</v>
      </c>
      <c r="C24" s="104">
        <v>-14</v>
      </c>
      <c r="D24" s="105">
        <v>-11.2</v>
      </c>
      <c r="E24" s="104">
        <v>-14</v>
      </c>
      <c r="F24" s="105">
        <v>-11.2</v>
      </c>
      <c r="G24" s="104">
        <v>77</v>
      </c>
      <c r="H24" s="104">
        <v>-12</v>
      </c>
      <c r="I24" s="105">
        <v>-13.48314606741573</v>
      </c>
      <c r="J24" s="104">
        <v>-13</v>
      </c>
      <c r="K24" s="105">
        <v>-14.444444444444445</v>
      </c>
    </row>
    <row r="25" spans="1:11" s="19" customFormat="1" ht="14.1" customHeight="1" x14ac:dyDescent="0.2">
      <c r="A25" s="106" t="s">
        <v>113</v>
      </c>
      <c r="B25" s="104">
        <v>356</v>
      </c>
      <c r="C25" s="104">
        <v>-9</v>
      </c>
      <c r="D25" s="105">
        <v>-2.4657534246575343</v>
      </c>
      <c r="E25" s="104">
        <v>37</v>
      </c>
      <c r="F25" s="105">
        <v>11.598746081504702</v>
      </c>
      <c r="G25" s="104">
        <v>191</v>
      </c>
      <c r="H25" s="104">
        <v>-8</v>
      </c>
      <c r="I25" s="105">
        <v>-4.0201005025125625</v>
      </c>
      <c r="J25" s="104">
        <v>-2</v>
      </c>
      <c r="K25" s="105">
        <v>-1.0362694300518134</v>
      </c>
    </row>
    <row r="26" spans="1:11" s="19" customFormat="1" ht="21" customHeight="1" x14ac:dyDescent="0.2">
      <c r="A26" s="106" t="s">
        <v>114</v>
      </c>
      <c r="B26" s="104">
        <v>1833</v>
      </c>
      <c r="C26" s="104">
        <v>-66</v>
      </c>
      <c r="D26" s="105">
        <v>-3.4755134281200633</v>
      </c>
      <c r="E26" s="104">
        <v>-245</v>
      </c>
      <c r="F26" s="105">
        <v>-11.790182868142445</v>
      </c>
      <c r="G26" s="104">
        <v>1271</v>
      </c>
      <c r="H26" s="104">
        <v>-53</v>
      </c>
      <c r="I26" s="105">
        <v>-4.0030211480362539</v>
      </c>
      <c r="J26" s="104">
        <v>-49</v>
      </c>
      <c r="K26" s="105">
        <v>-3.7121212121212119</v>
      </c>
    </row>
    <row r="27" spans="1:11" s="19" customFormat="1" ht="20.25" customHeight="1" x14ac:dyDescent="0.2">
      <c r="A27" s="106" t="s">
        <v>115</v>
      </c>
      <c r="B27" s="104">
        <v>4936</v>
      </c>
      <c r="C27" s="104">
        <v>-25</v>
      </c>
      <c r="D27" s="105">
        <v>-0.5039306591413022</v>
      </c>
      <c r="E27" s="104">
        <v>11</v>
      </c>
      <c r="F27" s="105">
        <v>0.2233502538071066</v>
      </c>
      <c r="G27" s="104">
        <v>3165</v>
      </c>
      <c r="H27" s="104">
        <v>-22</v>
      </c>
      <c r="I27" s="105">
        <v>-0.69030436146846563</v>
      </c>
      <c r="J27" s="104">
        <v>-3</v>
      </c>
      <c r="K27" s="105">
        <v>-9.4696969696969696E-2</v>
      </c>
    </row>
    <row r="28" spans="1:11" s="19" customFormat="1" ht="14.1" customHeight="1" x14ac:dyDescent="0.2">
      <c r="A28" s="106" t="s">
        <v>116</v>
      </c>
      <c r="B28" s="104">
        <v>7</v>
      </c>
      <c r="C28" s="104">
        <v>1</v>
      </c>
      <c r="D28" s="105">
        <v>16.666666666666668</v>
      </c>
      <c r="E28" s="104">
        <v>-5</v>
      </c>
      <c r="F28" s="105">
        <v>-41.666666666666664</v>
      </c>
      <c r="G28" s="104">
        <v>3</v>
      </c>
      <c r="H28" s="104">
        <v>0</v>
      </c>
      <c r="I28" s="105">
        <v>0</v>
      </c>
      <c r="J28" s="104">
        <v>-6</v>
      </c>
      <c r="K28" s="105">
        <v>-66.666666666666671</v>
      </c>
    </row>
    <row r="29" spans="1:11" s="19" customFormat="1" ht="14.25" customHeight="1" x14ac:dyDescent="0.2">
      <c r="A29" s="100" t="s">
        <v>189</v>
      </c>
      <c r="B29" s="101">
        <v>61938</v>
      </c>
      <c r="C29" s="101">
        <v>2285</v>
      </c>
      <c r="D29" s="102">
        <v>3.8304863125073343</v>
      </c>
      <c r="E29" s="101">
        <v>2738</v>
      </c>
      <c r="F29" s="102">
        <v>4.625</v>
      </c>
      <c r="G29" s="101">
        <v>39199</v>
      </c>
      <c r="H29" s="101">
        <v>820</v>
      </c>
      <c r="I29" s="102">
        <v>2.1365851116496</v>
      </c>
      <c r="J29" s="101">
        <v>1650</v>
      </c>
      <c r="K29" s="102">
        <v>4.3942581693254148</v>
      </c>
    </row>
    <row r="30" spans="1:11" s="19" customFormat="1" ht="14.1" customHeight="1" x14ac:dyDescent="0.2">
      <c r="A30" s="106" t="s">
        <v>100</v>
      </c>
      <c r="B30" s="104">
        <v>275</v>
      </c>
      <c r="C30" s="104">
        <v>6</v>
      </c>
      <c r="D30" s="105">
        <v>2.2304832713754648</v>
      </c>
      <c r="E30" s="104">
        <v>56</v>
      </c>
      <c r="F30" s="105">
        <v>25.570776255707763</v>
      </c>
      <c r="G30" s="104">
        <v>200</v>
      </c>
      <c r="H30" s="104">
        <v>-2</v>
      </c>
      <c r="I30" s="105">
        <v>-0.99009900990099009</v>
      </c>
      <c r="J30" s="104">
        <v>40</v>
      </c>
      <c r="K30" s="105">
        <v>25</v>
      </c>
    </row>
    <row r="31" spans="1:11" s="19" customFormat="1" ht="14.1" customHeight="1" x14ac:dyDescent="0.2">
      <c r="A31" s="106" t="s">
        <v>101</v>
      </c>
      <c r="B31" s="104">
        <v>3468</v>
      </c>
      <c r="C31" s="104">
        <v>1051</v>
      </c>
      <c r="D31" s="105">
        <v>43.483657426561855</v>
      </c>
      <c r="E31" s="104">
        <v>352</v>
      </c>
      <c r="F31" s="105">
        <v>11.296534017971759</v>
      </c>
      <c r="G31" s="104">
        <v>1684</v>
      </c>
      <c r="H31" s="104">
        <v>438</v>
      </c>
      <c r="I31" s="105">
        <v>35.152487961476723</v>
      </c>
      <c r="J31" s="104">
        <v>164</v>
      </c>
      <c r="K31" s="105">
        <v>10.789473684210526</v>
      </c>
    </row>
    <row r="32" spans="1:11" s="19" customFormat="1" ht="14.1" customHeight="1" x14ac:dyDescent="0.2">
      <c r="A32" s="106" t="s">
        <v>102</v>
      </c>
      <c r="B32" s="104">
        <v>6516</v>
      </c>
      <c r="C32" s="104">
        <v>525</v>
      </c>
      <c r="D32" s="105">
        <v>8.7631447170756136</v>
      </c>
      <c r="E32" s="104">
        <v>514</v>
      </c>
      <c r="F32" s="105">
        <v>8.5638120626457841</v>
      </c>
      <c r="G32" s="104">
        <v>4263</v>
      </c>
      <c r="H32" s="104">
        <v>271</v>
      </c>
      <c r="I32" s="105">
        <v>6.7885771543086175</v>
      </c>
      <c r="J32" s="104">
        <v>269</v>
      </c>
      <c r="K32" s="105">
        <v>6.7351026539809711</v>
      </c>
    </row>
    <row r="33" spans="1:11" s="19" customFormat="1" ht="14.1" customHeight="1" x14ac:dyDescent="0.2">
      <c r="A33" s="106" t="s">
        <v>103</v>
      </c>
      <c r="B33" s="104">
        <v>8090</v>
      </c>
      <c r="C33" s="104">
        <v>527</v>
      </c>
      <c r="D33" s="105">
        <v>6.968134338225572</v>
      </c>
      <c r="E33" s="104">
        <v>566</v>
      </c>
      <c r="F33" s="105">
        <v>7.5225943646996276</v>
      </c>
      <c r="G33" s="104">
        <v>4836</v>
      </c>
      <c r="H33" s="104">
        <v>168</v>
      </c>
      <c r="I33" s="105">
        <v>3.5989717223650386</v>
      </c>
      <c r="J33" s="104">
        <v>151</v>
      </c>
      <c r="K33" s="105">
        <v>3.223052294557097</v>
      </c>
    </row>
    <row r="34" spans="1:11" s="19" customFormat="1" ht="14.1" customHeight="1" x14ac:dyDescent="0.2">
      <c r="A34" s="106" t="s">
        <v>104</v>
      </c>
      <c r="B34" s="104">
        <v>3656</v>
      </c>
      <c r="C34" s="104">
        <v>13</v>
      </c>
      <c r="D34" s="105">
        <v>0.35684875102937141</v>
      </c>
      <c r="E34" s="104">
        <v>219</v>
      </c>
      <c r="F34" s="105">
        <v>6.3718359034041319</v>
      </c>
      <c r="G34" s="104">
        <v>2362</v>
      </c>
      <c r="H34" s="104">
        <v>1</v>
      </c>
      <c r="I34" s="105">
        <v>4.2354934349851756E-2</v>
      </c>
      <c r="J34" s="104">
        <v>131</v>
      </c>
      <c r="K34" s="105">
        <v>5.8718063648588075</v>
      </c>
    </row>
    <row r="35" spans="1:11" s="19" customFormat="1" ht="14.1" customHeight="1" x14ac:dyDescent="0.2">
      <c r="A35" s="106" t="s">
        <v>105</v>
      </c>
      <c r="B35" s="104">
        <v>2619</v>
      </c>
      <c r="C35" s="104">
        <v>111</v>
      </c>
      <c r="D35" s="105">
        <v>4.4258373205741623</v>
      </c>
      <c r="E35" s="104">
        <v>452</v>
      </c>
      <c r="F35" s="105">
        <v>20.858329487771112</v>
      </c>
      <c r="G35" s="104">
        <v>1583</v>
      </c>
      <c r="H35" s="104">
        <v>56</v>
      </c>
      <c r="I35" s="105">
        <v>3.66732154551408</v>
      </c>
      <c r="J35" s="104">
        <v>240</v>
      </c>
      <c r="K35" s="105">
        <v>17.870439314966493</v>
      </c>
    </row>
    <row r="36" spans="1:11" s="19" customFormat="1" ht="14.1" customHeight="1" x14ac:dyDescent="0.2">
      <c r="A36" s="106" t="s">
        <v>106</v>
      </c>
      <c r="B36" s="104">
        <v>14340</v>
      </c>
      <c r="C36" s="104">
        <v>286</v>
      </c>
      <c r="D36" s="105">
        <v>2.0350078269531804</v>
      </c>
      <c r="E36" s="104">
        <v>196</v>
      </c>
      <c r="F36" s="105">
        <v>1.3857466063348416</v>
      </c>
      <c r="G36" s="104">
        <v>9226</v>
      </c>
      <c r="H36" s="104">
        <v>174</v>
      </c>
      <c r="I36" s="105">
        <v>1.9222271321254971</v>
      </c>
      <c r="J36" s="104">
        <v>220</v>
      </c>
      <c r="K36" s="105">
        <v>2.4428159005107708</v>
      </c>
    </row>
    <row r="37" spans="1:11" s="19" customFormat="1" ht="27" customHeight="1" x14ac:dyDescent="0.2">
      <c r="A37" s="106" t="s">
        <v>107</v>
      </c>
      <c r="B37" s="104">
        <v>4750</v>
      </c>
      <c r="C37" s="104">
        <v>-158</v>
      </c>
      <c r="D37" s="105">
        <v>-3.2192339038304807</v>
      </c>
      <c r="E37" s="104">
        <v>30</v>
      </c>
      <c r="F37" s="105">
        <v>0.63559322033898302</v>
      </c>
      <c r="G37" s="104">
        <v>3083</v>
      </c>
      <c r="H37" s="104">
        <v>-182</v>
      </c>
      <c r="I37" s="105">
        <v>-5.5742725880551305</v>
      </c>
      <c r="J37" s="104">
        <v>97</v>
      </c>
      <c r="K37" s="105">
        <v>3.2484929671801743</v>
      </c>
    </row>
    <row r="38" spans="1:11" s="19" customFormat="1" ht="14.1" customHeight="1" x14ac:dyDescent="0.2">
      <c r="A38" s="106" t="s">
        <v>108</v>
      </c>
      <c r="B38" s="104">
        <v>748</v>
      </c>
      <c r="C38" s="104">
        <v>-7</v>
      </c>
      <c r="D38" s="105">
        <v>-0.92715231788079466</v>
      </c>
      <c r="E38" s="104">
        <v>37</v>
      </c>
      <c r="F38" s="105">
        <v>5.2039381153305202</v>
      </c>
      <c r="G38" s="104">
        <v>380</v>
      </c>
      <c r="H38" s="104">
        <v>-21</v>
      </c>
      <c r="I38" s="105">
        <v>-5.2369077306733169</v>
      </c>
      <c r="J38" s="104">
        <v>-1</v>
      </c>
      <c r="K38" s="105">
        <v>-0.26246719160104987</v>
      </c>
    </row>
    <row r="39" spans="1:11" s="19" customFormat="1" ht="27" customHeight="1" x14ac:dyDescent="0.2">
      <c r="A39" s="106" t="s">
        <v>109</v>
      </c>
      <c r="B39" s="104">
        <v>455</v>
      </c>
      <c r="C39" s="104">
        <v>-17</v>
      </c>
      <c r="D39" s="105">
        <v>-3.6016949152542375</v>
      </c>
      <c r="E39" s="104">
        <v>-11</v>
      </c>
      <c r="F39" s="105">
        <v>-2.3605150214592276</v>
      </c>
      <c r="G39" s="104">
        <v>320</v>
      </c>
      <c r="H39" s="104">
        <v>-15</v>
      </c>
      <c r="I39" s="105">
        <v>-4.4776119402985071</v>
      </c>
      <c r="J39" s="104">
        <v>-4</v>
      </c>
      <c r="K39" s="105">
        <v>-1.2345679012345678</v>
      </c>
    </row>
    <row r="40" spans="1:11" s="19" customFormat="1" ht="27" customHeight="1" x14ac:dyDescent="0.2">
      <c r="A40" s="106" t="s">
        <v>110</v>
      </c>
      <c r="B40" s="104">
        <v>1074</v>
      </c>
      <c r="C40" s="104">
        <v>9</v>
      </c>
      <c r="D40" s="105">
        <v>0.84507042253521125</v>
      </c>
      <c r="E40" s="104">
        <v>112</v>
      </c>
      <c r="F40" s="105">
        <v>11.642411642411643</v>
      </c>
      <c r="G40" s="104">
        <v>725</v>
      </c>
      <c r="H40" s="104">
        <v>-1</v>
      </c>
      <c r="I40" s="105">
        <v>-0.13774104683195593</v>
      </c>
      <c r="J40" s="104">
        <v>83</v>
      </c>
      <c r="K40" s="105">
        <v>12.928348909657322</v>
      </c>
    </row>
    <row r="41" spans="1:11" s="19" customFormat="1" ht="25.5" customHeight="1" x14ac:dyDescent="0.2">
      <c r="A41" s="106" t="s">
        <v>111</v>
      </c>
      <c r="B41" s="104">
        <v>1801</v>
      </c>
      <c r="C41" s="104">
        <v>-17</v>
      </c>
      <c r="D41" s="105">
        <v>-0.93509350935093505</v>
      </c>
      <c r="E41" s="104">
        <v>12</v>
      </c>
      <c r="F41" s="105">
        <v>0.67076579094466182</v>
      </c>
      <c r="G41" s="104">
        <v>1238</v>
      </c>
      <c r="H41" s="104">
        <v>-8</v>
      </c>
      <c r="I41" s="105">
        <v>-0.6420545746388443</v>
      </c>
      <c r="J41" s="104">
        <v>86</v>
      </c>
      <c r="K41" s="105">
        <v>7.4652777777777777</v>
      </c>
    </row>
    <row r="42" spans="1:11" s="19" customFormat="1" ht="27" customHeight="1" x14ac:dyDescent="0.2">
      <c r="A42" s="106" t="s">
        <v>112</v>
      </c>
      <c r="B42" s="104">
        <v>247</v>
      </c>
      <c r="C42" s="104">
        <v>-19</v>
      </c>
      <c r="D42" s="105">
        <v>-7.1428571428571432</v>
      </c>
      <c r="E42" s="104">
        <v>16</v>
      </c>
      <c r="F42" s="105">
        <v>6.9264069264069263</v>
      </c>
      <c r="G42" s="104">
        <v>167</v>
      </c>
      <c r="H42" s="104">
        <v>-23</v>
      </c>
      <c r="I42" s="105">
        <v>-12.105263157894736</v>
      </c>
      <c r="J42" s="104">
        <v>-2</v>
      </c>
      <c r="K42" s="105">
        <v>-1.1834319526627219</v>
      </c>
    </row>
    <row r="43" spans="1:11" s="19" customFormat="1" ht="14.1" customHeight="1" x14ac:dyDescent="0.2">
      <c r="A43" s="106" t="s">
        <v>113</v>
      </c>
      <c r="B43" s="104">
        <v>866</v>
      </c>
      <c r="C43" s="104">
        <v>-26</v>
      </c>
      <c r="D43" s="105">
        <v>-2.9147982062780269</v>
      </c>
      <c r="E43" s="104">
        <v>109</v>
      </c>
      <c r="F43" s="105">
        <v>14.39894319682959</v>
      </c>
      <c r="G43" s="104">
        <v>490</v>
      </c>
      <c r="H43" s="104">
        <v>-13</v>
      </c>
      <c r="I43" s="105">
        <v>-2.5844930417495031</v>
      </c>
      <c r="J43" s="104">
        <v>21</v>
      </c>
      <c r="K43" s="105">
        <v>4.4776119402985071</v>
      </c>
    </row>
    <row r="44" spans="1:11" s="19" customFormat="1" ht="27" customHeight="1" x14ac:dyDescent="0.2">
      <c r="A44" s="106" t="s">
        <v>114</v>
      </c>
      <c r="B44" s="104">
        <v>4312</v>
      </c>
      <c r="C44" s="104">
        <v>-54</v>
      </c>
      <c r="D44" s="105">
        <v>-1.2368300503893723</v>
      </c>
      <c r="E44" s="104">
        <v>-259</v>
      </c>
      <c r="F44" s="105">
        <v>-5.6661562021439513</v>
      </c>
      <c r="G44" s="104">
        <v>2965</v>
      </c>
      <c r="H44" s="104">
        <v>-49</v>
      </c>
      <c r="I44" s="105">
        <v>-1.6257465162574651</v>
      </c>
      <c r="J44" s="104">
        <v>-35</v>
      </c>
      <c r="K44" s="105">
        <v>-1.1666666666666667</v>
      </c>
    </row>
    <row r="45" spans="1:11" s="19" customFormat="1" ht="27" customHeight="1" x14ac:dyDescent="0.2">
      <c r="A45" s="106" t="s">
        <v>115</v>
      </c>
      <c r="B45" s="104">
        <v>8704</v>
      </c>
      <c r="C45" s="104">
        <v>55</v>
      </c>
      <c r="D45" s="105">
        <v>0.6359116660885652</v>
      </c>
      <c r="E45" s="104">
        <v>337</v>
      </c>
      <c r="F45" s="105">
        <v>4.0277279789649816</v>
      </c>
      <c r="G45" s="104">
        <v>5666</v>
      </c>
      <c r="H45" s="104">
        <v>26</v>
      </c>
      <c r="I45" s="105">
        <v>0.46099290780141844</v>
      </c>
      <c r="J45" s="104">
        <v>192</v>
      </c>
      <c r="K45" s="105">
        <v>3.5074899525027403</v>
      </c>
    </row>
    <row r="46" spans="1:11" ht="14.1" customHeight="1" x14ac:dyDescent="0.2">
      <c r="A46" s="106" t="s">
        <v>116</v>
      </c>
      <c r="B46" s="104">
        <v>17</v>
      </c>
      <c r="C46" s="104">
        <v>0</v>
      </c>
      <c r="D46" s="105">
        <v>0</v>
      </c>
      <c r="E46" s="104">
        <v>0</v>
      </c>
      <c r="F46" s="105">
        <v>0</v>
      </c>
      <c r="G46" s="104">
        <v>11</v>
      </c>
      <c r="H46" s="104">
        <v>0</v>
      </c>
      <c r="I46" s="105">
        <v>0</v>
      </c>
      <c r="J46" s="104">
        <v>-2</v>
      </c>
      <c r="K46" s="105">
        <v>-15.384615384615385</v>
      </c>
    </row>
    <row r="47" spans="1:11" s="19" customFormat="1" ht="14.25" customHeight="1" x14ac:dyDescent="0.2">
      <c r="A47" s="100" t="s">
        <v>190</v>
      </c>
      <c r="B47" s="101">
        <v>215892</v>
      </c>
      <c r="C47" s="101">
        <v>8431</v>
      </c>
      <c r="D47" s="102">
        <v>4.0638963467832507</v>
      </c>
      <c r="E47" s="101">
        <v>-939</v>
      </c>
      <c r="F47" s="102">
        <v>-0.43305615894406241</v>
      </c>
      <c r="G47" s="101">
        <v>140683</v>
      </c>
      <c r="H47" s="101">
        <v>2858</v>
      </c>
      <c r="I47" s="102">
        <v>2.0736441139125703</v>
      </c>
      <c r="J47" s="101">
        <v>-3370</v>
      </c>
      <c r="K47" s="102">
        <v>-2.3394167424489596</v>
      </c>
    </row>
    <row r="48" spans="1:11" s="19" customFormat="1" ht="14.1" customHeight="1" x14ac:dyDescent="0.2">
      <c r="A48" s="106" t="s">
        <v>100</v>
      </c>
      <c r="B48" s="104">
        <v>3044</v>
      </c>
      <c r="C48" s="104">
        <v>63</v>
      </c>
      <c r="D48" s="105">
        <v>2.1133847702113386</v>
      </c>
      <c r="E48" s="104">
        <v>101</v>
      </c>
      <c r="F48" s="105">
        <v>3.4318722392116889</v>
      </c>
      <c r="G48" s="104">
        <v>2506</v>
      </c>
      <c r="H48" s="104">
        <v>45</v>
      </c>
      <c r="I48" s="105">
        <v>1.8285249898415279</v>
      </c>
      <c r="J48" s="104">
        <v>61</v>
      </c>
      <c r="K48" s="105">
        <v>2.4948875255623721</v>
      </c>
    </row>
    <row r="49" spans="1:11" s="19" customFormat="1" ht="14.1" customHeight="1" x14ac:dyDescent="0.2">
      <c r="A49" s="106" t="s">
        <v>101</v>
      </c>
      <c r="B49" s="104">
        <v>10869</v>
      </c>
      <c r="C49" s="104">
        <v>2153</v>
      </c>
      <c r="D49" s="105">
        <v>24.701698026617713</v>
      </c>
      <c r="E49" s="104">
        <v>-89</v>
      </c>
      <c r="F49" s="105">
        <v>-0.81219200584048179</v>
      </c>
      <c r="G49" s="104">
        <v>5359</v>
      </c>
      <c r="H49" s="104">
        <v>662</v>
      </c>
      <c r="I49" s="105">
        <v>14.094102618692782</v>
      </c>
      <c r="J49" s="104">
        <v>-389</v>
      </c>
      <c r="K49" s="105">
        <v>-6.7675713291579678</v>
      </c>
    </row>
    <row r="50" spans="1:11" s="19" customFormat="1" ht="14.1" customHeight="1" x14ac:dyDescent="0.2">
      <c r="A50" s="106" t="s">
        <v>102</v>
      </c>
      <c r="B50" s="104">
        <v>25056</v>
      </c>
      <c r="C50" s="104">
        <v>1601</v>
      </c>
      <c r="D50" s="105">
        <v>6.8258367085909191</v>
      </c>
      <c r="E50" s="104">
        <v>633</v>
      </c>
      <c r="F50" s="105">
        <v>2.5918191868320846</v>
      </c>
      <c r="G50" s="104">
        <v>17962</v>
      </c>
      <c r="H50" s="104">
        <v>1104</v>
      </c>
      <c r="I50" s="105">
        <v>6.5488195515482266</v>
      </c>
      <c r="J50" s="104">
        <v>222</v>
      </c>
      <c r="K50" s="105">
        <v>1.2514092446448704</v>
      </c>
    </row>
    <row r="51" spans="1:11" s="19" customFormat="1" ht="14.1" customHeight="1" x14ac:dyDescent="0.2">
      <c r="A51" s="106" t="s">
        <v>103</v>
      </c>
      <c r="B51" s="104">
        <v>22217</v>
      </c>
      <c r="C51" s="104">
        <v>1373</v>
      </c>
      <c r="D51" s="105">
        <v>6.5870274419497221</v>
      </c>
      <c r="E51" s="104">
        <v>960</v>
      </c>
      <c r="F51" s="105">
        <v>4.5161593827915514</v>
      </c>
      <c r="G51" s="104">
        <v>14310</v>
      </c>
      <c r="H51" s="104">
        <v>661</v>
      </c>
      <c r="I51" s="105">
        <v>4.8428456297164626</v>
      </c>
      <c r="J51" s="104">
        <v>192</v>
      </c>
      <c r="K51" s="105">
        <v>1.3599660008499788</v>
      </c>
    </row>
    <row r="52" spans="1:11" s="19" customFormat="1" ht="14.1" customHeight="1" x14ac:dyDescent="0.2">
      <c r="A52" s="110" t="s">
        <v>104</v>
      </c>
      <c r="B52" s="111">
        <v>22062</v>
      </c>
      <c r="C52" s="111">
        <v>688</v>
      </c>
      <c r="D52" s="112">
        <v>3.2188640404229436</v>
      </c>
      <c r="E52" s="111">
        <v>-338</v>
      </c>
      <c r="F52" s="112">
        <v>-1.5089285714285714</v>
      </c>
      <c r="G52" s="111">
        <v>14753</v>
      </c>
      <c r="H52" s="104">
        <v>444</v>
      </c>
      <c r="I52" s="105">
        <v>3.1029422042071424</v>
      </c>
      <c r="J52" s="104">
        <v>-657</v>
      </c>
      <c r="K52" s="105">
        <v>-4.2634652822842307</v>
      </c>
    </row>
    <row r="53" spans="1:11" s="19" customFormat="1" ht="14.1" customHeight="1" x14ac:dyDescent="0.2">
      <c r="A53" s="110" t="s">
        <v>105</v>
      </c>
      <c r="B53" s="111">
        <v>10407</v>
      </c>
      <c r="C53" s="111">
        <v>254</v>
      </c>
      <c r="D53" s="112">
        <v>2.5017236284841919</v>
      </c>
      <c r="E53" s="111">
        <v>686</v>
      </c>
      <c r="F53" s="112">
        <v>7.0568871515276204</v>
      </c>
      <c r="G53" s="113">
        <v>6467</v>
      </c>
      <c r="H53" s="104">
        <v>136</v>
      </c>
      <c r="I53" s="105">
        <v>2.1481598483651871</v>
      </c>
      <c r="J53" s="104">
        <v>206</v>
      </c>
      <c r="K53" s="105">
        <v>3.2902092317521161</v>
      </c>
    </row>
    <row r="54" spans="1:11" s="19" customFormat="1" ht="14.1" customHeight="1" x14ac:dyDescent="0.2">
      <c r="A54" s="106" t="s">
        <v>106</v>
      </c>
      <c r="B54" s="104">
        <v>32541</v>
      </c>
      <c r="C54" s="104">
        <v>1067</v>
      </c>
      <c r="D54" s="105">
        <v>3.390099764885302</v>
      </c>
      <c r="E54" s="104">
        <v>-318</v>
      </c>
      <c r="F54" s="105">
        <v>-0.96777138683465713</v>
      </c>
      <c r="G54" s="104">
        <v>21547</v>
      </c>
      <c r="H54" s="104">
        <v>223</v>
      </c>
      <c r="I54" s="105">
        <v>1.0457700243856687</v>
      </c>
      <c r="J54" s="104">
        <v>-580</v>
      </c>
      <c r="K54" s="105">
        <v>-2.6212319790301444</v>
      </c>
    </row>
    <row r="55" spans="1:11" s="19" customFormat="1" ht="21.75" customHeight="1" x14ac:dyDescent="0.2">
      <c r="A55" s="106" t="s">
        <v>107</v>
      </c>
      <c r="B55" s="104">
        <v>16603</v>
      </c>
      <c r="C55" s="104">
        <v>107</v>
      </c>
      <c r="D55" s="105">
        <v>0.64864209505334625</v>
      </c>
      <c r="E55" s="104">
        <v>-4</v>
      </c>
      <c r="F55" s="105">
        <v>-2.4086228698741493E-2</v>
      </c>
      <c r="G55" s="104">
        <v>9635</v>
      </c>
      <c r="H55" s="104">
        <v>-199</v>
      </c>
      <c r="I55" s="105">
        <v>-2.023591620907057</v>
      </c>
      <c r="J55" s="104">
        <v>23</v>
      </c>
      <c r="K55" s="105">
        <v>0.23928422804827298</v>
      </c>
    </row>
    <row r="56" spans="1:11" s="19" customFormat="1" ht="14.1" customHeight="1" x14ac:dyDescent="0.2">
      <c r="A56" s="106" t="s">
        <v>108</v>
      </c>
      <c r="B56" s="104">
        <v>1922</v>
      </c>
      <c r="C56" s="104">
        <v>11</v>
      </c>
      <c r="D56" s="105">
        <v>0.57561486132914708</v>
      </c>
      <c r="E56" s="104">
        <v>-157</v>
      </c>
      <c r="F56" s="105">
        <v>-7.551707551707552</v>
      </c>
      <c r="G56" s="104">
        <v>1257</v>
      </c>
      <c r="H56" s="104">
        <v>-17</v>
      </c>
      <c r="I56" s="105">
        <v>-1.3343799058084773</v>
      </c>
      <c r="J56" s="104">
        <v>-131</v>
      </c>
      <c r="K56" s="105">
        <v>-9.4380403458213262</v>
      </c>
    </row>
    <row r="57" spans="1:11" s="19" customFormat="1" ht="21.75" customHeight="1" x14ac:dyDescent="0.2">
      <c r="A57" s="106" t="s">
        <v>109</v>
      </c>
      <c r="B57" s="104">
        <v>1906</v>
      </c>
      <c r="C57" s="104">
        <v>-15</v>
      </c>
      <c r="D57" s="105">
        <v>-0.78084331077563773</v>
      </c>
      <c r="E57" s="104">
        <v>-199</v>
      </c>
      <c r="F57" s="105">
        <v>-9.4536817102137771</v>
      </c>
      <c r="G57" s="104">
        <v>1345</v>
      </c>
      <c r="H57" s="104">
        <v>-32</v>
      </c>
      <c r="I57" s="105">
        <v>-2.3238925199709515</v>
      </c>
      <c r="J57" s="104">
        <v>-150</v>
      </c>
      <c r="K57" s="105">
        <v>-10.033444816053512</v>
      </c>
    </row>
    <row r="58" spans="1:11" s="19" customFormat="1" ht="21.75" customHeight="1" x14ac:dyDescent="0.2">
      <c r="A58" s="106" t="s">
        <v>110</v>
      </c>
      <c r="B58" s="104">
        <v>7813</v>
      </c>
      <c r="C58" s="104">
        <v>59</v>
      </c>
      <c r="D58" s="105">
        <v>0.76089760123807071</v>
      </c>
      <c r="E58" s="104">
        <v>-868</v>
      </c>
      <c r="F58" s="105">
        <v>-9.9988480589793802</v>
      </c>
      <c r="G58" s="104">
        <v>5889</v>
      </c>
      <c r="H58" s="104">
        <v>23</v>
      </c>
      <c r="I58" s="105">
        <v>0.39209001022843504</v>
      </c>
      <c r="J58" s="104">
        <v>-703</v>
      </c>
      <c r="K58" s="105">
        <v>-10.664441747572816</v>
      </c>
    </row>
    <row r="59" spans="1:11" s="19" customFormat="1" ht="30.95" customHeight="1" x14ac:dyDescent="0.2">
      <c r="A59" s="106" t="s">
        <v>111</v>
      </c>
      <c r="B59" s="104">
        <v>6930</v>
      </c>
      <c r="C59" s="104">
        <v>124</v>
      </c>
      <c r="D59" s="105">
        <v>1.821921833676168</v>
      </c>
      <c r="E59" s="104">
        <v>-74</v>
      </c>
      <c r="F59" s="105">
        <v>-1.05653912050257</v>
      </c>
      <c r="G59" s="104">
        <v>4514</v>
      </c>
      <c r="H59" s="104">
        <v>56</v>
      </c>
      <c r="I59" s="105">
        <v>1.2561686855091969</v>
      </c>
      <c r="J59" s="104">
        <v>-17</v>
      </c>
      <c r="K59" s="105">
        <v>-0.37519311410284706</v>
      </c>
    </row>
    <row r="60" spans="1:11" s="19" customFormat="1" ht="21.75" customHeight="1" x14ac:dyDescent="0.2">
      <c r="A60" s="106" t="s">
        <v>112</v>
      </c>
      <c r="B60" s="104">
        <v>1541</v>
      </c>
      <c r="C60" s="104">
        <v>-1</v>
      </c>
      <c r="D60" s="105">
        <v>-6.4850843060959798E-2</v>
      </c>
      <c r="E60" s="104">
        <v>-32</v>
      </c>
      <c r="F60" s="105">
        <v>-2.0343293070565798</v>
      </c>
      <c r="G60" s="104">
        <v>924</v>
      </c>
      <c r="H60" s="104">
        <v>-12</v>
      </c>
      <c r="I60" s="105">
        <v>-1.2820512820512822</v>
      </c>
      <c r="J60" s="104">
        <v>-110</v>
      </c>
      <c r="K60" s="105">
        <v>-10.638297872340425</v>
      </c>
    </row>
    <row r="61" spans="1:11" s="19" customFormat="1" ht="14.1" customHeight="1" x14ac:dyDescent="0.2">
      <c r="A61" s="106" t="s">
        <v>113</v>
      </c>
      <c r="B61" s="104">
        <v>6155</v>
      </c>
      <c r="C61" s="104">
        <v>31</v>
      </c>
      <c r="D61" s="105">
        <v>0.50620509470934028</v>
      </c>
      <c r="E61" s="104">
        <v>240</v>
      </c>
      <c r="F61" s="105">
        <v>4.0574809805579033</v>
      </c>
      <c r="G61" s="104">
        <v>3374</v>
      </c>
      <c r="H61" s="104">
        <v>22</v>
      </c>
      <c r="I61" s="105">
        <v>0.65632458233890212</v>
      </c>
      <c r="J61" s="104">
        <v>-166</v>
      </c>
      <c r="K61" s="105">
        <v>-4.6892655367231635</v>
      </c>
    </row>
    <row r="62" spans="1:11" s="19" customFormat="1" ht="20.25" customHeight="1" x14ac:dyDescent="0.2">
      <c r="A62" s="106" t="s">
        <v>114</v>
      </c>
      <c r="B62" s="104">
        <v>26840</v>
      </c>
      <c r="C62" s="104">
        <v>540</v>
      </c>
      <c r="D62" s="105">
        <v>2.0532319391634979</v>
      </c>
      <c r="E62" s="104">
        <v>-1713</v>
      </c>
      <c r="F62" s="105">
        <v>-5.9993695933877351</v>
      </c>
      <c r="G62" s="104">
        <v>17483</v>
      </c>
      <c r="H62" s="104">
        <v>-390</v>
      </c>
      <c r="I62" s="105">
        <v>-2.1820623286521568</v>
      </c>
      <c r="J62" s="104">
        <v>-865</v>
      </c>
      <c r="K62" s="105">
        <v>-4.7144102899498579</v>
      </c>
    </row>
    <row r="63" spans="1:11" s="19" customFormat="1" ht="25.5" customHeight="1" x14ac:dyDescent="0.2">
      <c r="A63" s="106" t="s">
        <v>115</v>
      </c>
      <c r="B63" s="104">
        <v>19904</v>
      </c>
      <c r="C63" s="104">
        <v>381</v>
      </c>
      <c r="D63" s="105">
        <v>1.9515443323259745</v>
      </c>
      <c r="E63" s="104">
        <v>237</v>
      </c>
      <c r="F63" s="105">
        <v>1.2050643209437129</v>
      </c>
      <c r="G63" s="104">
        <v>13294</v>
      </c>
      <c r="H63" s="104">
        <v>133</v>
      </c>
      <c r="I63" s="105">
        <v>1.0105615074842338</v>
      </c>
      <c r="J63" s="104">
        <v>-304</v>
      </c>
      <c r="K63" s="105">
        <v>-2.2356228857184881</v>
      </c>
    </row>
    <row r="64" spans="1:11" ht="14.1" customHeight="1" x14ac:dyDescent="0.2">
      <c r="A64" s="106" t="s">
        <v>116</v>
      </c>
      <c r="B64" s="104">
        <v>82</v>
      </c>
      <c r="C64" s="104">
        <v>-5</v>
      </c>
      <c r="D64" s="105">
        <v>-5.7471264367816088</v>
      </c>
      <c r="E64" s="104">
        <v>-4</v>
      </c>
      <c r="F64" s="105">
        <v>-4.6511627906976747</v>
      </c>
      <c r="G64" s="104">
        <v>64</v>
      </c>
      <c r="H64" s="104">
        <v>-1</v>
      </c>
      <c r="I64" s="105">
        <v>-1.5384615384615385</v>
      </c>
      <c r="J64" s="104">
        <v>-2</v>
      </c>
      <c r="K64" s="105">
        <v>-3.0303030303030303</v>
      </c>
    </row>
    <row r="65" spans="1:11" s="19" customFormat="1" ht="14.25" customHeight="1" x14ac:dyDescent="0.2">
      <c r="A65" s="100" t="s">
        <v>191</v>
      </c>
      <c r="B65" s="101">
        <v>134688</v>
      </c>
      <c r="C65" s="101">
        <v>3634</v>
      </c>
      <c r="D65" s="102">
        <v>2.7729027729027731</v>
      </c>
      <c r="E65" s="101">
        <v>1306</v>
      </c>
      <c r="F65" s="102">
        <v>0.97914261294627458</v>
      </c>
      <c r="G65" s="101">
        <v>93749</v>
      </c>
      <c r="H65" s="101">
        <v>144</v>
      </c>
      <c r="I65" s="102">
        <v>0.15383793600769188</v>
      </c>
      <c r="J65" s="101">
        <v>-525</v>
      </c>
      <c r="K65" s="102">
        <v>-0.55688737085516682</v>
      </c>
    </row>
    <row r="66" spans="1:11" s="19" customFormat="1" ht="14.1" customHeight="1" x14ac:dyDescent="0.2">
      <c r="A66" s="106" t="s">
        <v>100</v>
      </c>
      <c r="B66" s="104">
        <v>4547</v>
      </c>
      <c r="C66" s="104">
        <v>82</v>
      </c>
      <c r="D66" s="105">
        <v>1.8365061590145577</v>
      </c>
      <c r="E66" s="104">
        <v>82</v>
      </c>
      <c r="F66" s="105">
        <v>1.8365061590145577</v>
      </c>
      <c r="G66" s="104">
        <v>3164</v>
      </c>
      <c r="H66" s="104">
        <v>93</v>
      </c>
      <c r="I66" s="105">
        <v>3.0283295343536309</v>
      </c>
      <c r="J66" s="104">
        <v>93</v>
      </c>
      <c r="K66" s="105">
        <v>3.0283295343536309</v>
      </c>
    </row>
    <row r="67" spans="1:11" s="19" customFormat="1" ht="14.1" customHeight="1" x14ac:dyDescent="0.2">
      <c r="A67" s="106" t="s">
        <v>101</v>
      </c>
      <c r="B67" s="104">
        <v>4035</v>
      </c>
      <c r="C67" s="104">
        <v>414</v>
      </c>
      <c r="D67" s="105">
        <v>11.433305716652859</v>
      </c>
      <c r="E67" s="104">
        <v>95</v>
      </c>
      <c r="F67" s="105">
        <v>2.4111675126903553</v>
      </c>
      <c r="G67" s="104">
        <v>2341</v>
      </c>
      <c r="H67" s="104">
        <v>90</v>
      </c>
      <c r="I67" s="105">
        <v>3.9982230119946691</v>
      </c>
      <c r="J67" s="104">
        <v>-48</v>
      </c>
      <c r="K67" s="105">
        <v>-2.0092088740058602</v>
      </c>
    </row>
    <row r="68" spans="1:11" s="19" customFormat="1" ht="14.1" customHeight="1" x14ac:dyDescent="0.2">
      <c r="A68" s="106" t="s">
        <v>102</v>
      </c>
      <c r="B68" s="104">
        <v>14038</v>
      </c>
      <c r="C68" s="104">
        <v>379</v>
      </c>
      <c r="D68" s="105">
        <v>2.7747272860385093</v>
      </c>
      <c r="E68" s="104">
        <v>1125</v>
      </c>
      <c r="F68" s="105">
        <v>8.7121505459614337</v>
      </c>
      <c r="G68" s="104">
        <v>9587</v>
      </c>
      <c r="H68" s="104">
        <v>329</v>
      </c>
      <c r="I68" s="105">
        <v>3.5536833009289261</v>
      </c>
      <c r="J68" s="104">
        <v>749</v>
      </c>
      <c r="K68" s="105">
        <v>8.4747680470694728</v>
      </c>
    </row>
    <row r="69" spans="1:11" s="19" customFormat="1" ht="14.1" customHeight="1" x14ac:dyDescent="0.2">
      <c r="A69" s="106" t="s">
        <v>103</v>
      </c>
      <c r="B69" s="104">
        <v>14140</v>
      </c>
      <c r="C69" s="104">
        <v>399</v>
      </c>
      <c r="D69" s="105">
        <v>2.903718797758533</v>
      </c>
      <c r="E69" s="104">
        <v>891</v>
      </c>
      <c r="F69" s="105">
        <v>6.7250358517623976</v>
      </c>
      <c r="G69" s="104">
        <v>10122</v>
      </c>
      <c r="H69" s="104">
        <v>200</v>
      </c>
      <c r="I69" s="105">
        <v>2.0157226365652088</v>
      </c>
      <c r="J69" s="104">
        <v>461</v>
      </c>
      <c r="K69" s="105">
        <v>4.7717627574785215</v>
      </c>
    </row>
    <row r="70" spans="1:11" s="19" customFormat="1" ht="14.1" customHeight="1" x14ac:dyDescent="0.2">
      <c r="A70" s="106" t="s">
        <v>104</v>
      </c>
      <c r="B70" s="104">
        <v>19304</v>
      </c>
      <c r="C70" s="104">
        <v>386</v>
      </c>
      <c r="D70" s="105">
        <v>2.0403848186911935</v>
      </c>
      <c r="E70" s="104">
        <v>256</v>
      </c>
      <c r="F70" s="105">
        <v>1.3439731205375893</v>
      </c>
      <c r="G70" s="104">
        <v>13845</v>
      </c>
      <c r="H70" s="104">
        <v>152</v>
      </c>
      <c r="I70" s="105">
        <v>1.1100562331118089</v>
      </c>
      <c r="J70" s="104">
        <v>15</v>
      </c>
      <c r="K70" s="105">
        <v>0.10845986984815618</v>
      </c>
    </row>
    <row r="71" spans="1:11" s="19" customFormat="1" ht="14.1" customHeight="1" x14ac:dyDescent="0.2">
      <c r="A71" s="106" t="s">
        <v>105</v>
      </c>
      <c r="B71" s="104">
        <v>6098</v>
      </c>
      <c r="C71" s="104">
        <v>90</v>
      </c>
      <c r="D71" s="105">
        <v>1.4980026631158456</v>
      </c>
      <c r="E71" s="104">
        <v>204</v>
      </c>
      <c r="F71" s="105">
        <v>3.4611469290804209</v>
      </c>
      <c r="G71" s="104">
        <v>3989</v>
      </c>
      <c r="H71" s="104">
        <v>15</v>
      </c>
      <c r="I71" s="105">
        <v>0.37745344740815301</v>
      </c>
      <c r="J71" s="104">
        <v>62</v>
      </c>
      <c r="K71" s="105">
        <v>1.578813343519226</v>
      </c>
    </row>
    <row r="72" spans="1:11" s="19" customFormat="1" ht="14.1" customHeight="1" x14ac:dyDescent="0.2">
      <c r="A72" s="106" t="s">
        <v>106</v>
      </c>
      <c r="B72" s="104">
        <v>14297</v>
      </c>
      <c r="C72" s="104">
        <v>376</v>
      </c>
      <c r="D72" s="105">
        <v>2.7009553911356945</v>
      </c>
      <c r="E72" s="104">
        <v>8</v>
      </c>
      <c r="F72" s="105">
        <v>5.5987122961718802E-2</v>
      </c>
      <c r="G72" s="104">
        <v>10462</v>
      </c>
      <c r="H72" s="104">
        <v>-76</v>
      </c>
      <c r="I72" s="105">
        <v>-0.72119946858986528</v>
      </c>
      <c r="J72" s="104">
        <v>-244</v>
      </c>
      <c r="K72" s="105">
        <v>-2.2790958341117129</v>
      </c>
    </row>
    <row r="73" spans="1:11" s="19" customFormat="1" ht="21.75" customHeight="1" x14ac:dyDescent="0.2">
      <c r="A73" s="106" t="s">
        <v>107</v>
      </c>
      <c r="B73" s="104">
        <v>12633</v>
      </c>
      <c r="C73" s="104">
        <v>473</v>
      </c>
      <c r="D73" s="105">
        <v>3.8898026315789473</v>
      </c>
      <c r="E73" s="104">
        <v>129</v>
      </c>
      <c r="F73" s="105">
        <v>1.0316698656429943</v>
      </c>
      <c r="G73" s="104">
        <v>7098</v>
      </c>
      <c r="H73" s="104">
        <v>-142</v>
      </c>
      <c r="I73" s="105">
        <v>-1.9613259668508287</v>
      </c>
      <c r="J73" s="104">
        <v>-75</v>
      </c>
      <c r="K73" s="105">
        <v>-1.0455876202425762</v>
      </c>
    </row>
    <row r="74" spans="1:11" s="19" customFormat="1" ht="14.1" customHeight="1" x14ac:dyDescent="0.2">
      <c r="A74" s="106" t="s">
        <v>108</v>
      </c>
      <c r="B74" s="104">
        <v>1525</v>
      </c>
      <c r="C74" s="104">
        <v>-38</v>
      </c>
      <c r="D74" s="105">
        <v>-2.4312220089571337</v>
      </c>
      <c r="E74" s="104">
        <v>-79</v>
      </c>
      <c r="F74" s="105">
        <v>-4.9251870324189531</v>
      </c>
      <c r="G74" s="104">
        <v>1131</v>
      </c>
      <c r="H74" s="104">
        <v>-44</v>
      </c>
      <c r="I74" s="105">
        <v>-3.7446808510638299</v>
      </c>
      <c r="J74" s="104">
        <v>-67</v>
      </c>
      <c r="K74" s="105">
        <v>-5.5926544240400666</v>
      </c>
    </row>
    <row r="75" spans="1:11" s="19" customFormat="1" ht="21.75" customHeight="1" x14ac:dyDescent="0.2">
      <c r="A75" s="106" t="s">
        <v>109</v>
      </c>
      <c r="B75" s="104">
        <v>1103</v>
      </c>
      <c r="C75" s="104">
        <v>-9</v>
      </c>
      <c r="D75" s="105">
        <v>-0.80935251798561147</v>
      </c>
      <c r="E75" s="104">
        <v>-54</v>
      </c>
      <c r="F75" s="105">
        <v>-4.6672428694900603</v>
      </c>
      <c r="G75" s="104">
        <v>846</v>
      </c>
      <c r="H75" s="104">
        <v>-17</v>
      </c>
      <c r="I75" s="105">
        <v>-1.969872537659328</v>
      </c>
      <c r="J75" s="104">
        <v>-53</v>
      </c>
      <c r="K75" s="105">
        <v>-5.8954393770856504</v>
      </c>
    </row>
    <row r="76" spans="1:11" s="19" customFormat="1" ht="21.75" customHeight="1" x14ac:dyDescent="0.2">
      <c r="A76" s="106" t="s">
        <v>110</v>
      </c>
      <c r="B76" s="104">
        <v>5181</v>
      </c>
      <c r="C76" s="104">
        <v>-86</v>
      </c>
      <c r="D76" s="105">
        <v>-1.6328080501234099</v>
      </c>
      <c r="E76" s="104">
        <v>-432</v>
      </c>
      <c r="F76" s="105">
        <v>-7.696419027258151</v>
      </c>
      <c r="G76" s="104">
        <v>4363</v>
      </c>
      <c r="H76" s="104">
        <v>-92</v>
      </c>
      <c r="I76" s="105">
        <v>-2.0650953984287317</v>
      </c>
      <c r="J76" s="104">
        <v>-391</v>
      </c>
      <c r="K76" s="105">
        <v>-8.224652923853597</v>
      </c>
    </row>
    <row r="77" spans="1:11" s="19" customFormat="1" ht="31.5" customHeight="1" x14ac:dyDescent="0.2">
      <c r="A77" s="106" t="s">
        <v>111</v>
      </c>
      <c r="B77" s="104">
        <v>3926</v>
      </c>
      <c r="C77" s="104">
        <v>40</v>
      </c>
      <c r="D77" s="105">
        <v>1.029336078229542</v>
      </c>
      <c r="E77" s="104">
        <v>-57</v>
      </c>
      <c r="F77" s="105">
        <v>-1.4310820989204118</v>
      </c>
      <c r="G77" s="104">
        <v>3008</v>
      </c>
      <c r="H77" s="104">
        <v>-3</v>
      </c>
      <c r="I77" s="105">
        <v>-9.9634672866157417E-2</v>
      </c>
      <c r="J77" s="104">
        <v>-83</v>
      </c>
      <c r="K77" s="105">
        <v>-2.6852151407311551</v>
      </c>
    </row>
    <row r="78" spans="1:11" s="19" customFormat="1" ht="21.75" customHeight="1" x14ac:dyDescent="0.2">
      <c r="A78" s="106" t="s">
        <v>112</v>
      </c>
      <c r="B78" s="104">
        <v>1577</v>
      </c>
      <c r="C78" s="104">
        <v>25</v>
      </c>
      <c r="D78" s="105">
        <v>1.6108247422680413</v>
      </c>
      <c r="E78" s="104">
        <v>-88</v>
      </c>
      <c r="F78" s="105">
        <v>-5.2852852852852852</v>
      </c>
      <c r="G78" s="104">
        <v>1168</v>
      </c>
      <c r="H78" s="104">
        <v>-19</v>
      </c>
      <c r="I78" s="105">
        <v>-1.6006739679865207</v>
      </c>
      <c r="J78" s="104">
        <v>-96</v>
      </c>
      <c r="K78" s="105">
        <v>-7.5949367088607591</v>
      </c>
    </row>
    <row r="79" spans="1:11" s="19" customFormat="1" ht="14.1" customHeight="1" x14ac:dyDescent="0.2">
      <c r="A79" s="110" t="s">
        <v>113</v>
      </c>
      <c r="B79" s="111">
        <v>3554</v>
      </c>
      <c r="C79" s="111">
        <v>-29</v>
      </c>
      <c r="D79" s="112">
        <v>-0.8093776165224672</v>
      </c>
      <c r="E79" s="111">
        <v>-87</v>
      </c>
      <c r="F79" s="112">
        <v>-2.3894534468552595</v>
      </c>
      <c r="G79" s="111">
        <v>2605</v>
      </c>
      <c r="H79" s="104">
        <v>-41</v>
      </c>
      <c r="I79" s="105">
        <v>-1.5495086923658352</v>
      </c>
      <c r="J79" s="104">
        <v>-119</v>
      </c>
      <c r="K79" s="105">
        <v>-4.368575624082232</v>
      </c>
    </row>
    <row r="80" spans="1:11" s="19" customFormat="1" ht="21.75" customHeight="1" x14ac:dyDescent="0.2">
      <c r="A80" s="110" t="s">
        <v>114</v>
      </c>
      <c r="B80" s="111">
        <v>20867</v>
      </c>
      <c r="C80" s="111">
        <v>1043</v>
      </c>
      <c r="D80" s="112">
        <v>5.2612994350282483</v>
      </c>
      <c r="E80" s="111">
        <v>-640</v>
      </c>
      <c r="F80" s="112">
        <v>-2.9757753289626634</v>
      </c>
      <c r="G80" s="113">
        <v>14051</v>
      </c>
      <c r="H80" s="104">
        <v>-224</v>
      </c>
      <c r="I80" s="105">
        <v>-1.5691768826619965</v>
      </c>
      <c r="J80" s="104">
        <v>-596</v>
      </c>
      <c r="K80" s="105">
        <v>-4.0690926469584214</v>
      </c>
    </row>
    <row r="81" spans="1:11" s="19" customFormat="1" ht="21.75" customHeight="1" x14ac:dyDescent="0.2">
      <c r="A81" s="106" t="s">
        <v>115</v>
      </c>
      <c r="B81" s="104">
        <v>7861</v>
      </c>
      <c r="C81" s="104">
        <v>91</v>
      </c>
      <c r="D81" s="105">
        <v>1.1711711711711712</v>
      </c>
      <c r="E81" s="104">
        <v>-45</v>
      </c>
      <c r="F81" s="105">
        <v>-0.56918795851252213</v>
      </c>
      <c r="G81" s="104">
        <v>5969</v>
      </c>
      <c r="H81" s="104">
        <v>-76</v>
      </c>
      <c r="I81" s="105">
        <v>-1.2572373862696444</v>
      </c>
      <c r="J81" s="104">
        <v>-131</v>
      </c>
      <c r="K81" s="105">
        <v>-2.1475409836065573</v>
      </c>
    </row>
    <row r="82" spans="1:11" ht="14.1" customHeight="1" x14ac:dyDescent="0.2">
      <c r="A82" s="106" t="s">
        <v>116</v>
      </c>
      <c r="B82" s="104">
        <v>2</v>
      </c>
      <c r="C82" s="104">
        <v>-2</v>
      </c>
      <c r="D82" s="105">
        <v>-50</v>
      </c>
      <c r="E82" s="104">
        <v>-2</v>
      </c>
      <c r="F82" s="105">
        <v>-50</v>
      </c>
      <c r="G82" s="104">
        <v>0</v>
      </c>
      <c r="H82" s="104">
        <v>-1</v>
      </c>
      <c r="I82" s="105">
        <v>-100</v>
      </c>
      <c r="J82" s="104">
        <v>-2</v>
      </c>
      <c r="K82" s="105">
        <v>-100</v>
      </c>
    </row>
    <row r="83" spans="1:11" s="19" customFormat="1" ht="14.25" customHeight="1" x14ac:dyDescent="0.2">
      <c r="A83" s="100" t="s">
        <v>192</v>
      </c>
      <c r="B83" s="101">
        <v>412518</v>
      </c>
      <c r="C83" s="101">
        <v>14350</v>
      </c>
      <c r="D83" s="102">
        <v>3.604006349078781</v>
      </c>
      <c r="E83" s="101">
        <v>3105</v>
      </c>
      <c r="F83" s="102">
        <v>0.75840288412922896</v>
      </c>
      <c r="G83" s="101">
        <v>273631</v>
      </c>
      <c r="H83" s="101">
        <v>3822</v>
      </c>
      <c r="I83" s="102">
        <v>1.4165576389223489</v>
      </c>
      <c r="J83" s="101">
        <v>-2245</v>
      </c>
      <c r="K83" s="102">
        <v>-0.81377140454407049</v>
      </c>
    </row>
    <row r="84" spans="1:11" s="19" customFormat="1" ht="14.1" customHeight="1" x14ac:dyDescent="0.2">
      <c r="A84" s="106" t="s">
        <v>100</v>
      </c>
      <c r="B84" s="104">
        <v>7866</v>
      </c>
      <c r="C84" s="104">
        <v>151</v>
      </c>
      <c r="D84" s="105">
        <v>1.9572261827608555</v>
      </c>
      <c r="E84" s="104">
        <v>239</v>
      </c>
      <c r="F84" s="105">
        <v>3.1336043005113412</v>
      </c>
      <c r="G84" s="104">
        <v>5870</v>
      </c>
      <c r="H84" s="104">
        <v>136</v>
      </c>
      <c r="I84" s="105">
        <v>2.3718172305545866</v>
      </c>
      <c r="J84" s="104">
        <v>194</v>
      </c>
      <c r="K84" s="105">
        <v>3.4178999295278367</v>
      </c>
    </row>
    <row r="85" spans="1:11" s="19" customFormat="1" ht="14.1" customHeight="1" x14ac:dyDescent="0.2">
      <c r="A85" s="106" t="s">
        <v>101</v>
      </c>
      <c r="B85" s="104">
        <v>18372</v>
      </c>
      <c r="C85" s="104">
        <v>3618</v>
      </c>
      <c r="D85" s="105">
        <v>24.522163481089873</v>
      </c>
      <c r="E85" s="104">
        <v>358</v>
      </c>
      <c r="F85" s="105">
        <v>1.9873431775285888</v>
      </c>
      <c r="G85" s="104">
        <v>9384</v>
      </c>
      <c r="H85" s="104">
        <v>1190</v>
      </c>
      <c r="I85" s="105">
        <v>14.522821576763485</v>
      </c>
      <c r="J85" s="104">
        <v>-273</v>
      </c>
      <c r="K85" s="105">
        <v>-2.8269648959304132</v>
      </c>
    </row>
    <row r="86" spans="1:11" s="19" customFormat="1" ht="14.1" customHeight="1" x14ac:dyDescent="0.2">
      <c r="A86" s="106" t="s">
        <v>102</v>
      </c>
      <c r="B86" s="104">
        <v>45610</v>
      </c>
      <c r="C86" s="104">
        <v>2505</v>
      </c>
      <c r="D86" s="105">
        <v>5.8113907899315622</v>
      </c>
      <c r="E86" s="104">
        <v>2272</v>
      </c>
      <c r="F86" s="105">
        <v>5.2425123448244033</v>
      </c>
      <c r="G86" s="104">
        <v>31812</v>
      </c>
      <c r="H86" s="104">
        <v>1704</v>
      </c>
      <c r="I86" s="105">
        <v>5.6596253487445196</v>
      </c>
      <c r="J86" s="104">
        <v>1240</v>
      </c>
      <c r="K86" s="105">
        <v>4.0559989532905929</v>
      </c>
    </row>
    <row r="87" spans="1:11" s="19" customFormat="1" ht="14.1" customHeight="1" x14ac:dyDescent="0.2">
      <c r="A87" s="106" t="s">
        <v>103</v>
      </c>
      <c r="B87" s="104">
        <v>44447</v>
      </c>
      <c r="C87" s="104">
        <v>2299</v>
      </c>
      <c r="D87" s="105">
        <v>5.4545885925785331</v>
      </c>
      <c r="E87" s="104">
        <v>2417</v>
      </c>
      <c r="F87" s="105">
        <v>5.7506542945515111</v>
      </c>
      <c r="G87" s="104">
        <v>29268</v>
      </c>
      <c r="H87" s="104">
        <v>1029</v>
      </c>
      <c r="I87" s="105">
        <v>3.6438967385530647</v>
      </c>
      <c r="J87" s="104">
        <v>804</v>
      </c>
      <c r="K87" s="105">
        <v>2.8246205733558178</v>
      </c>
    </row>
    <row r="88" spans="1:11" s="19" customFormat="1" ht="14.1" customHeight="1" x14ac:dyDescent="0.2">
      <c r="A88" s="106" t="s">
        <v>104</v>
      </c>
      <c r="B88" s="104">
        <v>45022</v>
      </c>
      <c r="C88" s="104">
        <v>1087</v>
      </c>
      <c r="D88" s="105">
        <v>2.4741094799135084</v>
      </c>
      <c r="E88" s="104">
        <v>137</v>
      </c>
      <c r="F88" s="105">
        <v>0.30522446251531693</v>
      </c>
      <c r="G88" s="104">
        <v>30960</v>
      </c>
      <c r="H88" s="104">
        <v>597</v>
      </c>
      <c r="I88" s="105">
        <v>1.9662088726410434</v>
      </c>
      <c r="J88" s="104">
        <v>-511</v>
      </c>
      <c r="K88" s="105">
        <v>-1.6237170728607289</v>
      </c>
    </row>
    <row r="89" spans="1:11" s="19" customFormat="1" ht="14.1" customHeight="1" x14ac:dyDescent="0.2">
      <c r="A89" s="106" t="s">
        <v>105</v>
      </c>
      <c r="B89" s="104">
        <v>19124</v>
      </c>
      <c r="C89" s="104">
        <v>455</v>
      </c>
      <c r="D89" s="105">
        <v>2.4371953505811774</v>
      </c>
      <c r="E89" s="104">
        <v>1342</v>
      </c>
      <c r="F89" s="105">
        <v>7.5469575975705769</v>
      </c>
      <c r="G89" s="104">
        <v>12039</v>
      </c>
      <c r="H89" s="104">
        <v>207</v>
      </c>
      <c r="I89" s="105">
        <v>1.7494929006085194</v>
      </c>
      <c r="J89" s="104">
        <v>508</v>
      </c>
      <c r="K89" s="105">
        <v>4.405515566733154</v>
      </c>
    </row>
    <row r="90" spans="1:11" s="19" customFormat="1" ht="14.1" customHeight="1" x14ac:dyDescent="0.2">
      <c r="A90" s="106" t="s">
        <v>106</v>
      </c>
      <c r="B90" s="104">
        <v>61178</v>
      </c>
      <c r="C90" s="104">
        <v>1729</v>
      </c>
      <c r="D90" s="105">
        <v>2.9083752460091845</v>
      </c>
      <c r="E90" s="104">
        <v>-114</v>
      </c>
      <c r="F90" s="105">
        <v>-0.18599490961300005</v>
      </c>
      <c r="G90" s="104">
        <v>41235</v>
      </c>
      <c r="H90" s="104">
        <v>321</v>
      </c>
      <c r="I90" s="105">
        <v>0.78457251796451088</v>
      </c>
      <c r="J90" s="104">
        <v>-604</v>
      </c>
      <c r="K90" s="105">
        <v>-1.4436291498362772</v>
      </c>
    </row>
    <row r="91" spans="1:11" s="19" customFormat="1" ht="24.75" customHeight="1" x14ac:dyDescent="0.2">
      <c r="A91" s="106" t="s">
        <v>107</v>
      </c>
      <c r="B91" s="104">
        <v>33986</v>
      </c>
      <c r="C91" s="104">
        <v>422</v>
      </c>
      <c r="D91" s="105">
        <v>1.2572994875461805</v>
      </c>
      <c r="E91" s="104">
        <v>155</v>
      </c>
      <c r="F91" s="105">
        <v>0.45815967603677099</v>
      </c>
      <c r="G91" s="104">
        <v>19816</v>
      </c>
      <c r="H91" s="104">
        <v>-523</v>
      </c>
      <c r="I91" s="105">
        <v>-2.5714145238212303</v>
      </c>
      <c r="J91" s="104">
        <v>45</v>
      </c>
      <c r="K91" s="105">
        <v>0.22760608972737847</v>
      </c>
    </row>
    <row r="92" spans="1:11" s="19" customFormat="1" ht="14.1" customHeight="1" x14ac:dyDescent="0.2">
      <c r="A92" s="106" t="s">
        <v>108</v>
      </c>
      <c r="B92" s="104">
        <v>4195</v>
      </c>
      <c r="C92" s="104">
        <v>-34</v>
      </c>
      <c r="D92" s="105">
        <v>-0.80397257034759995</v>
      </c>
      <c r="E92" s="104">
        <v>-199</v>
      </c>
      <c r="F92" s="105">
        <v>-4.5289030496131089</v>
      </c>
      <c r="G92" s="104">
        <v>2768</v>
      </c>
      <c r="H92" s="104">
        <v>-82</v>
      </c>
      <c r="I92" s="105">
        <v>-2.8771929824561404</v>
      </c>
      <c r="J92" s="104">
        <v>-199</v>
      </c>
      <c r="K92" s="105">
        <v>-6.7071115604988201</v>
      </c>
    </row>
    <row r="93" spans="1:11" s="19" customFormat="1" ht="24.75" customHeight="1" x14ac:dyDescent="0.2">
      <c r="A93" s="106" t="s">
        <v>109</v>
      </c>
      <c r="B93" s="104">
        <v>3464</v>
      </c>
      <c r="C93" s="104">
        <v>-41</v>
      </c>
      <c r="D93" s="105">
        <v>-1.1697574893009985</v>
      </c>
      <c r="E93" s="104">
        <v>-264</v>
      </c>
      <c r="F93" s="105">
        <v>-7.0815450643776821</v>
      </c>
      <c r="G93" s="104">
        <v>2511</v>
      </c>
      <c r="H93" s="104">
        <v>-64</v>
      </c>
      <c r="I93" s="105">
        <v>-2.4854368932038833</v>
      </c>
      <c r="J93" s="104">
        <v>-207</v>
      </c>
      <c r="K93" s="105">
        <v>-7.6158940397350996</v>
      </c>
    </row>
    <row r="94" spans="1:11" s="19" customFormat="1" ht="24.75" customHeight="1" x14ac:dyDescent="0.2">
      <c r="A94" s="106" t="s">
        <v>110</v>
      </c>
      <c r="B94" s="104">
        <v>14068</v>
      </c>
      <c r="C94" s="104">
        <v>-18</v>
      </c>
      <c r="D94" s="105">
        <v>-0.12778645463580859</v>
      </c>
      <c r="E94" s="104">
        <v>-1188</v>
      </c>
      <c r="F94" s="105">
        <v>-7.7871001573151544</v>
      </c>
      <c r="G94" s="104">
        <v>10977</v>
      </c>
      <c r="H94" s="104">
        <v>-70</v>
      </c>
      <c r="I94" s="105">
        <v>-0.63365619625237624</v>
      </c>
      <c r="J94" s="104">
        <v>-1011</v>
      </c>
      <c r="K94" s="105">
        <v>-8.433433433433434</v>
      </c>
    </row>
    <row r="95" spans="1:11" s="19" customFormat="1" ht="31.5" customHeight="1" x14ac:dyDescent="0.2">
      <c r="A95" s="106" t="s">
        <v>111</v>
      </c>
      <c r="B95" s="104">
        <v>12657</v>
      </c>
      <c r="C95" s="104">
        <v>147</v>
      </c>
      <c r="D95" s="105">
        <v>1.1750599520383693</v>
      </c>
      <c r="E95" s="104">
        <v>-119</v>
      </c>
      <c r="F95" s="105">
        <v>-0.93143393863494051</v>
      </c>
      <c r="G95" s="104">
        <v>8760</v>
      </c>
      <c r="H95" s="104">
        <v>45</v>
      </c>
      <c r="I95" s="105">
        <v>0.51635111876075734</v>
      </c>
      <c r="J95" s="104">
        <v>-14</v>
      </c>
      <c r="K95" s="105">
        <v>-0.15956234328698427</v>
      </c>
    </row>
    <row r="96" spans="1:11" s="19" customFormat="1" ht="21" customHeight="1" x14ac:dyDescent="0.2">
      <c r="A96" s="106" t="s">
        <v>112</v>
      </c>
      <c r="B96" s="104">
        <v>3365</v>
      </c>
      <c r="C96" s="104">
        <v>5</v>
      </c>
      <c r="D96" s="105">
        <v>0.14880952380952381</v>
      </c>
      <c r="E96" s="104">
        <v>-104</v>
      </c>
      <c r="F96" s="105">
        <v>-2.9979821274142404</v>
      </c>
      <c r="G96" s="104">
        <v>2259</v>
      </c>
      <c r="H96" s="104">
        <v>-54</v>
      </c>
      <c r="I96" s="105">
        <v>-2.3346303501945527</v>
      </c>
      <c r="J96" s="104">
        <v>-208</v>
      </c>
      <c r="K96" s="105">
        <v>-8.4312930685042566</v>
      </c>
    </row>
    <row r="97" spans="1:11" s="19" customFormat="1" ht="14.1" customHeight="1" x14ac:dyDescent="0.2">
      <c r="A97" s="106" t="s">
        <v>113</v>
      </c>
      <c r="B97" s="104">
        <v>10575</v>
      </c>
      <c r="C97" s="104">
        <v>-24</v>
      </c>
      <c r="D97" s="105">
        <v>-0.22643645626945938</v>
      </c>
      <c r="E97" s="104">
        <v>262</v>
      </c>
      <c r="F97" s="105">
        <v>2.5404828856782702</v>
      </c>
      <c r="G97" s="104">
        <v>6469</v>
      </c>
      <c r="H97" s="104">
        <v>-32</v>
      </c>
      <c r="I97" s="105">
        <v>-0.49223196431318261</v>
      </c>
      <c r="J97" s="104">
        <v>-264</v>
      </c>
      <c r="K97" s="105">
        <v>-3.9209861874350214</v>
      </c>
    </row>
    <row r="98" spans="1:11" s="19" customFormat="1" ht="24.75" customHeight="1" x14ac:dyDescent="0.2">
      <c r="A98" s="106" t="s">
        <v>114</v>
      </c>
      <c r="B98" s="104">
        <v>52019</v>
      </c>
      <c r="C98" s="104">
        <v>1529</v>
      </c>
      <c r="D98" s="105">
        <v>3.028322440087146</v>
      </c>
      <c r="E98" s="104">
        <v>-2612</v>
      </c>
      <c r="F98" s="105">
        <v>-4.7811682012044443</v>
      </c>
      <c r="G98" s="104">
        <v>34499</v>
      </c>
      <c r="H98" s="104">
        <v>-663</v>
      </c>
      <c r="I98" s="105">
        <v>-1.8855582731357716</v>
      </c>
      <c r="J98" s="104">
        <v>-1496</v>
      </c>
      <c r="K98" s="105">
        <v>-4.1561327962216978</v>
      </c>
    </row>
    <row r="99" spans="1:11" s="19" customFormat="1" ht="24.75" customHeight="1" x14ac:dyDescent="0.2">
      <c r="A99" s="106" t="s">
        <v>115</v>
      </c>
      <c r="B99" s="104">
        <v>36469</v>
      </c>
      <c r="C99" s="104">
        <v>527</v>
      </c>
      <c r="D99" s="105">
        <v>1.466251182460631</v>
      </c>
      <c r="E99" s="104">
        <v>529</v>
      </c>
      <c r="F99" s="105">
        <v>1.4718976071229828</v>
      </c>
      <c r="G99" s="104">
        <v>24929</v>
      </c>
      <c r="H99" s="104">
        <v>83</v>
      </c>
      <c r="I99" s="105">
        <v>0.33405779602350477</v>
      </c>
      <c r="J99" s="104">
        <v>-243</v>
      </c>
      <c r="K99" s="105">
        <v>-0.96535833465755605</v>
      </c>
    </row>
    <row r="100" spans="1:11" ht="14.1" customHeight="1" x14ac:dyDescent="0.2">
      <c r="A100" s="106" t="s">
        <v>116</v>
      </c>
      <c r="B100" s="104">
        <v>101</v>
      </c>
      <c r="C100" s="104">
        <v>-7</v>
      </c>
      <c r="D100" s="105">
        <v>-6.4814814814814818</v>
      </c>
      <c r="E100" s="104">
        <v>-6</v>
      </c>
      <c r="F100" s="105">
        <v>-5.6074766355140184</v>
      </c>
      <c r="G100" s="104">
        <v>75</v>
      </c>
      <c r="H100" s="104">
        <v>-2</v>
      </c>
      <c r="I100" s="105">
        <v>-2.5974025974025974</v>
      </c>
      <c r="J100" s="104">
        <v>-6</v>
      </c>
      <c r="K100" s="105">
        <v>-7.4074074074074074</v>
      </c>
    </row>
    <row r="101" spans="1:11" s="19" customFormat="1" ht="14.25" customHeight="1" x14ac:dyDescent="0.2">
      <c r="A101" s="100" t="s">
        <v>193</v>
      </c>
      <c r="B101" s="101">
        <v>434432</v>
      </c>
      <c r="C101" s="101">
        <v>14722</v>
      </c>
      <c r="D101" s="102">
        <v>3.5076600509875866</v>
      </c>
      <c r="E101" s="101">
        <v>5658</v>
      </c>
      <c r="F101" s="102">
        <v>1.3195762802781885</v>
      </c>
      <c r="G101" s="101">
        <v>273631</v>
      </c>
      <c r="H101" s="101">
        <v>3822</v>
      </c>
      <c r="I101" s="102">
        <v>1.4165576389223489</v>
      </c>
      <c r="J101" s="101">
        <v>-2245</v>
      </c>
      <c r="K101" s="102">
        <v>-0.81377140454407049</v>
      </c>
    </row>
    <row r="102" spans="1:11" s="19" customFormat="1" ht="14.1" customHeight="1" x14ac:dyDescent="0.2">
      <c r="A102" s="106" t="s">
        <v>100</v>
      </c>
      <c r="B102" s="104">
        <v>8344</v>
      </c>
      <c r="C102" s="104">
        <v>154</v>
      </c>
      <c r="D102" s="105">
        <v>1.8803418803418803</v>
      </c>
      <c r="E102" s="104">
        <v>323</v>
      </c>
      <c r="F102" s="105">
        <v>4.0269293105597805</v>
      </c>
      <c r="G102" s="104">
        <v>5870</v>
      </c>
      <c r="H102" s="104">
        <v>136</v>
      </c>
      <c r="I102" s="105">
        <v>2.3718172305545866</v>
      </c>
      <c r="J102" s="104">
        <v>194</v>
      </c>
      <c r="K102" s="105">
        <v>3.4178999295278367</v>
      </c>
    </row>
    <row r="103" spans="1:11" s="19" customFormat="1" ht="14.1" customHeight="1" x14ac:dyDescent="0.2">
      <c r="A103" s="106" t="s">
        <v>101</v>
      </c>
      <c r="B103" s="104">
        <v>19165</v>
      </c>
      <c r="C103" s="104">
        <v>3643</v>
      </c>
      <c r="D103" s="105">
        <v>23.469913670918697</v>
      </c>
      <c r="E103" s="104">
        <v>417</v>
      </c>
      <c r="F103" s="105">
        <v>2.2242372519735438</v>
      </c>
      <c r="G103" s="104">
        <v>9384</v>
      </c>
      <c r="H103" s="104">
        <v>1190</v>
      </c>
      <c r="I103" s="105">
        <v>14.522821576763485</v>
      </c>
      <c r="J103" s="104">
        <v>-273</v>
      </c>
      <c r="K103" s="105">
        <v>-2.8269648959304132</v>
      </c>
    </row>
    <row r="104" spans="1:11" s="19" customFormat="1" ht="14.1" customHeight="1" x14ac:dyDescent="0.2">
      <c r="A104" s="106" t="s">
        <v>102</v>
      </c>
      <c r="B104" s="104">
        <v>47346</v>
      </c>
      <c r="C104" s="104">
        <v>2552</v>
      </c>
      <c r="D104" s="105">
        <v>5.6971915881591286</v>
      </c>
      <c r="E104" s="104">
        <v>2586</v>
      </c>
      <c r="F104" s="105">
        <v>5.7774798927613942</v>
      </c>
      <c r="G104" s="104">
        <v>31812</v>
      </c>
      <c r="H104" s="104">
        <v>1704</v>
      </c>
      <c r="I104" s="105">
        <v>5.6596253487445196</v>
      </c>
      <c r="J104" s="104">
        <v>1240</v>
      </c>
      <c r="K104" s="105">
        <v>4.0559989532905929</v>
      </c>
    </row>
    <row r="105" spans="1:11" s="19" customFormat="1" ht="14.1" customHeight="1" x14ac:dyDescent="0.2">
      <c r="A105" s="106" t="s">
        <v>103</v>
      </c>
      <c r="B105" s="104">
        <v>46070</v>
      </c>
      <c r="C105" s="104">
        <v>2310</v>
      </c>
      <c r="D105" s="105">
        <v>5.2787934186471661</v>
      </c>
      <c r="E105" s="104">
        <v>2595</v>
      </c>
      <c r="F105" s="105">
        <v>5.9689476710753304</v>
      </c>
      <c r="G105" s="104">
        <v>29268</v>
      </c>
      <c r="H105" s="104">
        <v>1029</v>
      </c>
      <c r="I105" s="105">
        <v>3.6438967385530647</v>
      </c>
      <c r="J105" s="104">
        <v>804</v>
      </c>
      <c r="K105" s="105">
        <v>2.8246205733558178</v>
      </c>
    </row>
    <row r="106" spans="1:11" s="19" customFormat="1" ht="14.1" customHeight="1" x14ac:dyDescent="0.2">
      <c r="A106" s="106" t="s">
        <v>104</v>
      </c>
      <c r="B106" s="104">
        <v>47420</v>
      </c>
      <c r="C106" s="104">
        <v>1127</v>
      </c>
      <c r="D106" s="105">
        <v>2.4344933359255179</v>
      </c>
      <c r="E106" s="104">
        <v>479</v>
      </c>
      <c r="F106" s="105">
        <v>1.020429901365544</v>
      </c>
      <c r="G106" s="104">
        <v>30960</v>
      </c>
      <c r="H106" s="104">
        <v>597</v>
      </c>
      <c r="I106" s="105">
        <v>1.9662088726410434</v>
      </c>
      <c r="J106" s="104">
        <v>-511</v>
      </c>
      <c r="K106" s="105">
        <v>-1.6237170728607289</v>
      </c>
    </row>
    <row r="107" spans="1:11" s="19" customFormat="1" ht="14.1" customHeight="1" x14ac:dyDescent="0.2">
      <c r="A107" s="106" t="s">
        <v>105</v>
      </c>
      <c r="B107" s="104">
        <v>20073</v>
      </c>
      <c r="C107" s="104">
        <v>461</v>
      </c>
      <c r="D107" s="105">
        <v>2.3506016724454417</v>
      </c>
      <c r="E107" s="104">
        <v>1478</v>
      </c>
      <c r="F107" s="105">
        <v>7.9483732186071521</v>
      </c>
      <c r="G107" s="104">
        <v>12039</v>
      </c>
      <c r="H107" s="104">
        <v>207</v>
      </c>
      <c r="I107" s="105">
        <v>1.7494929006085194</v>
      </c>
      <c r="J107" s="104">
        <v>508</v>
      </c>
      <c r="K107" s="105">
        <v>4.405515566733154</v>
      </c>
    </row>
    <row r="108" spans="1:11" s="19" customFormat="1" ht="14.1" customHeight="1" x14ac:dyDescent="0.2">
      <c r="A108" s="106" t="s">
        <v>106</v>
      </c>
      <c r="B108" s="104">
        <v>63376</v>
      </c>
      <c r="C108" s="104">
        <v>1764</v>
      </c>
      <c r="D108" s="105">
        <v>2.8630786210478476</v>
      </c>
      <c r="E108" s="104">
        <v>114</v>
      </c>
      <c r="F108" s="105">
        <v>0.18020296544529102</v>
      </c>
      <c r="G108" s="104">
        <v>41235</v>
      </c>
      <c r="H108" s="104">
        <v>321</v>
      </c>
      <c r="I108" s="105">
        <v>0.78457251796451088</v>
      </c>
      <c r="J108" s="104">
        <v>-604</v>
      </c>
      <c r="K108" s="105">
        <v>-1.4436291498362772</v>
      </c>
    </row>
    <row r="109" spans="1:11" s="19" customFormat="1" ht="19.5" customHeight="1" x14ac:dyDescent="0.2">
      <c r="A109" s="106" t="s">
        <v>107</v>
      </c>
      <c r="B109" s="104">
        <v>36651</v>
      </c>
      <c r="C109" s="104">
        <v>483</v>
      </c>
      <c r="D109" s="105">
        <v>1.3354346383543463</v>
      </c>
      <c r="E109" s="104">
        <v>418</v>
      </c>
      <c r="F109" s="105">
        <v>1.1536444677503932</v>
      </c>
      <c r="G109" s="104">
        <v>19816</v>
      </c>
      <c r="H109" s="104">
        <v>-523</v>
      </c>
      <c r="I109" s="105">
        <v>-2.5714145238212303</v>
      </c>
      <c r="J109" s="104">
        <v>45</v>
      </c>
      <c r="K109" s="105">
        <v>0.22760608972737847</v>
      </c>
    </row>
    <row r="110" spans="1:11" s="19" customFormat="1" ht="14.1" customHeight="1" x14ac:dyDescent="0.2">
      <c r="A110" s="110" t="s">
        <v>108</v>
      </c>
      <c r="B110" s="111">
        <v>4539</v>
      </c>
      <c r="C110" s="111">
        <v>-31</v>
      </c>
      <c r="D110" s="112">
        <v>-0.6783369803063457</v>
      </c>
      <c r="E110" s="111">
        <v>-164</v>
      </c>
      <c r="F110" s="112">
        <v>-3.4871358707208167</v>
      </c>
      <c r="G110" s="104">
        <v>2768</v>
      </c>
      <c r="H110" s="104">
        <v>-82</v>
      </c>
      <c r="I110" s="105">
        <v>-2.8771929824561404</v>
      </c>
      <c r="J110" s="104">
        <v>-199</v>
      </c>
      <c r="K110" s="105">
        <v>-6.7071115604988201</v>
      </c>
    </row>
    <row r="111" spans="1:11" s="19" customFormat="1" ht="26.25" customHeight="1" x14ac:dyDescent="0.2">
      <c r="A111" s="110" t="s">
        <v>109</v>
      </c>
      <c r="B111" s="111">
        <v>3679</v>
      </c>
      <c r="C111" s="111">
        <v>-40</v>
      </c>
      <c r="D111" s="112">
        <v>-1.0755579456843238</v>
      </c>
      <c r="E111" s="111">
        <v>-245</v>
      </c>
      <c r="F111" s="117">
        <v>-6.2436289500509687</v>
      </c>
      <c r="G111" s="104">
        <v>2511</v>
      </c>
      <c r="H111" s="104">
        <v>-64</v>
      </c>
      <c r="I111" s="105">
        <v>-2.4854368932038833</v>
      </c>
      <c r="J111" s="104">
        <v>-207</v>
      </c>
      <c r="K111" s="105">
        <v>-7.6158940397350996</v>
      </c>
    </row>
    <row r="112" spans="1:11" s="19" customFormat="1" ht="23.25" customHeight="1" x14ac:dyDescent="0.2">
      <c r="A112" s="106" t="s">
        <v>110</v>
      </c>
      <c r="B112" s="104">
        <v>15069</v>
      </c>
      <c r="C112" s="104">
        <v>-14</v>
      </c>
      <c r="D112" s="105">
        <v>-9.2819730822780611E-2</v>
      </c>
      <c r="E112" s="104">
        <v>-1101</v>
      </c>
      <c r="F112" s="105">
        <v>-6.8089053803339521</v>
      </c>
      <c r="G112" s="104">
        <v>10977</v>
      </c>
      <c r="H112" s="104">
        <v>-70</v>
      </c>
      <c r="I112" s="105">
        <v>-0.63365619625237624</v>
      </c>
      <c r="J112" s="104">
        <v>-1011</v>
      </c>
      <c r="K112" s="105">
        <v>-8.433433433433434</v>
      </c>
    </row>
    <row r="113" spans="1:11" s="19" customFormat="1" ht="31.5" customHeight="1" x14ac:dyDescent="0.2">
      <c r="A113" s="106" t="s">
        <v>111</v>
      </c>
      <c r="B113" s="104">
        <v>13356</v>
      </c>
      <c r="C113" s="104">
        <v>155</v>
      </c>
      <c r="D113" s="105">
        <v>1.1741534732217256</v>
      </c>
      <c r="E113" s="104">
        <v>-41</v>
      </c>
      <c r="F113" s="105">
        <v>-0.30603866537284469</v>
      </c>
      <c r="G113" s="104">
        <v>8760</v>
      </c>
      <c r="H113" s="104">
        <v>45</v>
      </c>
      <c r="I113" s="105">
        <v>0.51635111876075734</v>
      </c>
      <c r="J113" s="104">
        <v>-14</v>
      </c>
      <c r="K113" s="105">
        <v>-0.15956234328698427</v>
      </c>
    </row>
    <row r="114" spans="1:11" s="19" customFormat="1" ht="19.5" customHeight="1" x14ac:dyDescent="0.2">
      <c r="A114" s="106" t="s">
        <v>112</v>
      </c>
      <c r="B114" s="104">
        <v>3631</v>
      </c>
      <c r="C114" s="104">
        <v>3</v>
      </c>
      <c r="D114" s="105">
        <v>8.2690187431091508E-2</v>
      </c>
      <c r="E114" s="104">
        <v>-99</v>
      </c>
      <c r="F114" s="105">
        <v>-2.6541554959785523</v>
      </c>
      <c r="G114" s="104">
        <v>2259</v>
      </c>
      <c r="H114" s="104">
        <v>-54</v>
      </c>
      <c r="I114" s="105">
        <v>-2.3346303501945527</v>
      </c>
      <c r="J114" s="104">
        <v>-208</v>
      </c>
      <c r="K114" s="105">
        <v>-8.4312930685042566</v>
      </c>
    </row>
    <row r="115" spans="1:11" s="19" customFormat="1" ht="14.1" customHeight="1" x14ac:dyDescent="0.2">
      <c r="A115" s="106" t="s">
        <v>113</v>
      </c>
      <c r="B115" s="104">
        <v>11027</v>
      </c>
      <c r="C115" s="104">
        <v>-1</v>
      </c>
      <c r="D115" s="105">
        <v>-9.0678273485672832E-3</v>
      </c>
      <c r="E115" s="104">
        <v>324</v>
      </c>
      <c r="F115" s="105">
        <v>3.02718863869943</v>
      </c>
      <c r="G115" s="104">
        <v>6469</v>
      </c>
      <c r="H115" s="104">
        <v>-32</v>
      </c>
      <c r="I115" s="105">
        <v>-0.49223196431318261</v>
      </c>
      <c r="J115" s="104">
        <v>-264</v>
      </c>
      <c r="K115" s="105">
        <v>-3.9209861874350214</v>
      </c>
    </row>
    <row r="116" spans="1:11" s="19" customFormat="1" ht="27.75" customHeight="1" x14ac:dyDescent="0.2">
      <c r="A116" s="106" t="s">
        <v>114</v>
      </c>
      <c r="B116" s="104">
        <v>56828</v>
      </c>
      <c r="C116" s="104">
        <v>1601</v>
      </c>
      <c r="D116" s="105">
        <v>2.8989443569268656</v>
      </c>
      <c r="E116" s="104">
        <v>-2101</v>
      </c>
      <c r="F116" s="105">
        <v>-3.5653074038249417</v>
      </c>
      <c r="G116" s="104">
        <v>34499</v>
      </c>
      <c r="H116" s="104">
        <v>-663</v>
      </c>
      <c r="I116" s="105">
        <v>-1.8855582731357716</v>
      </c>
      <c r="J116" s="104">
        <v>-1496</v>
      </c>
      <c r="K116" s="105">
        <v>-4.1561327962216978</v>
      </c>
    </row>
    <row r="117" spans="1:11" s="19" customFormat="1" ht="21" customHeight="1" x14ac:dyDescent="0.2">
      <c r="A117" s="106" t="s">
        <v>115</v>
      </c>
      <c r="B117" s="104">
        <v>37757</v>
      </c>
      <c r="C117" s="104">
        <v>562</v>
      </c>
      <c r="D117" s="105">
        <v>1.5109557736254873</v>
      </c>
      <c r="E117" s="104">
        <v>681</v>
      </c>
      <c r="F117" s="105">
        <v>1.8367677203581831</v>
      </c>
      <c r="G117" s="104">
        <v>24929</v>
      </c>
      <c r="H117" s="104">
        <v>83</v>
      </c>
      <c r="I117" s="105">
        <v>0.33405779602350477</v>
      </c>
      <c r="J117" s="104">
        <v>-243</v>
      </c>
      <c r="K117" s="105">
        <v>-0.96535833465755605</v>
      </c>
    </row>
    <row r="118" spans="1:11" s="19" customFormat="1" ht="14.1" customHeight="1" x14ac:dyDescent="0.2">
      <c r="A118" s="114" t="s">
        <v>116</v>
      </c>
      <c r="B118" s="115">
        <v>101</v>
      </c>
      <c r="C118" s="115">
        <v>-7</v>
      </c>
      <c r="D118" s="116">
        <v>-6.4814814814814818</v>
      </c>
      <c r="E118" s="115">
        <v>-6</v>
      </c>
      <c r="F118" s="116">
        <v>-5.6074766355140184</v>
      </c>
      <c r="G118" s="115">
        <v>75</v>
      </c>
      <c r="H118" s="115">
        <v>-2</v>
      </c>
      <c r="I118" s="116">
        <v>-2.5974025974025974</v>
      </c>
      <c r="J118" s="115">
        <v>-6</v>
      </c>
      <c r="K118" s="116">
        <v>-7.4074074074074074</v>
      </c>
    </row>
    <row r="119" spans="1:11" ht="12.75" customHeight="1" x14ac:dyDescent="0.2"/>
    <row r="120" spans="1:11" s="62" customFormat="1" ht="12.75" x14ac:dyDescent="0.2">
      <c r="A120" s="46" t="s">
        <v>136</v>
      </c>
      <c r="B120" s="46"/>
      <c r="C120" s="46"/>
      <c r="D120" s="46"/>
    </row>
    <row r="122" spans="1:11" x14ac:dyDescent="0.2">
      <c r="B122" s="78" t="s">
        <v>60</v>
      </c>
    </row>
  </sheetData>
  <mergeCells count="10">
    <mergeCell ref="A5:F5"/>
    <mergeCell ref="A6:A8"/>
    <mergeCell ref="B6:F6"/>
    <mergeCell ref="G6:K6"/>
    <mergeCell ref="B7:B8"/>
    <mergeCell ref="C7:D7"/>
    <mergeCell ref="E7:F7"/>
    <mergeCell ref="G7:G8"/>
    <mergeCell ref="H7:I7"/>
    <mergeCell ref="J7:K7"/>
  </mergeCells>
  <hyperlinks>
    <hyperlink ref="H2" location="ÍNDICE!A1" display="VOLVER AL ÍNDICE" xr:uid="{90E0539A-59C8-44C4-BD22-50FE44FB6031}"/>
  </hyperlinks>
  <pageMargins left="0.51181102362204722" right="0.51181102362204722" top="0.74803149606299213" bottom="0.74803149606299213" header="0.31496062992125984" footer="0.31496062992125984"/>
  <pageSetup paperSize="9" scale="97" orientation="portrait" r:id="rId1"/>
  <rowBreaks count="2" manualBreakCount="2">
    <brk id="43" max="10" man="1"/>
    <brk id="82" max="10"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231CA-3B04-48E9-9AFE-DE7485D405C5}">
  <sheetPr codeName="Hoja15"/>
  <dimension ref="A1:K69"/>
  <sheetViews>
    <sheetView zoomScaleNormal="100" zoomScaleSheetLayoutView="100" workbookViewId="0"/>
  </sheetViews>
  <sheetFormatPr baseColWidth="10" defaultColWidth="9.140625" defaultRowHeight="15" x14ac:dyDescent="0.2"/>
  <cols>
    <col min="1" max="1" width="38.28515625" style="15" customWidth="1"/>
    <col min="2" max="3" width="6.85546875" style="15" customWidth="1"/>
    <col min="4" max="4" width="5" style="15" customWidth="1"/>
    <col min="5" max="5" width="7.5703125" style="15" customWidth="1"/>
    <col min="6" max="6" width="5.140625" style="15" customWidth="1"/>
    <col min="7" max="7" width="6.85546875" style="15" customWidth="1"/>
    <col min="8" max="8" width="5.85546875" style="15" customWidth="1"/>
    <col min="9" max="9" width="4.85546875" style="15" customWidth="1"/>
    <col min="10" max="10" width="7.140625" style="15" customWidth="1"/>
    <col min="11" max="11" width="4.7109375" style="15" customWidth="1"/>
    <col min="12" max="227" width="9.140625" style="15"/>
    <col min="228" max="228" width="0.42578125" style="15" customWidth="1"/>
    <col min="229" max="229" width="12.140625" style="15" customWidth="1"/>
    <col min="230" max="230" width="9.85546875" style="15" customWidth="1"/>
    <col min="231" max="232" width="10" style="15" customWidth="1"/>
    <col min="233" max="238" width="9.28515625" style="15" customWidth="1"/>
    <col min="239" max="483" width="9.140625" style="15"/>
    <col min="484" max="484" width="0.42578125" style="15" customWidth="1"/>
    <col min="485" max="485" width="12.140625" style="15" customWidth="1"/>
    <col min="486" max="486" width="9.85546875" style="15" customWidth="1"/>
    <col min="487" max="488" width="10" style="15" customWidth="1"/>
    <col min="489" max="494" width="9.28515625" style="15" customWidth="1"/>
    <col min="495" max="739" width="9.140625" style="15"/>
    <col min="740" max="740" width="0.42578125" style="15" customWidth="1"/>
    <col min="741" max="741" width="12.140625" style="15" customWidth="1"/>
    <col min="742" max="742" width="9.85546875" style="15" customWidth="1"/>
    <col min="743" max="744" width="10" style="15" customWidth="1"/>
    <col min="745" max="750" width="9.28515625" style="15" customWidth="1"/>
    <col min="751" max="995" width="9.140625" style="15"/>
    <col min="996" max="996" width="0.42578125" style="15" customWidth="1"/>
    <col min="997" max="997" width="12.140625" style="15" customWidth="1"/>
    <col min="998" max="998" width="9.85546875" style="15" customWidth="1"/>
    <col min="999" max="1000" width="10" style="15" customWidth="1"/>
    <col min="1001" max="1006" width="9.28515625" style="15" customWidth="1"/>
    <col min="1007" max="1251" width="9.140625" style="15"/>
    <col min="1252" max="1252" width="0.42578125" style="15" customWidth="1"/>
    <col min="1253" max="1253" width="12.140625" style="15" customWidth="1"/>
    <col min="1254" max="1254" width="9.85546875" style="15" customWidth="1"/>
    <col min="1255" max="1256" width="10" style="15" customWidth="1"/>
    <col min="1257" max="1262" width="9.28515625" style="15" customWidth="1"/>
    <col min="1263" max="1507" width="9.140625" style="15"/>
    <col min="1508" max="1508" width="0.42578125" style="15" customWidth="1"/>
    <col min="1509" max="1509" width="12.140625" style="15" customWidth="1"/>
    <col min="1510" max="1510" width="9.85546875" style="15" customWidth="1"/>
    <col min="1511" max="1512" width="10" style="15" customWidth="1"/>
    <col min="1513" max="1518" width="9.28515625" style="15" customWidth="1"/>
    <col min="1519" max="1763" width="9.140625" style="15"/>
    <col min="1764" max="1764" width="0.42578125" style="15" customWidth="1"/>
    <col min="1765" max="1765" width="12.140625" style="15" customWidth="1"/>
    <col min="1766" max="1766" width="9.85546875" style="15" customWidth="1"/>
    <col min="1767" max="1768" width="10" style="15" customWidth="1"/>
    <col min="1769" max="1774" width="9.28515625" style="15" customWidth="1"/>
    <col min="1775" max="2019" width="9.140625" style="15"/>
    <col min="2020" max="2020" width="0.42578125" style="15" customWidth="1"/>
    <col min="2021" max="2021" width="12.140625" style="15" customWidth="1"/>
    <col min="2022" max="2022" width="9.85546875" style="15" customWidth="1"/>
    <col min="2023" max="2024" width="10" style="15" customWidth="1"/>
    <col min="2025" max="2030" width="9.28515625" style="15" customWidth="1"/>
    <col min="2031" max="2275" width="9.140625" style="15"/>
    <col min="2276" max="2276" width="0.42578125" style="15" customWidth="1"/>
    <col min="2277" max="2277" width="12.140625" style="15" customWidth="1"/>
    <col min="2278" max="2278" width="9.85546875" style="15" customWidth="1"/>
    <col min="2279" max="2280" width="10" style="15" customWidth="1"/>
    <col min="2281" max="2286" width="9.28515625" style="15" customWidth="1"/>
    <col min="2287" max="2531" width="9.140625" style="15"/>
    <col min="2532" max="2532" width="0.42578125" style="15" customWidth="1"/>
    <col min="2533" max="2533" width="12.140625" style="15" customWidth="1"/>
    <col min="2534" max="2534" width="9.85546875" style="15" customWidth="1"/>
    <col min="2535" max="2536" width="10" style="15" customWidth="1"/>
    <col min="2537" max="2542" width="9.28515625" style="15" customWidth="1"/>
    <col min="2543" max="2787" width="9.140625" style="15"/>
    <col min="2788" max="2788" width="0.42578125" style="15" customWidth="1"/>
    <col min="2789" max="2789" width="12.140625" style="15" customWidth="1"/>
    <col min="2790" max="2790" width="9.85546875" style="15" customWidth="1"/>
    <col min="2791" max="2792" width="10" style="15" customWidth="1"/>
    <col min="2793" max="2798" width="9.28515625" style="15" customWidth="1"/>
    <col min="2799" max="3043" width="9.140625" style="15"/>
    <col min="3044" max="3044" width="0.42578125" style="15" customWidth="1"/>
    <col min="3045" max="3045" width="12.140625" style="15" customWidth="1"/>
    <col min="3046" max="3046" width="9.85546875" style="15" customWidth="1"/>
    <col min="3047" max="3048" width="10" style="15" customWidth="1"/>
    <col min="3049" max="3054" width="9.28515625" style="15" customWidth="1"/>
    <col min="3055" max="3299" width="9.140625" style="15"/>
    <col min="3300" max="3300" width="0.42578125" style="15" customWidth="1"/>
    <col min="3301" max="3301" width="12.140625" style="15" customWidth="1"/>
    <col min="3302" max="3302" width="9.85546875" style="15" customWidth="1"/>
    <col min="3303" max="3304" width="10" style="15" customWidth="1"/>
    <col min="3305" max="3310" width="9.28515625" style="15" customWidth="1"/>
    <col min="3311" max="3555" width="9.140625" style="15"/>
    <col min="3556" max="3556" width="0.42578125" style="15" customWidth="1"/>
    <col min="3557" max="3557" width="12.140625" style="15" customWidth="1"/>
    <col min="3558" max="3558" width="9.85546875" style="15" customWidth="1"/>
    <col min="3559" max="3560" width="10" style="15" customWidth="1"/>
    <col min="3561" max="3566" width="9.28515625" style="15" customWidth="1"/>
    <col min="3567" max="3811" width="9.140625" style="15"/>
    <col min="3812" max="3812" width="0.42578125" style="15" customWidth="1"/>
    <col min="3813" max="3813" width="12.140625" style="15" customWidth="1"/>
    <col min="3814" max="3814" width="9.85546875" style="15" customWidth="1"/>
    <col min="3815" max="3816" width="10" style="15" customWidth="1"/>
    <col min="3817" max="3822" width="9.28515625" style="15" customWidth="1"/>
    <col min="3823" max="4067" width="9.140625" style="15"/>
    <col min="4068" max="4068" width="0.42578125" style="15" customWidth="1"/>
    <col min="4069" max="4069" width="12.140625" style="15" customWidth="1"/>
    <col min="4070" max="4070" width="9.85546875" style="15" customWidth="1"/>
    <col min="4071" max="4072" width="10" style="15" customWidth="1"/>
    <col min="4073" max="4078" width="9.28515625" style="15" customWidth="1"/>
    <col min="4079" max="4323" width="9.140625" style="15"/>
    <col min="4324" max="4324" width="0.42578125" style="15" customWidth="1"/>
    <col min="4325" max="4325" width="12.140625" style="15" customWidth="1"/>
    <col min="4326" max="4326" width="9.85546875" style="15" customWidth="1"/>
    <col min="4327" max="4328" width="10" style="15" customWidth="1"/>
    <col min="4329" max="4334" width="9.28515625" style="15" customWidth="1"/>
    <col min="4335" max="4579" width="9.140625" style="15"/>
    <col min="4580" max="4580" width="0.42578125" style="15" customWidth="1"/>
    <col min="4581" max="4581" width="12.140625" style="15" customWidth="1"/>
    <col min="4582" max="4582" width="9.85546875" style="15" customWidth="1"/>
    <col min="4583" max="4584" width="10" style="15" customWidth="1"/>
    <col min="4585" max="4590" width="9.28515625" style="15" customWidth="1"/>
    <col min="4591" max="4835" width="9.140625" style="15"/>
    <col min="4836" max="4836" width="0.42578125" style="15" customWidth="1"/>
    <col min="4837" max="4837" width="12.140625" style="15" customWidth="1"/>
    <col min="4838" max="4838" width="9.85546875" style="15" customWidth="1"/>
    <col min="4839" max="4840" width="10" style="15" customWidth="1"/>
    <col min="4841" max="4846" width="9.28515625" style="15" customWidth="1"/>
    <col min="4847" max="5091" width="9.140625" style="15"/>
    <col min="5092" max="5092" width="0.42578125" style="15" customWidth="1"/>
    <col min="5093" max="5093" width="12.140625" style="15" customWidth="1"/>
    <col min="5094" max="5094" width="9.85546875" style="15" customWidth="1"/>
    <col min="5095" max="5096" width="10" style="15" customWidth="1"/>
    <col min="5097" max="5102" width="9.28515625" style="15" customWidth="1"/>
    <col min="5103" max="5347" width="9.140625" style="15"/>
    <col min="5348" max="5348" width="0.42578125" style="15" customWidth="1"/>
    <col min="5349" max="5349" width="12.140625" style="15" customWidth="1"/>
    <col min="5350" max="5350" width="9.85546875" style="15" customWidth="1"/>
    <col min="5351" max="5352" width="10" style="15" customWidth="1"/>
    <col min="5353" max="5358" width="9.28515625" style="15" customWidth="1"/>
    <col min="5359" max="5603" width="9.140625" style="15"/>
    <col min="5604" max="5604" width="0.42578125" style="15" customWidth="1"/>
    <col min="5605" max="5605" width="12.140625" style="15" customWidth="1"/>
    <col min="5606" max="5606" width="9.85546875" style="15" customWidth="1"/>
    <col min="5607" max="5608" width="10" style="15" customWidth="1"/>
    <col min="5609" max="5614" width="9.28515625" style="15" customWidth="1"/>
    <col min="5615" max="5859" width="9.140625" style="15"/>
    <col min="5860" max="5860" width="0.42578125" style="15" customWidth="1"/>
    <col min="5861" max="5861" width="12.140625" style="15" customWidth="1"/>
    <col min="5862" max="5862" width="9.85546875" style="15" customWidth="1"/>
    <col min="5863" max="5864" width="10" style="15" customWidth="1"/>
    <col min="5865" max="5870" width="9.28515625" style="15" customWidth="1"/>
    <col min="5871" max="6115" width="9.140625" style="15"/>
    <col min="6116" max="6116" width="0.42578125" style="15" customWidth="1"/>
    <col min="6117" max="6117" width="12.140625" style="15" customWidth="1"/>
    <col min="6118" max="6118" width="9.85546875" style="15" customWidth="1"/>
    <col min="6119" max="6120" width="10" style="15" customWidth="1"/>
    <col min="6121" max="6126" width="9.28515625" style="15" customWidth="1"/>
    <col min="6127" max="6371" width="9.140625" style="15"/>
    <col min="6372" max="6372" width="0.42578125" style="15" customWidth="1"/>
    <col min="6373" max="6373" width="12.140625" style="15" customWidth="1"/>
    <col min="6374" max="6374" width="9.85546875" style="15" customWidth="1"/>
    <col min="6375" max="6376" width="10" style="15" customWidth="1"/>
    <col min="6377" max="6382" width="9.28515625" style="15" customWidth="1"/>
    <col min="6383" max="6627" width="9.140625" style="15"/>
    <col min="6628" max="6628" width="0.42578125" style="15" customWidth="1"/>
    <col min="6629" max="6629" width="12.140625" style="15" customWidth="1"/>
    <col min="6630" max="6630" width="9.85546875" style="15" customWidth="1"/>
    <col min="6631" max="6632" width="10" style="15" customWidth="1"/>
    <col min="6633" max="6638" width="9.28515625" style="15" customWidth="1"/>
    <col min="6639" max="6883" width="9.140625" style="15"/>
    <col min="6884" max="6884" width="0.42578125" style="15" customWidth="1"/>
    <col min="6885" max="6885" width="12.140625" style="15" customWidth="1"/>
    <col min="6886" max="6886" width="9.85546875" style="15" customWidth="1"/>
    <col min="6887" max="6888" width="10" style="15" customWidth="1"/>
    <col min="6889" max="6894" width="9.28515625" style="15" customWidth="1"/>
    <col min="6895" max="7139" width="9.140625" style="15"/>
    <col min="7140" max="7140" width="0.42578125" style="15" customWidth="1"/>
    <col min="7141" max="7141" width="12.140625" style="15" customWidth="1"/>
    <col min="7142" max="7142" width="9.85546875" style="15" customWidth="1"/>
    <col min="7143" max="7144" width="10" style="15" customWidth="1"/>
    <col min="7145" max="7150" width="9.28515625" style="15" customWidth="1"/>
    <col min="7151" max="7395" width="9.140625" style="15"/>
    <col min="7396" max="7396" width="0.42578125" style="15" customWidth="1"/>
    <col min="7397" max="7397" width="12.140625" style="15" customWidth="1"/>
    <col min="7398" max="7398" width="9.85546875" style="15" customWidth="1"/>
    <col min="7399" max="7400" width="10" style="15" customWidth="1"/>
    <col min="7401" max="7406" width="9.28515625" style="15" customWidth="1"/>
    <col min="7407" max="7651" width="9.140625" style="15"/>
    <col min="7652" max="7652" width="0.42578125" style="15" customWidth="1"/>
    <col min="7653" max="7653" width="12.140625" style="15" customWidth="1"/>
    <col min="7654" max="7654" width="9.85546875" style="15" customWidth="1"/>
    <col min="7655" max="7656" width="10" style="15" customWidth="1"/>
    <col min="7657" max="7662" width="9.28515625" style="15" customWidth="1"/>
    <col min="7663" max="7907" width="9.140625" style="15"/>
    <col min="7908" max="7908" width="0.42578125" style="15" customWidth="1"/>
    <col min="7909" max="7909" width="12.140625" style="15" customWidth="1"/>
    <col min="7910" max="7910" width="9.85546875" style="15" customWidth="1"/>
    <col min="7911" max="7912" width="10" style="15" customWidth="1"/>
    <col min="7913" max="7918" width="9.28515625" style="15" customWidth="1"/>
    <col min="7919" max="8163" width="9.140625" style="15"/>
    <col min="8164" max="8164" width="0.42578125" style="15" customWidth="1"/>
    <col min="8165" max="8165" width="12.140625" style="15" customWidth="1"/>
    <col min="8166" max="8166" width="9.85546875" style="15" customWidth="1"/>
    <col min="8167" max="8168" width="10" style="15" customWidth="1"/>
    <col min="8169" max="8174" width="9.28515625" style="15" customWidth="1"/>
    <col min="8175" max="8419" width="9.140625" style="15"/>
    <col min="8420" max="8420" width="0.42578125" style="15" customWidth="1"/>
    <col min="8421" max="8421" width="12.140625" style="15" customWidth="1"/>
    <col min="8422" max="8422" width="9.85546875" style="15" customWidth="1"/>
    <col min="8423" max="8424" width="10" style="15" customWidth="1"/>
    <col min="8425" max="8430" width="9.28515625" style="15" customWidth="1"/>
    <col min="8431" max="8675" width="9.140625" style="15"/>
    <col min="8676" max="8676" width="0.42578125" style="15" customWidth="1"/>
    <col min="8677" max="8677" width="12.140625" style="15" customWidth="1"/>
    <col min="8678" max="8678" width="9.85546875" style="15" customWidth="1"/>
    <col min="8679" max="8680" width="10" style="15" customWidth="1"/>
    <col min="8681" max="8686" width="9.28515625" style="15" customWidth="1"/>
    <col min="8687" max="8931" width="9.140625" style="15"/>
    <col min="8932" max="8932" width="0.42578125" style="15" customWidth="1"/>
    <col min="8933" max="8933" width="12.140625" style="15" customWidth="1"/>
    <col min="8934" max="8934" width="9.85546875" style="15" customWidth="1"/>
    <col min="8935" max="8936" width="10" style="15" customWidth="1"/>
    <col min="8937" max="8942" width="9.28515625" style="15" customWidth="1"/>
    <col min="8943" max="9187" width="9.140625" style="15"/>
    <col min="9188" max="9188" width="0.42578125" style="15" customWidth="1"/>
    <col min="9189" max="9189" width="12.140625" style="15" customWidth="1"/>
    <col min="9190" max="9190" width="9.85546875" style="15" customWidth="1"/>
    <col min="9191" max="9192" width="10" style="15" customWidth="1"/>
    <col min="9193" max="9198" width="9.28515625" style="15" customWidth="1"/>
    <col min="9199" max="9443" width="9.140625" style="15"/>
    <col min="9444" max="9444" width="0.42578125" style="15" customWidth="1"/>
    <col min="9445" max="9445" width="12.140625" style="15" customWidth="1"/>
    <col min="9446" max="9446" width="9.85546875" style="15" customWidth="1"/>
    <col min="9447" max="9448" width="10" style="15" customWidth="1"/>
    <col min="9449" max="9454" width="9.28515625" style="15" customWidth="1"/>
    <col min="9455" max="9699" width="9.140625" style="15"/>
    <col min="9700" max="9700" width="0.42578125" style="15" customWidth="1"/>
    <col min="9701" max="9701" width="12.140625" style="15" customWidth="1"/>
    <col min="9702" max="9702" width="9.85546875" style="15" customWidth="1"/>
    <col min="9703" max="9704" width="10" style="15" customWidth="1"/>
    <col min="9705" max="9710" width="9.28515625" style="15" customWidth="1"/>
    <col min="9711" max="9955" width="9.140625" style="15"/>
    <col min="9956" max="9956" width="0.42578125" style="15" customWidth="1"/>
    <col min="9957" max="9957" width="12.140625" style="15" customWidth="1"/>
    <col min="9958" max="9958" width="9.85546875" style="15" customWidth="1"/>
    <col min="9959" max="9960" width="10" style="15" customWidth="1"/>
    <col min="9961" max="9966" width="9.28515625" style="15" customWidth="1"/>
    <col min="9967" max="10211" width="9.140625" style="15"/>
    <col min="10212" max="10212" width="0.42578125" style="15" customWidth="1"/>
    <col min="10213" max="10213" width="12.140625" style="15" customWidth="1"/>
    <col min="10214" max="10214" width="9.85546875" style="15" customWidth="1"/>
    <col min="10215" max="10216" width="10" style="15" customWidth="1"/>
    <col min="10217" max="10222" width="9.28515625" style="15" customWidth="1"/>
    <col min="10223" max="10467" width="9.140625" style="15"/>
    <col min="10468" max="10468" width="0.42578125" style="15" customWidth="1"/>
    <col min="10469" max="10469" width="12.140625" style="15" customWidth="1"/>
    <col min="10470" max="10470" width="9.85546875" style="15" customWidth="1"/>
    <col min="10471" max="10472" width="10" style="15" customWidth="1"/>
    <col min="10473" max="10478" width="9.28515625" style="15" customWidth="1"/>
    <col min="10479" max="10723" width="9.140625" style="15"/>
    <col min="10724" max="10724" width="0.42578125" style="15" customWidth="1"/>
    <col min="10725" max="10725" width="12.140625" style="15" customWidth="1"/>
    <col min="10726" max="10726" width="9.85546875" style="15" customWidth="1"/>
    <col min="10727" max="10728" width="10" style="15" customWidth="1"/>
    <col min="10729" max="10734" width="9.28515625" style="15" customWidth="1"/>
    <col min="10735" max="10979" width="9.140625" style="15"/>
    <col min="10980" max="10980" width="0.42578125" style="15" customWidth="1"/>
    <col min="10981" max="10981" width="12.140625" style="15" customWidth="1"/>
    <col min="10982" max="10982" width="9.85546875" style="15" customWidth="1"/>
    <col min="10983" max="10984" width="10" style="15" customWidth="1"/>
    <col min="10985" max="10990" width="9.28515625" style="15" customWidth="1"/>
    <col min="10991" max="11235" width="9.140625" style="15"/>
    <col min="11236" max="11236" width="0.42578125" style="15" customWidth="1"/>
    <col min="11237" max="11237" width="12.140625" style="15" customWidth="1"/>
    <col min="11238" max="11238" width="9.85546875" style="15" customWidth="1"/>
    <col min="11239" max="11240" width="10" style="15" customWidth="1"/>
    <col min="11241" max="11246" width="9.28515625" style="15" customWidth="1"/>
    <col min="11247" max="11491" width="9.140625" style="15"/>
    <col min="11492" max="11492" width="0.42578125" style="15" customWidth="1"/>
    <col min="11493" max="11493" width="12.140625" style="15" customWidth="1"/>
    <col min="11494" max="11494" width="9.85546875" style="15" customWidth="1"/>
    <col min="11495" max="11496" width="10" style="15" customWidth="1"/>
    <col min="11497" max="11502" width="9.28515625" style="15" customWidth="1"/>
    <col min="11503" max="11747" width="9.140625" style="15"/>
    <col min="11748" max="11748" width="0.42578125" style="15" customWidth="1"/>
    <col min="11749" max="11749" width="12.140625" style="15" customWidth="1"/>
    <col min="11750" max="11750" width="9.85546875" style="15" customWidth="1"/>
    <col min="11751" max="11752" width="10" style="15" customWidth="1"/>
    <col min="11753" max="11758" width="9.28515625" style="15" customWidth="1"/>
    <col min="11759" max="12003" width="9.140625" style="15"/>
    <col min="12004" max="12004" width="0.42578125" style="15" customWidth="1"/>
    <col min="12005" max="12005" width="12.140625" style="15" customWidth="1"/>
    <col min="12006" max="12006" width="9.85546875" style="15" customWidth="1"/>
    <col min="12007" max="12008" width="10" style="15" customWidth="1"/>
    <col min="12009" max="12014" width="9.28515625" style="15" customWidth="1"/>
    <col min="12015" max="12259" width="9.140625" style="15"/>
    <col min="12260" max="12260" width="0.42578125" style="15" customWidth="1"/>
    <col min="12261" max="12261" width="12.140625" style="15" customWidth="1"/>
    <col min="12262" max="12262" width="9.85546875" style="15" customWidth="1"/>
    <col min="12263" max="12264" width="10" style="15" customWidth="1"/>
    <col min="12265" max="12270" width="9.28515625" style="15" customWidth="1"/>
    <col min="12271" max="12515" width="9.140625" style="15"/>
    <col min="12516" max="12516" width="0.42578125" style="15" customWidth="1"/>
    <col min="12517" max="12517" width="12.140625" style="15" customWidth="1"/>
    <col min="12518" max="12518" width="9.85546875" style="15" customWidth="1"/>
    <col min="12519" max="12520" width="10" style="15" customWidth="1"/>
    <col min="12521" max="12526" width="9.28515625" style="15" customWidth="1"/>
    <col min="12527" max="12771" width="9.140625" style="15"/>
    <col min="12772" max="12772" width="0.42578125" style="15" customWidth="1"/>
    <col min="12773" max="12773" width="12.140625" style="15" customWidth="1"/>
    <col min="12774" max="12774" width="9.85546875" style="15" customWidth="1"/>
    <col min="12775" max="12776" width="10" style="15" customWidth="1"/>
    <col min="12777" max="12782" width="9.28515625" style="15" customWidth="1"/>
    <col min="12783" max="13027" width="9.140625" style="15"/>
    <col min="13028" max="13028" width="0.42578125" style="15" customWidth="1"/>
    <col min="13029" max="13029" width="12.140625" style="15" customWidth="1"/>
    <col min="13030" max="13030" width="9.85546875" style="15" customWidth="1"/>
    <col min="13031" max="13032" width="10" style="15" customWidth="1"/>
    <col min="13033" max="13038" width="9.28515625" style="15" customWidth="1"/>
    <col min="13039" max="13283" width="9.140625" style="15"/>
    <col min="13284" max="13284" width="0.42578125" style="15" customWidth="1"/>
    <col min="13285" max="13285" width="12.140625" style="15" customWidth="1"/>
    <col min="13286" max="13286" width="9.85546875" style="15" customWidth="1"/>
    <col min="13287" max="13288" width="10" style="15" customWidth="1"/>
    <col min="13289" max="13294" width="9.28515625" style="15" customWidth="1"/>
    <col min="13295" max="13539" width="9.140625" style="15"/>
    <col min="13540" max="13540" width="0.42578125" style="15" customWidth="1"/>
    <col min="13541" max="13541" width="12.140625" style="15" customWidth="1"/>
    <col min="13542" max="13542" width="9.85546875" style="15" customWidth="1"/>
    <col min="13543" max="13544" width="10" style="15" customWidth="1"/>
    <col min="13545" max="13550" width="9.28515625" style="15" customWidth="1"/>
    <col min="13551" max="13795" width="9.140625" style="15"/>
    <col min="13796" max="13796" width="0.42578125" style="15" customWidth="1"/>
    <col min="13797" max="13797" width="12.140625" style="15" customWidth="1"/>
    <col min="13798" max="13798" width="9.85546875" style="15" customWidth="1"/>
    <col min="13799" max="13800" width="10" style="15" customWidth="1"/>
    <col min="13801" max="13806" width="9.28515625" style="15" customWidth="1"/>
    <col min="13807" max="14051" width="9.140625" style="15"/>
    <col min="14052" max="14052" width="0.42578125" style="15" customWidth="1"/>
    <col min="14053" max="14053" width="12.140625" style="15" customWidth="1"/>
    <col min="14054" max="14054" width="9.85546875" style="15" customWidth="1"/>
    <col min="14055" max="14056" width="10" style="15" customWidth="1"/>
    <col min="14057" max="14062" width="9.28515625" style="15" customWidth="1"/>
    <col min="14063" max="14307" width="9.140625" style="15"/>
    <col min="14308" max="14308" width="0.42578125" style="15" customWidth="1"/>
    <col min="14309" max="14309" width="12.140625" style="15" customWidth="1"/>
    <col min="14310" max="14310" width="9.85546875" style="15" customWidth="1"/>
    <col min="14311" max="14312" width="10" style="15" customWidth="1"/>
    <col min="14313" max="14318" width="9.28515625" style="15" customWidth="1"/>
    <col min="14319" max="14563" width="9.140625" style="15"/>
    <col min="14564" max="14564" width="0.42578125" style="15" customWidth="1"/>
    <col min="14565" max="14565" width="12.140625" style="15" customWidth="1"/>
    <col min="14566" max="14566" width="9.85546875" style="15" customWidth="1"/>
    <col min="14567" max="14568" width="10" style="15" customWidth="1"/>
    <col min="14569" max="14574" width="9.28515625" style="15" customWidth="1"/>
    <col min="14575" max="14819" width="9.140625" style="15"/>
    <col min="14820" max="14820" width="0.42578125" style="15" customWidth="1"/>
    <col min="14821" max="14821" width="12.140625" style="15" customWidth="1"/>
    <col min="14822" max="14822" width="9.85546875" style="15" customWidth="1"/>
    <col min="14823" max="14824" width="10" style="15" customWidth="1"/>
    <col min="14825" max="14830" width="9.28515625" style="15" customWidth="1"/>
    <col min="14831" max="15075" width="9.140625" style="15"/>
    <col min="15076" max="15076" width="0.42578125" style="15" customWidth="1"/>
    <col min="15077" max="15077" width="12.140625" style="15" customWidth="1"/>
    <col min="15078" max="15078" width="9.85546875" style="15" customWidth="1"/>
    <col min="15079" max="15080" width="10" style="15" customWidth="1"/>
    <col min="15081" max="15086" width="9.28515625" style="15" customWidth="1"/>
    <col min="15087" max="15331" width="9.140625" style="15"/>
    <col min="15332" max="15332" width="0.42578125" style="15" customWidth="1"/>
    <col min="15333" max="15333" width="12.140625" style="15" customWidth="1"/>
    <col min="15334" max="15334" width="9.85546875" style="15" customWidth="1"/>
    <col min="15335" max="15336" width="10" style="15" customWidth="1"/>
    <col min="15337" max="15342" width="9.28515625" style="15" customWidth="1"/>
    <col min="15343" max="15587" width="9.140625" style="15"/>
    <col min="15588" max="15588" width="0.42578125" style="15" customWidth="1"/>
    <col min="15589" max="15589" width="12.140625" style="15" customWidth="1"/>
    <col min="15590" max="15590" width="9.85546875" style="15" customWidth="1"/>
    <col min="15591" max="15592" width="10" style="15" customWidth="1"/>
    <col min="15593" max="15598" width="9.28515625" style="15" customWidth="1"/>
    <col min="15599" max="15843" width="9.140625" style="15"/>
    <col min="15844" max="15844" width="0.42578125" style="15" customWidth="1"/>
    <col min="15845" max="15845" width="12.140625" style="15" customWidth="1"/>
    <col min="15846" max="15846" width="9.85546875" style="15" customWidth="1"/>
    <col min="15847" max="15848" width="10" style="15" customWidth="1"/>
    <col min="15849" max="15854" width="9.28515625" style="15" customWidth="1"/>
    <col min="15855" max="16099" width="9.140625" style="15"/>
    <col min="16100" max="16100" width="0.42578125" style="15" customWidth="1"/>
    <col min="16101" max="16101" width="12.140625" style="15" customWidth="1"/>
    <col min="16102" max="16102" width="9.85546875" style="15" customWidth="1"/>
    <col min="16103" max="16104" width="10" style="15" customWidth="1"/>
    <col min="16105" max="16110" width="9.28515625" style="15" customWidth="1"/>
    <col min="16111" max="16384" width="9.140625" style="15"/>
  </cols>
  <sheetData>
    <row r="1" spans="1:11" x14ac:dyDescent="0.2">
      <c r="H1" s="16"/>
    </row>
    <row r="2" spans="1:11" ht="18" customHeight="1" x14ac:dyDescent="0.25">
      <c r="H2" s="17" t="s">
        <v>61</v>
      </c>
      <c r="I2" s="92"/>
    </row>
    <row r="3" spans="1:11" ht="18.75" customHeight="1" x14ac:dyDescent="0.2"/>
    <row r="4" spans="1:11" ht="17.25" customHeight="1" x14ac:dyDescent="0.25">
      <c r="H4" s="18"/>
      <c r="K4" s="2" t="s">
        <v>568</v>
      </c>
    </row>
    <row r="5" spans="1:11" s="19" customFormat="1" ht="54" customHeight="1" x14ac:dyDescent="0.25">
      <c r="A5" s="347" t="s">
        <v>194</v>
      </c>
      <c r="B5" s="347"/>
      <c r="C5" s="347"/>
      <c r="D5" s="347"/>
      <c r="E5" s="347"/>
      <c r="F5" s="347"/>
      <c r="G5" s="15"/>
      <c r="H5" s="15"/>
      <c r="I5" s="15"/>
      <c r="J5" s="15"/>
      <c r="K5" s="15"/>
    </row>
    <row r="6" spans="1:11" s="19" customFormat="1" ht="16.5" customHeight="1" x14ac:dyDescent="0.2">
      <c r="A6" s="348"/>
      <c r="B6" s="343" t="s">
        <v>150</v>
      </c>
      <c r="C6" s="344"/>
      <c r="D6" s="344"/>
      <c r="E6" s="344"/>
      <c r="F6" s="345"/>
      <c r="G6" s="343" t="s">
        <v>151</v>
      </c>
      <c r="H6" s="344"/>
      <c r="I6" s="344"/>
      <c r="J6" s="344"/>
      <c r="K6" s="345"/>
    </row>
    <row r="7" spans="1:11" s="19" customFormat="1" ht="25.5" customHeight="1" x14ac:dyDescent="0.2">
      <c r="A7" s="348"/>
      <c r="B7" s="339" t="s">
        <v>65</v>
      </c>
      <c r="C7" s="338" t="s">
        <v>66</v>
      </c>
      <c r="D7" s="338"/>
      <c r="E7" s="338" t="s">
        <v>138</v>
      </c>
      <c r="F7" s="338"/>
      <c r="G7" s="339" t="s">
        <v>65</v>
      </c>
      <c r="H7" s="338" t="s">
        <v>66</v>
      </c>
      <c r="I7" s="338"/>
      <c r="J7" s="338" t="s">
        <v>138</v>
      </c>
      <c r="K7" s="338"/>
    </row>
    <row r="8" spans="1:11" s="19" customFormat="1" ht="15" customHeight="1" x14ac:dyDescent="0.2">
      <c r="A8" s="349"/>
      <c r="B8" s="339"/>
      <c r="C8" s="20" t="s">
        <v>68</v>
      </c>
      <c r="D8" s="21" t="s">
        <v>69</v>
      </c>
      <c r="E8" s="20" t="s">
        <v>68</v>
      </c>
      <c r="F8" s="21" t="s">
        <v>69</v>
      </c>
      <c r="G8" s="339"/>
      <c r="H8" s="20" t="s">
        <v>68</v>
      </c>
      <c r="I8" s="21" t="s">
        <v>69</v>
      </c>
      <c r="J8" s="20" t="s">
        <v>68</v>
      </c>
      <c r="K8" s="21" t="s">
        <v>69</v>
      </c>
    </row>
    <row r="9" spans="1:11" s="19" customFormat="1" ht="3" customHeight="1" x14ac:dyDescent="0.2">
      <c r="A9" s="22"/>
      <c r="B9" s="22"/>
      <c r="C9" s="22"/>
      <c r="D9" s="22"/>
      <c r="G9" s="22"/>
      <c r="H9" s="22"/>
      <c r="I9" s="22"/>
    </row>
    <row r="10" spans="1:11" s="19" customFormat="1" ht="14.25" customHeight="1" x14ac:dyDescent="0.2">
      <c r="A10" s="100" t="s">
        <v>70</v>
      </c>
      <c r="B10" s="101">
        <v>434432</v>
      </c>
      <c r="C10" s="101">
        <v>14722</v>
      </c>
      <c r="D10" s="102">
        <v>3.5076600509875866</v>
      </c>
      <c r="E10" s="101">
        <v>5658</v>
      </c>
      <c r="F10" s="102">
        <v>1.3195762802781885</v>
      </c>
      <c r="G10" s="101">
        <v>273631</v>
      </c>
      <c r="H10" s="101">
        <v>3822</v>
      </c>
      <c r="I10" s="102">
        <v>1.4165576389223489</v>
      </c>
      <c r="J10" s="101">
        <v>-2245</v>
      </c>
      <c r="K10" s="102">
        <v>-0.81377140454407049</v>
      </c>
    </row>
    <row r="11" spans="1:11" s="19" customFormat="1" ht="14.25" customHeight="1" x14ac:dyDescent="0.2">
      <c r="A11" s="100" t="s">
        <v>91</v>
      </c>
      <c r="B11" s="101">
        <v>165389</v>
      </c>
      <c r="C11" s="101">
        <v>4399</v>
      </c>
      <c r="D11" s="102">
        <v>2.7324678551462824</v>
      </c>
      <c r="E11" s="101">
        <v>3610</v>
      </c>
      <c r="F11" s="102">
        <v>2.2314391855556037</v>
      </c>
      <c r="G11" s="101">
        <v>106613</v>
      </c>
      <c r="H11" s="101">
        <v>906</v>
      </c>
      <c r="I11" s="102">
        <v>0.85708609647421652</v>
      </c>
      <c r="J11" s="101">
        <v>1301</v>
      </c>
      <c r="K11" s="102">
        <v>1.2353767851716804</v>
      </c>
    </row>
    <row r="12" spans="1:11" s="19" customFormat="1" ht="15.75" customHeight="1" x14ac:dyDescent="0.2">
      <c r="A12" s="106" t="s">
        <v>100</v>
      </c>
      <c r="B12" s="104">
        <v>2120</v>
      </c>
      <c r="C12" s="104">
        <v>4</v>
      </c>
      <c r="D12" s="105">
        <v>0.1890359168241966</v>
      </c>
      <c r="E12" s="104">
        <v>19</v>
      </c>
      <c r="F12" s="105">
        <v>0.90433127082341747</v>
      </c>
      <c r="G12" s="104">
        <v>1480</v>
      </c>
      <c r="H12" s="104">
        <v>16</v>
      </c>
      <c r="I12" s="105">
        <v>1.0928961748633881</v>
      </c>
      <c r="J12" s="104">
        <v>9</v>
      </c>
      <c r="K12" s="105">
        <v>0.61182868796736911</v>
      </c>
    </row>
    <row r="13" spans="1:11" s="19" customFormat="1" ht="15.75" customHeight="1" x14ac:dyDescent="0.2">
      <c r="A13" s="106" t="s">
        <v>101</v>
      </c>
      <c r="B13" s="104">
        <v>2291</v>
      </c>
      <c r="C13" s="104">
        <v>533</v>
      </c>
      <c r="D13" s="105">
        <v>30.318543799772467</v>
      </c>
      <c r="E13" s="104">
        <v>-32</v>
      </c>
      <c r="F13" s="105">
        <v>-1.3775290572535515</v>
      </c>
      <c r="G13" s="104">
        <v>1069</v>
      </c>
      <c r="H13" s="104">
        <v>123</v>
      </c>
      <c r="I13" s="105">
        <v>13.002114164904862</v>
      </c>
      <c r="J13" s="104">
        <v>-71</v>
      </c>
      <c r="K13" s="105">
        <v>-6.2280701754385968</v>
      </c>
    </row>
    <row r="14" spans="1:11" s="19" customFormat="1" ht="15.75" customHeight="1" x14ac:dyDescent="0.2">
      <c r="A14" s="106" t="s">
        <v>102</v>
      </c>
      <c r="B14" s="104">
        <v>8018</v>
      </c>
      <c r="C14" s="104">
        <v>381</v>
      </c>
      <c r="D14" s="105">
        <v>4.988869975121121</v>
      </c>
      <c r="E14" s="104">
        <v>396</v>
      </c>
      <c r="F14" s="105">
        <v>5.1954867488848073</v>
      </c>
      <c r="G14" s="104">
        <v>5530</v>
      </c>
      <c r="H14" s="104">
        <v>275</v>
      </c>
      <c r="I14" s="105">
        <v>5.2331113225499521</v>
      </c>
      <c r="J14" s="104">
        <v>303</v>
      </c>
      <c r="K14" s="105">
        <v>5.7968241821312416</v>
      </c>
    </row>
    <row r="15" spans="1:11" s="19" customFormat="1" ht="15.75" customHeight="1" x14ac:dyDescent="0.2">
      <c r="A15" s="106" t="s">
        <v>103</v>
      </c>
      <c r="B15" s="104">
        <v>10804</v>
      </c>
      <c r="C15" s="104">
        <v>485</v>
      </c>
      <c r="D15" s="105">
        <v>4.7000678360306232</v>
      </c>
      <c r="E15" s="104">
        <v>945</v>
      </c>
      <c r="F15" s="105">
        <v>9.5851506237955171</v>
      </c>
      <c r="G15" s="104">
        <v>6862</v>
      </c>
      <c r="H15" s="104">
        <v>253</v>
      </c>
      <c r="I15" s="105">
        <v>3.8281131789983358</v>
      </c>
      <c r="J15" s="104">
        <v>227</v>
      </c>
      <c r="K15" s="105">
        <v>3.4212509419743782</v>
      </c>
    </row>
    <row r="16" spans="1:11" s="19" customFormat="1" ht="15.75" customHeight="1" x14ac:dyDescent="0.2">
      <c r="A16" s="106" t="s">
        <v>104</v>
      </c>
      <c r="B16" s="104">
        <v>10762</v>
      </c>
      <c r="C16" s="104">
        <v>360</v>
      </c>
      <c r="D16" s="105">
        <v>3.4608729090559507</v>
      </c>
      <c r="E16" s="104">
        <v>612</v>
      </c>
      <c r="F16" s="105">
        <v>6.0295566502463052</v>
      </c>
      <c r="G16" s="104">
        <v>6859</v>
      </c>
      <c r="H16" s="104">
        <v>264</v>
      </c>
      <c r="I16" s="105">
        <v>4.0030326004548904</v>
      </c>
      <c r="J16" s="104">
        <v>222</v>
      </c>
      <c r="K16" s="105">
        <v>3.3448847370800059</v>
      </c>
    </row>
    <row r="17" spans="1:11" s="19" customFormat="1" ht="15.75" customHeight="1" x14ac:dyDescent="0.2">
      <c r="A17" s="106" t="s">
        <v>105</v>
      </c>
      <c r="B17" s="104">
        <v>6743</v>
      </c>
      <c r="C17" s="104">
        <v>215</v>
      </c>
      <c r="D17" s="105">
        <v>3.2935049019607843</v>
      </c>
      <c r="E17" s="104">
        <v>1005</v>
      </c>
      <c r="F17" s="105">
        <v>17.514813523875915</v>
      </c>
      <c r="G17" s="104">
        <v>4079</v>
      </c>
      <c r="H17" s="104">
        <v>159</v>
      </c>
      <c r="I17" s="105">
        <v>4.0561224489795915</v>
      </c>
      <c r="J17" s="104">
        <v>579</v>
      </c>
      <c r="K17" s="105">
        <v>16.542857142857144</v>
      </c>
    </row>
    <row r="18" spans="1:11" s="19" customFormat="1" ht="15.75" customHeight="1" x14ac:dyDescent="0.2">
      <c r="A18" s="106" t="s">
        <v>106</v>
      </c>
      <c r="B18" s="104">
        <v>28358</v>
      </c>
      <c r="C18" s="104">
        <v>902</v>
      </c>
      <c r="D18" s="105">
        <v>3.2852564102564101</v>
      </c>
      <c r="E18" s="104">
        <v>388</v>
      </c>
      <c r="F18" s="105">
        <v>1.3872005720414731</v>
      </c>
      <c r="G18" s="104">
        <v>18784</v>
      </c>
      <c r="H18" s="104">
        <v>233</v>
      </c>
      <c r="I18" s="105">
        <v>1.2559969812948089</v>
      </c>
      <c r="J18" s="104">
        <v>160</v>
      </c>
      <c r="K18" s="105">
        <v>0.85910652920962194</v>
      </c>
    </row>
    <row r="19" spans="1:11" s="19" customFormat="1" ht="15.75" customHeight="1" x14ac:dyDescent="0.2">
      <c r="A19" s="106" t="s">
        <v>107</v>
      </c>
      <c r="B19" s="104">
        <v>15144</v>
      </c>
      <c r="C19" s="104">
        <v>352</v>
      </c>
      <c r="D19" s="105">
        <v>2.3796646836127637</v>
      </c>
      <c r="E19" s="104">
        <v>908</v>
      </c>
      <c r="F19" s="105">
        <v>6.3781961225063224</v>
      </c>
      <c r="G19" s="104">
        <v>8637</v>
      </c>
      <c r="H19" s="104">
        <v>-21</v>
      </c>
      <c r="I19" s="105">
        <v>-0.24255024255024255</v>
      </c>
      <c r="J19" s="104">
        <v>634</v>
      </c>
      <c r="K19" s="105">
        <v>7.9220292390353615</v>
      </c>
    </row>
    <row r="20" spans="1:11" s="19" customFormat="1" ht="15.75" customHeight="1" x14ac:dyDescent="0.2">
      <c r="A20" s="106" t="s">
        <v>108</v>
      </c>
      <c r="B20" s="104">
        <v>1643</v>
      </c>
      <c r="C20" s="104">
        <v>-12</v>
      </c>
      <c r="D20" s="105">
        <v>-0.7250755287009063</v>
      </c>
      <c r="E20" s="104">
        <v>-34</v>
      </c>
      <c r="F20" s="105">
        <v>-2.0274299344066784</v>
      </c>
      <c r="G20" s="104">
        <v>1109</v>
      </c>
      <c r="H20" s="104">
        <v>-31</v>
      </c>
      <c r="I20" s="105">
        <v>-2.7192982456140351</v>
      </c>
      <c r="J20" s="104">
        <v>-53</v>
      </c>
      <c r="K20" s="105">
        <v>-4.5611015490533564</v>
      </c>
    </row>
    <row r="21" spans="1:11" s="19" customFormat="1" ht="24.75" customHeight="1" x14ac:dyDescent="0.2">
      <c r="A21" s="106" t="s">
        <v>109</v>
      </c>
      <c r="B21" s="104">
        <v>1853</v>
      </c>
      <c r="C21" s="104">
        <v>-19</v>
      </c>
      <c r="D21" s="105">
        <v>-1.0149572649572649</v>
      </c>
      <c r="E21" s="104">
        <v>-119</v>
      </c>
      <c r="F21" s="105">
        <v>-6.0344827586206895</v>
      </c>
      <c r="G21" s="104">
        <v>1283</v>
      </c>
      <c r="H21" s="104">
        <v>-15</v>
      </c>
      <c r="I21" s="105">
        <v>-1.1556240369799693</v>
      </c>
      <c r="J21" s="104">
        <v>-82</v>
      </c>
      <c r="K21" s="105">
        <v>-6.0073260073260073</v>
      </c>
    </row>
    <row r="22" spans="1:11" s="19" customFormat="1" ht="22.5" customHeight="1" x14ac:dyDescent="0.2">
      <c r="A22" s="106" t="s">
        <v>110</v>
      </c>
      <c r="B22" s="104">
        <v>9433</v>
      </c>
      <c r="C22" s="104">
        <v>6</v>
      </c>
      <c r="D22" s="105">
        <v>6.3646971464941124E-2</v>
      </c>
      <c r="E22" s="104">
        <v>-494</v>
      </c>
      <c r="F22" s="105">
        <v>-4.9763271884758735</v>
      </c>
      <c r="G22" s="104">
        <v>6912</v>
      </c>
      <c r="H22" s="104">
        <v>-47</v>
      </c>
      <c r="I22" s="105">
        <v>-0.67538439430952724</v>
      </c>
      <c r="J22" s="104">
        <v>-462</v>
      </c>
      <c r="K22" s="105">
        <v>-6.2652563059397881</v>
      </c>
    </row>
    <row r="23" spans="1:11" s="19" customFormat="1" ht="24.75" customHeight="1" x14ac:dyDescent="0.2">
      <c r="A23" s="106" t="s">
        <v>111</v>
      </c>
      <c r="B23" s="104">
        <v>5648</v>
      </c>
      <c r="C23" s="104">
        <v>11</v>
      </c>
      <c r="D23" s="105">
        <v>0.19513925847081781</v>
      </c>
      <c r="E23" s="104">
        <v>125</v>
      </c>
      <c r="F23" s="105">
        <v>2.2632627195364838</v>
      </c>
      <c r="G23" s="104">
        <v>3862</v>
      </c>
      <c r="H23" s="104">
        <v>-9</v>
      </c>
      <c r="I23" s="105">
        <v>-0.23249806251614569</v>
      </c>
      <c r="J23" s="104">
        <v>113</v>
      </c>
      <c r="K23" s="105">
        <v>3.0141371032275273</v>
      </c>
    </row>
    <row r="24" spans="1:11" s="19" customFormat="1" ht="19.5" customHeight="1" x14ac:dyDescent="0.2">
      <c r="A24" s="106" t="s">
        <v>112</v>
      </c>
      <c r="B24" s="104">
        <v>1422</v>
      </c>
      <c r="C24" s="104">
        <v>-20</v>
      </c>
      <c r="D24" s="105">
        <v>-1.3869625520110958</v>
      </c>
      <c r="E24" s="104">
        <v>-24</v>
      </c>
      <c r="F24" s="105">
        <v>-1.6597510373443984</v>
      </c>
      <c r="G24" s="104">
        <v>905</v>
      </c>
      <c r="H24" s="104">
        <v>-37</v>
      </c>
      <c r="I24" s="105">
        <v>-3.9278131634819533</v>
      </c>
      <c r="J24" s="104">
        <v>-77</v>
      </c>
      <c r="K24" s="105">
        <v>-7.8411405295315681</v>
      </c>
    </row>
    <row r="25" spans="1:11" s="19" customFormat="1" ht="15.75" customHeight="1" x14ac:dyDescent="0.2">
      <c r="A25" s="106" t="s">
        <v>113</v>
      </c>
      <c r="B25" s="104">
        <v>4279</v>
      </c>
      <c r="C25" s="104">
        <v>31</v>
      </c>
      <c r="D25" s="105">
        <v>0.72975517890772124</v>
      </c>
      <c r="E25" s="104">
        <v>63</v>
      </c>
      <c r="F25" s="105">
        <v>1.4943074003795067</v>
      </c>
      <c r="G25" s="104">
        <v>2824</v>
      </c>
      <c r="H25" s="104">
        <v>-1</v>
      </c>
      <c r="I25" s="105">
        <v>-3.5398230088495575E-2</v>
      </c>
      <c r="J25" s="104">
        <v>-47</v>
      </c>
      <c r="K25" s="105">
        <v>-1.6370602577499129</v>
      </c>
    </row>
    <row r="26" spans="1:11" s="19" customFormat="1" ht="24.75" customHeight="1" x14ac:dyDescent="0.2">
      <c r="A26" s="106" t="s">
        <v>114</v>
      </c>
      <c r="B26" s="104">
        <v>37478</v>
      </c>
      <c r="C26" s="104">
        <v>933</v>
      </c>
      <c r="D26" s="105">
        <v>2.5530168285675194</v>
      </c>
      <c r="E26" s="104">
        <v>-872</v>
      </c>
      <c r="F26" s="105">
        <v>-2.2737940026075618</v>
      </c>
      <c r="G26" s="104">
        <v>23469</v>
      </c>
      <c r="H26" s="104">
        <v>-315</v>
      </c>
      <c r="I26" s="105">
        <v>-1.3244197780020182</v>
      </c>
      <c r="J26" s="104">
        <v>-422</v>
      </c>
      <c r="K26" s="105">
        <v>-1.7663555313716461</v>
      </c>
    </row>
    <row r="27" spans="1:11" s="19" customFormat="1" ht="24.75" customHeight="1" x14ac:dyDescent="0.2">
      <c r="A27" s="106" t="s">
        <v>115</v>
      </c>
      <c r="B27" s="104">
        <v>19364</v>
      </c>
      <c r="C27" s="104">
        <v>238</v>
      </c>
      <c r="D27" s="105">
        <v>1.2443793788560076</v>
      </c>
      <c r="E27" s="104">
        <v>728</v>
      </c>
      <c r="F27" s="105">
        <v>3.906417686198755</v>
      </c>
      <c r="G27" s="104">
        <v>12927</v>
      </c>
      <c r="H27" s="104">
        <v>60</v>
      </c>
      <c r="I27" s="105">
        <v>0.46630916297505248</v>
      </c>
      <c r="J27" s="104">
        <v>274</v>
      </c>
      <c r="K27" s="105">
        <v>2.1654943491662055</v>
      </c>
    </row>
    <row r="28" spans="1:11" s="19" customFormat="1" ht="15.75" customHeight="1" x14ac:dyDescent="0.2">
      <c r="A28" s="106" t="s">
        <v>116</v>
      </c>
      <c r="B28" s="104">
        <v>29</v>
      </c>
      <c r="C28" s="104">
        <v>-1</v>
      </c>
      <c r="D28" s="105">
        <v>-3.3333333333333335</v>
      </c>
      <c r="E28" s="104">
        <v>-4</v>
      </c>
      <c r="F28" s="105">
        <v>-12.121212121212121</v>
      </c>
      <c r="G28" s="104">
        <v>22</v>
      </c>
      <c r="H28" s="104">
        <v>-1</v>
      </c>
      <c r="I28" s="105">
        <v>-4.3478260869565215</v>
      </c>
      <c r="J28" s="104">
        <v>-6</v>
      </c>
      <c r="K28" s="105">
        <v>-21.428571428571427</v>
      </c>
    </row>
    <row r="29" spans="1:11" s="19" customFormat="1" ht="14.25" customHeight="1" x14ac:dyDescent="0.2">
      <c r="A29" s="100" t="s">
        <v>92</v>
      </c>
      <c r="B29" s="101">
        <v>169343</v>
      </c>
      <c r="C29" s="101">
        <v>3306</v>
      </c>
      <c r="D29" s="102">
        <v>1.9911224606563598</v>
      </c>
      <c r="E29" s="101">
        <v>-2556</v>
      </c>
      <c r="F29" s="102">
        <v>-1.4869196446750708</v>
      </c>
      <c r="G29" s="101">
        <v>106044</v>
      </c>
      <c r="H29" s="101">
        <v>-619</v>
      </c>
      <c r="I29" s="102">
        <v>-0.5803324489279319</v>
      </c>
      <c r="J29" s="101">
        <v>-4902</v>
      </c>
      <c r="K29" s="102">
        <v>-4.4183656914174465</v>
      </c>
    </row>
    <row r="30" spans="1:11" s="19" customFormat="1" ht="15.75" customHeight="1" x14ac:dyDescent="0.2">
      <c r="A30" s="106" t="s">
        <v>100</v>
      </c>
      <c r="B30" s="104">
        <v>1991</v>
      </c>
      <c r="C30" s="104">
        <v>61</v>
      </c>
      <c r="D30" s="105">
        <v>3.1606217616580312</v>
      </c>
      <c r="E30" s="104">
        <v>38</v>
      </c>
      <c r="F30" s="105">
        <v>1.9457245263696876</v>
      </c>
      <c r="G30" s="104">
        <v>1402</v>
      </c>
      <c r="H30" s="104">
        <v>45</v>
      </c>
      <c r="I30" s="105">
        <v>3.316138540899042</v>
      </c>
      <c r="J30" s="104">
        <v>20</v>
      </c>
      <c r="K30" s="105">
        <v>1.4471780028943559</v>
      </c>
    </row>
    <row r="31" spans="1:11" s="19" customFormat="1" ht="15.75" customHeight="1" x14ac:dyDescent="0.2">
      <c r="A31" s="106" t="s">
        <v>101</v>
      </c>
      <c r="B31" s="104">
        <v>1861</v>
      </c>
      <c r="C31" s="104">
        <v>367</v>
      </c>
      <c r="D31" s="105">
        <v>24.564926372155288</v>
      </c>
      <c r="E31" s="104">
        <v>63</v>
      </c>
      <c r="F31" s="105">
        <v>3.5038932146829809</v>
      </c>
      <c r="G31" s="104">
        <v>808</v>
      </c>
      <c r="H31" s="104">
        <v>44</v>
      </c>
      <c r="I31" s="105">
        <v>5.7591623036649215</v>
      </c>
      <c r="J31" s="104">
        <v>-8</v>
      </c>
      <c r="K31" s="105">
        <v>-0.98039215686274506</v>
      </c>
    </row>
    <row r="32" spans="1:11" s="19" customFormat="1" ht="15.75" customHeight="1" x14ac:dyDescent="0.2">
      <c r="A32" s="106" t="s">
        <v>102</v>
      </c>
      <c r="B32" s="104">
        <v>7802</v>
      </c>
      <c r="C32" s="104">
        <v>413</v>
      </c>
      <c r="D32" s="105">
        <v>5.5893896332385982</v>
      </c>
      <c r="E32" s="104">
        <v>433</v>
      </c>
      <c r="F32" s="105">
        <v>5.8759668883159177</v>
      </c>
      <c r="G32" s="104">
        <v>5291</v>
      </c>
      <c r="H32" s="104">
        <v>186</v>
      </c>
      <c r="I32" s="105">
        <v>3.6434867776689521</v>
      </c>
      <c r="J32" s="104">
        <v>105</v>
      </c>
      <c r="K32" s="105">
        <v>2.0246818357115313</v>
      </c>
    </row>
    <row r="33" spans="1:11" s="19" customFormat="1" ht="15.75" customHeight="1" x14ac:dyDescent="0.2">
      <c r="A33" s="106" t="s">
        <v>103</v>
      </c>
      <c r="B33" s="104">
        <v>16114</v>
      </c>
      <c r="C33" s="104">
        <v>527</v>
      </c>
      <c r="D33" s="105">
        <v>3.381022647077693</v>
      </c>
      <c r="E33" s="104">
        <v>448</v>
      </c>
      <c r="F33" s="105">
        <v>2.8596961572832886</v>
      </c>
      <c r="G33" s="104">
        <v>10526</v>
      </c>
      <c r="H33" s="104">
        <v>132</v>
      </c>
      <c r="I33" s="105">
        <v>1.2699634404464113</v>
      </c>
      <c r="J33" s="104">
        <v>-22</v>
      </c>
      <c r="K33" s="105">
        <v>-0.20857034508911643</v>
      </c>
    </row>
    <row r="34" spans="1:11" s="19" customFormat="1" ht="15.75" customHeight="1" x14ac:dyDescent="0.2">
      <c r="A34" s="106" t="s">
        <v>104</v>
      </c>
      <c r="B34" s="104">
        <v>23762</v>
      </c>
      <c r="C34" s="104">
        <v>437</v>
      </c>
      <c r="D34" s="105">
        <v>1.8735262593783495</v>
      </c>
      <c r="E34" s="104">
        <v>-390</v>
      </c>
      <c r="F34" s="105">
        <v>-1.6147731036767141</v>
      </c>
      <c r="G34" s="104">
        <v>15656</v>
      </c>
      <c r="H34" s="104">
        <v>110</v>
      </c>
      <c r="I34" s="105">
        <v>0.70757751190016727</v>
      </c>
      <c r="J34" s="104">
        <v>-708</v>
      </c>
      <c r="K34" s="105">
        <v>-4.3265705206550962</v>
      </c>
    </row>
    <row r="35" spans="1:11" s="19" customFormat="1" ht="15.75" customHeight="1" x14ac:dyDescent="0.2">
      <c r="A35" s="106" t="s">
        <v>105</v>
      </c>
      <c r="B35" s="104">
        <v>9542</v>
      </c>
      <c r="C35" s="104">
        <v>110</v>
      </c>
      <c r="D35" s="105">
        <v>1.1662425784563188</v>
      </c>
      <c r="E35" s="104">
        <v>222</v>
      </c>
      <c r="F35" s="105">
        <v>2.3819742489270386</v>
      </c>
      <c r="G35" s="104">
        <v>5771</v>
      </c>
      <c r="H35" s="104">
        <v>-37</v>
      </c>
      <c r="I35" s="105">
        <v>-0.63705234159779611</v>
      </c>
      <c r="J35" s="104">
        <v>-91</v>
      </c>
      <c r="K35" s="105">
        <v>-1.5523712043671103</v>
      </c>
    </row>
    <row r="36" spans="1:11" s="19" customFormat="1" ht="15.75" customHeight="1" x14ac:dyDescent="0.2">
      <c r="A36" s="106" t="s">
        <v>106</v>
      </c>
      <c r="B36" s="104">
        <v>30965</v>
      </c>
      <c r="C36" s="104">
        <v>631</v>
      </c>
      <c r="D36" s="105">
        <v>2.080174062108525</v>
      </c>
      <c r="E36" s="104">
        <v>-436</v>
      </c>
      <c r="F36" s="105">
        <v>-1.3884908123945097</v>
      </c>
      <c r="G36" s="104">
        <v>20020</v>
      </c>
      <c r="H36" s="104">
        <v>-19</v>
      </c>
      <c r="I36" s="105">
        <v>-9.4815110534457805E-2</v>
      </c>
      <c r="J36" s="104">
        <v>-716</v>
      </c>
      <c r="K36" s="105">
        <v>-3.4529320987654319</v>
      </c>
    </row>
    <row r="37" spans="1:11" s="19" customFormat="1" ht="15.75" customHeight="1" x14ac:dyDescent="0.2">
      <c r="A37" s="106" t="s">
        <v>107</v>
      </c>
      <c r="B37" s="104">
        <v>18112</v>
      </c>
      <c r="C37" s="104">
        <v>-91</v>
      </c>
      <c r="D37" s="105">
        <v>-0.49991759600065921</v>
      </c>
      <c r="E37" s="104">
        <v>-534</v>
      </c>
      <c r="F37" s="105">
        <v>-2.8638850155529334</v>
      </c>
      <c r="G37" s="104">
        <v>9525</v>
      </c>
      <c r="H37" s="104">
        <v>-547</v>
      </c>
      <c r="I37" s="105">
        <v>-5.4308975377283559</v>
      </c>
      <c r="J37" s="104">
        <v>-496</v>
      </c>
      <c r="K37" s="105">
        <v>-4.9496058277617001</v>
      </c>
    </row>
    <row r="38" spans="1:11" s="19" customFormat="1" ht="15.75" customHeight="1" x14ac:dyDescent="0.2">
      <c r="A38" s="106" t="s">
        <v>108</v>
      </c>
      <c r="B38" s="104">
        <v>2285</v>
      </c>
      <c r="C38" s="104">
        <v>-46</v>
      </c>
      <c r="D38" s="105">
        <v>-1.9734019734019734</v>
      </c>
      <c r="E38" s="104">
        <v>-101</v>
      </c>
      <c r="F38" s="105">
        <v>-4.2330259849119862</v>
      </c>
      <c r="G38" s="104">
        <v>1350</v>
      </c>
      <c r="H38" s="104">
        <v>-51</v>
      </c>
      <c r="I38" s="105">
        <v>-3.6402569593147751</v>
      </c>
      <c r="J38" s="104">
        <v>-111</v>
      </c>
      <c r="K38" s="105">
        <v>-7.5975359342915807</v>
      </c>
    </row>
    <row r="39" spans="1:11" s="19" customFormat="1" ht="24" customHeight="1" x14ac:dyDescent="0.2">
      <c r="A39" s="106" t="s">
        <v>109</v>
      </c>
      <c r="B39" s="104">
        <v>1647</v>
      </c>
      <c r="C39" s="104">
        <v>-23</v>
      </c>
      <c r="D39" s="105">
        <v>-1.3772455089820359</v>
      </c>
      <c r="E39" s="104">
        <v>-119</v>
      </c>
      <c r="F39" s="105">
        <v>-6.7383918459796153</v>
      </c>
      <c r="G39" s="104">
        <v>1120</v>
      </c>
      <c r="H39" s="104">
        <v>-49</v>
      </c>
      <c r="I39" s="105">
        <v>-4.1916167664670656</v>
      </c>
      <c r="J39" s="104">
        <v>-133</v>
      </c>
      <c r="K39" s="105">
        <v>-10.614525139664805</v>
      </c>
    </row>
    <row r="40" spans="1:11" s="19" customFormat="1" ht="24.75" customHeight="1" x14ac:dyDescent="0.2">
      <c r="A40" s="106" t="s">
        <v>110</v>
      </c>
      <c r="B40" s="104">
        <v>5390</v>
      </c>
      <c r="C40" s="104">
        <v>-35</v>
      </c>
      <c r="D40" s="105">
        <v>-0.64516129032258063</v>
      </c>
      <c r="E40" s="104">
        <v>-635</v>
      </c>
      <c r="F40" s="105">
        <v>-10.539419087136929</v>
      </c>
      <c r="G40" s="104">
        <v>3922</v>
      </c>
      <c r="H40" s="104">
        <v>-39</v>
      </c>
      <c r="I40" s="105">
        <v>-0.98459984852310023</v>
      </c>
      <c r="J40" s="104">
        <v>-566</v>
      </c>
      <c r="K40" s="105">
        <v>-12.611408199643494</v>
      </c>
    </row>
    <row r="41" spans="1:11" s="19" customFormat="1" ht="27" customHeight="1" x14ac:dyDescent="0.2">
      <c r="A41" s="106" t="s">
        <v>111</v>
      </c>
      <c r="B41" s="104">
        <v>6390</v>
      </c>
      <c r="C41" s="104">
        <v>89</v>
      </c>
      <c r="D41" s="105">
        <v>1.4124742104427868</v>
      </c>
      <c r="E41" s="104">
        <v>-127</v>
      </c>
      <c r="F41" s="105">
        <v>-1.9487494245818628</v>
      </c>
      <c r="G41" s="104">
        <v>4189</v>
      </c>
      <c r="H41" s="104">
        <v>10</v>
      </c>
      <c r="I41" s="105">
        <v>0.23929169657812874</v>
      </c>
      <c r="J41" s="104">
        <v>-178</v>
      </c>
      <c r="K41" s="105">
        <v>-4.0760247309365694</v>
      </c>
    </row>
    <row r="42" spans="1:11" s="19" customFormat="1" ht="24" customHeight="1" x14ac:dyDescent="0.2">
      <c r="A42" s="106" t="s">
        <v>112</v>
      </c>
      <c r="B42" s="104">
        <v>2015</v>
      </c>
      <c r="C42" s="104">
        <v>17</v>
      </c>
      <c r="D42" s="105">
        <v>0.85085085085085088</v>
      </c>
      <c r="E42" s="104">
        <v>-83</v>
      </c>
      <c r="F42" s="105">
        <v>-3.956148713060057</v>
      </c>
      <c r="G42" s="104">
        <v>1252</v>
      </c>
      <c r="H42" s="104">
        <v>-24</v>
      </c>
      <c r="I42" s="105">
        <v>-1.8808777429467085</v>
      </c>
      <c r="J42" s="104">
        <v>-129</v>
      </c>
      <c r="K42" s="105">
        <v>-9.3410572049239686</v>
      </c>
    </row>
    <row r="43" spans="1:11" s="19" customFormat="1" ht="15.75" customHeight="1" x14ac:dyDescent="0.2">
      <c r="A43" s="106" t="s">
        <v>113</v>
      </c>
      <c r="B43" s="104">
        <v>5604</v>
      </c>
      <c r="C43" s="104">
        <v>-23</v>
      </c>
      <c r="D43" s="105">
        <v>-0.40874355784609917</v>
      </c>
      <c r="E43" s="104">
        <v>87</v>
      </c>
      <c r="F43" s="105">
        <v>1.5769439912996193</v>
      </c>
      <c r="G43" s="104">
        <v>3225</v>
      </c>
      <c r="H43" s="104">
        <v>-34</v>
      </c>
      <c r="I43" s="105">
        <v>-1.0432648051549556</v>
      </c>
      <c r="J43" s="104">
        <v>-255</v>
      </c>
      <c r="K43" s="105">
        <v>-7.3275862068965516</v>
      </c>
    </row>
    <row r="44" spans="1:11" s="19" customFormat="1" ht="24" customHeight="1" x14ac:dyDescent="0.2">
      <c r="A44" s="106" t="s">
        <v>114</v>
      </c>
      <c r="B44" s="104">
        <v>18487</v>
      </c>
      <c r="C44" s="104">
        <v>630</v>
      </c>
      <c r="D44" s="105">
        <v>3.5280282242257939</v>
      </c>
      <c r="E44" s="104">
        <v>-1226</v>
      </c>
      <c r="F44" s="105">
        <v>-6.2192461827220615</v>
      </c>
      <c r="G44" s="104">
        <v>10574</v>
      </c>
      <c r="H44" s="104">
        <v>-333</v>
      </c>
      <c r="I44" s="105">
        <v>-3.0530851746584764</v>
      </c>
      <c r="J44" s="104">
        <v>-1050</v>
      </c>
      <c r="K44" s="105">
        <v>-9.0330350997935298</v>
      </c>
    </row>
    <row r="45" spans="1:11" s="19" customFormat="1" ht="25.5" customHeight="1" x14ac:dyDescent="0.2">
      <c r="A45" s="106" t="s">
        <v>115</v>
      </c>
      <c r="B45" s="104">
        <v>17320</v>
      </c>
      <c r="C45" s="104">
        <v>249</v>
      </c>
      <c r="D45" s="105">
        <v>1.4586140237830238</v>
      </c>
      <c r="E45" s="104">
        <v>-190</v>
      </c>
      <c r="F45" s="105">
        <v>-1.0850942318675043</v>
      </c>
      <c r="G45" s="104">
        <v>11374</v>
      </c>
      <c r="H45" s="104">
        <v>-10</v>
      </c>
      <c r="I45" s="105">
        <v>-8.7842586085734364E-2</v>
      </c>
      <c r="J45" s="104">
        <v>-558</v>
      </c>
      <c r="K45" s="105">
        <v>-4.6765001676164939</v>
      </c>
    </row>
    <row r="46" spans="1:11" s="19" customFormat="1" ht="15.75" customHeight="1" x14ac:dyDescent="0.2">
      <c r="A46" s="106" t="s">
        <v>116</v>
      </c>
      <c r="B46" s="104">
        <v>56</v>
      </c>
      <c r="C46" s="104">
        <v>-7</v>
      </c>
      <c r="D46" s="105">
        <v>-11.111111111111111</v>
      </c>
      <c r="E46" s="104">
        <v>-6</v>
      </c>
      <c r="F46" s="105">
        <v>-9.67741935483871</v>
      </c>
      <c r="G46" s="104">
        <v>39</v>
      </c>
      <c r="H46" s="104">
        <v>-3</v>
      </c>
      <c r="I46" s="105">
        <v>-7.1428571428571432</v>
      </c>
      <c r="J46" s="104">
        <v>-6</v>
      </c>
      <c r="K46" s="105">
        <v>-13.333333333333334</v>
      </c>
    </row>
    <row r="47" spans="1:11" s="19" customFormat="1" ht="14.25" customHeight="1" x14ac:dyDescent="0.2">
      <c r="A47" s="100" t="s">
        <v>95</v>
      </c>
      <c r="B47" s="101">
        <v>99700</v>
      </c>
      <c r="C47" s="101">
        <v>7017</v>
      </c>
      <c r="D47" s="102">
        <v>7.570967707130758</v>
      </c>
      <c r="E47" s="101">
        <v>4604</v>
      </c>
      <c r="F47" s="102">
        <v>4.8414234037183475</v>
      </c>
      <c r="G47" s="101">
        <v>60974</v>
      </c>
      <c r="H47" s="101">
        <v>3535</v>
      </c>
      <c r="I47" s="102">
        <v>6.1543550549278363</v>
      </c>
      <c r="J47" s="101">
        <v>1356</v>
      </c>
      <c r="K47" s="102">
        <v>2.2744808614847867</v>
      </c>
    </row>
    <row r="48" spans="1:11" s="19" customFormat="1" ht="15.75" customHeight="1" x14ac:dyDescent="0.2">
      <c r="A48" s="106" t="s">
        <v>100</v>
      </c>
      <c r="B48" s="104">
        <v>4233</v>
      </c>
      <c r="C48" s="104">
        <v>89</v>
      </c>
      <c r="D48" s="105">
        <v>2.1476833976833976</v>
      </c>
      <c r="E48" s="104">
        <v>266</v>
      </c>
      <c r="F48" s="105">
        <v>6.7053188807663222</v>
      </c>
      <c r="G48" s="104">
        <v>2988</v>
      </c>
      <c r="H48" s="104">
        <v>75</v>
      </c>
      <c r="I48" s="105">
        <v>2.5746652935118433</v>
      </c>
      <c r="J48" s="104">
        <v>165</v>
      </c>
      <c r="K48" s="105">
        <v>5.8448459086078639</v>
      </c>
    </row>
    <row r="49" spans="1:11" s="19" customFormat="1" ht="15.75" customHeight="1" x14ac:dyDescent="0.2">
      <c r="A49" s="106" t="s">
        <v>101</v>
      </c>
      <c r="B49" s="104">
        <v>15013</v>
      </c>
      <c r="C49" s="104">
        <v>2743</v>
      </c>
      <c r="D49" s="105">
        <v>22.355338223308884</v>
      </c>
      <c r="E49" s="104">
        <v>386</v>
      </c>
      <c r="F49" s="105">
        <v>2.6389553565324402</v>
      </c>
      <c r="G49" s="104">
        <v>7507</v>
      </c>
      <c r="H49" s="104">
        <v>1023</v>
      </c>
      <c r="I49" s="105">
        <v>15.777297964219617</v>
      </c>
      <c r="J49" s="104">
        <v>-194</v>
      </c>
      <c r="K49" s="105">
        <v>-2.5191533567069211</v>
      </c>
    </row>
    <row r="50" spans="1:11" s="19" customFormat="1" ht="15.75" customHeight="1" x14ac:dyDescent="0.2">
      <c r="A50" s="106" t="s">
        <v>102</v>
      </c>
      <c r="B50" s="104">
        <v>31526</v>
      </c>
      <c r="C50" s="104">
        <v>1758</v>
      </c>
      <c r="D50" s="105">
        <v>5.9056705186777751</v>
      </c>
      <c r="E50" s="104">
        <v>1757</v>
      </c>
      <c r="F50" s="105">
        <v>5.9021129362759917</v>
      </c>
      <c r="G50" s="104">
        <v>20991</v>
      </c>
      <c r="H50" s="104">
        <v>1243</v>
      </c>
      <c r="I50" s="105">
        <v>6.294308284383229</v>
      </c>
      <c r="J50" s="104">
        <v>832</v>
      </c>
      <c r="K50" s="105">
        <v>4.1271888486532067</v>
      </c>
    </row>
    <row r="51" spans="1:11" s="19" customFormat="1" ht="15.75" customHeight="1" x14ac:dyDescent="0.2">
      <c r="A51" s="106" t="s">
        <v>103</v>
      </c>
      <c r="B51" s="104">
        <v>19152</v>
      </c>
      <c r="C51" s="104">
        <v>1298</v>
      </c>
      <c r="D51" s="105">
        <v>7.2700795339979836</v>
      </c>
      <c r="E51" s="104">
        <v>1202</v>
      </c>
      <c r="F51" s="105">
        <v>6.6963788300835656</v>
      </c>
      <c r="G51" s="104">
        <v>11880</v>
      </c>
      <c r="H51" s="104">
        <v>644</v>
      </c>
      <c r="I51" s="105">
        <v>5.7315770736917049</v>
      </c>
      <c r="J51" s="104">
        <v>599</v>
      </c>
      <c r="K51" s="105">
        <v>5.3098129598439856</v>
      </c>
    </row>
    <row r="52" spans="1:11" s="19" customFormat="1" ht="15.75" customHeight="1" x14ac:dyDescent="0.2">
      <c r="A52" s="106" t="s">
        <v>104</v>
      </c>
      <c r="B52" s="104">
        <v>12896</v>
      </c>
      <c r="C52" s="104">
        <v>330</v>
      </c>
      <c r="D52" s="105">
        <v>2.6261340124144517</v>
      </c>
      <c r="E52" s="104">
        <v>257</v>
      </c>
      <c r="F52" s="105">
        <v>2.0333887174618246</v>
      </c>
      <c r="G52" s="104">
        <v>8445</v>
      </c>
      <c r="H52" s="104">
        <v>223</v>
      </c>
      <c r="I52" s="105">
        <v>2.7122354658234005</v>
      </c>
      <c r="J52" s="104">
        <v>-25</v>
      </c>
      <c r="K52" s="105">
        <v>-0.29515938606847697</v>
      </c>
    </row>
    <row r="53" spans="1:11" s="19" customFormat="1" ht="15.75" customHeight="1" x14ac:dyDescent="0.2">
      <c r="A53" s="106" t="s">
        <v>105</v>
      </c>
      <c r="B53" s="104">
        <v>3788</v>
      </c>
      <c r="C53" s="104">
        <v>136</v>
      </c>
      <c r="D53" s="105">
        <v>3.7239868565169769</v>
      </c>
      <c r="E53" s="104">
        <v>251</v>
      </c>
      <c r="F53" s="105">
        <v>7.0964093864857221</v>
      </c>
      <c r="G53" s="104">
        <v>2189</v>
      </c>
      <c r="H53" s="104">
        <v>85</v>
      </c>
      <c r="I53" s="105">
        <v>4.0399239543726235</v>
      </c>
      <c r="J53" s="104">
        <v>20</v>
      </c>
      <c r="K53" s="105">
        <v>0.92208390963577691</v>
      </c>
    </row>
    <row r="54" spans="1:11" s="19" customFormat="1" ht="15.75" customHeight="1" x14ac:dyDescent="0.2">
      <c r="A54" s="106" t="s">
        <v>106</v>
      </c>
      <c r="B54" s="104">
        <v>4053</v>
      </c>
      <c r="C54" s="104">
        <v>231</v>
      </c>
      <c r="D54" s="105">
        <v>6.0439560439560438</v>
      </c>
      <c r="E54" s="104">
        <v>162</v>
      </c>
      <c r="F54" s="105">
        <v>4.1634541249036241</v>
      </c>
      <c r="G54" s="104">
        <v>2431</v>
      </c>
      <c r="H54" s="104">
        <v>107</v>
      </c>
      <c r="I54" s="105">
        <v>4.6041308089500861</v>
      </c>
      <c r="J54" s="104">
        <v>-48</v>
      </c>
      <c r="K54" s="105">
        <v>-1.936264622831787</v>
      </c>
    </row>
    <row r="55" spans="1:11" s="19" customFormat="1" ht="15.75" customHeight="1" x14ac:dyDescent="0.2">
      <c r="A55" s="106" t="s">
        <v>107</v>
      </c>
      <c r="B55" s="104">
        <v>3395</v>
      </c>
      <c r="C55" s="104">
        <v>222</v>
      </c>
      <c r="D55" s="105">
        <v>6.9965332492908923</v>
      </c>
      <c r="E55" s="104">
        <v>44</v>
      </c>
      <c r="F55" s="105">
        <v>1.3130408833184124</v>
      </c>
      <c r="G55" s="104">
        <v>1654</v>
      </c>
      <c r="H55" s="104">
        <v>45</v>
      </c>
      <c r="I55" s="105">
        <v>2.7967681789931635</v>
      </c>
      <c r="J55" s="104">
        <v>-93</v>
      </c>
      <c r="K55" s="105">
        <v>-5.3234115626788778</v>
      </c>
    </row>
    <row r="56" spans="1:11" s="19" customFormat="1" ht="15.75" customHeight="1" x14ac:dyDescent="0.2">
      <c r="A56" s="106" t="s">
        <v>108</v>
      </c>
      <c r="B56" s="104">
        <v>611</v>
      </c>
      <c r="C56" s="104">
        <v>27</v>
      </c>
      <c r="D56" s="105">
        <v>4.6232876712328768</v>
      </c>
      <c r="E56" s="104">
        <v>-29</v>
      </c>
      <c r="F56" s="105">
        <v>-4.53125</v>
      </c>
      <c r="G56" s="104">
        <v>309</v>
      </c>
      <c r="H56" s="104">
        <v>0</v>
      </c>
      <c r="I56" s="105">
        <v>0</v>
      </c>
      <c r="J56" s="104">
        <v>-35</v>
      </c>
      <c r="K56" s="105">
        <v>-10.174418604651162</v>
      </c>
    </row>
    <row r="57" spans="1:11" s="19" customFormat="1" ht="21" customHeight="1" x14ac:dyDescent="0.2">
      <c r="A57" s="106" t="s">
        <v>109</v>
      </c>
      <c r="B57" s="104">
        <v>179</v>
      </c>
      <c r="C57" s="104">
        <v>2</v>
      </c>
      <c r="D57" s="105">
        <v>1.1299435028248588</v>
      </c>
      <c r="E57" s="104">
        <v>-7</v>
      </c>
      <c r="F57" s="105">
        <v>-3.763440860215054</v>
      </c>
      <c r="G57" s="104">
        <v>108</v>
      </c>
      <c r="H57" s="104">
        <v>0</v>
      </c>
      <c r="I57" s="105">
        <v>0</v>
      </c>
      <c r="J57" s="104">
        <v>8</v>
      </c>
      <c r="K57" s="105">
        <v>8</v>
      </c>
    </row>
    <row r="58" spans="1:11" s="19" customFormat="1" ht="24.75" customHeight="1" x14ac:dyDescent="0.2">
      <c r="A58" s="106" t="s">
        <v>110</v>
      </c>
      <c r="B58" s="104">
        <v>246</v>
      </c>
      <c r="C58" s="104">
        <v>15</v>
      </c>
      <c r="D58" s="105">
        <v>6.4935064935064934</v>
      </c>
      <c r="E58" s="104">
        <v>28</v>
      </c>
      <c r="F58" s="105">
        <v>12.844036697247706</v>
      </c>
      <c r="G58" s="104">
        <v>143</v>
      </c>
      <c r="H58" s="104">
        <v>16</v>
      </c>
      <c r="I58" s="105">
        <v>12.598425196850394</v>
      </c>
      <c r="J58" s="104">
        <v>17</v>
      </c>
      <c r="K58" s="105">
        <v>13.492063492063492</v>
      </c>
    </row>
    <row r="59" spans="1:11" s="19" customFormat="1" ht="25.5" customHeight="1" x14ac:dyDescent="0.2">
      <c r="A59" s="106" t="s">
        <v>111</v>
      </c>
      <c r="B59" s="104">
        <v>1318</v>
      </c>
      <c r="C59" s="104">
        <v>55</v>
      </c>
      <c r="D59" s="105">
        <v>4.3547110055423595</v>
      </c>
      <c r="E59" s="104">
        <v>-39</v>
      </c>
      <c r="F59" s="105">
        <v>-2.8739867354458366</v>
      </c>
      <c r="G59" s="104">
        <v>709</v>
      </c>
      <c r="H59" s="104">
        <v>44</v>
      </c>
      <c r="I59" s="105">
        <v>6.6165413533834583</v>
      </c>
      <c r="J59" s="104">
        <v>51</v>
      </c>
      <c r="K59" s="105">
        <v>7.7507598784194531</v>
      </c>
    </row>
    <row r="60" spans="1:11" s="19" customFormat="1" ht="21.75" customHeight="1" x14ac:dyDescent="0.2">
      <c r="A60" s="106" t="s">
        <v>112</v>
      </c>
      <c r="B60" s="104">
        <v>194</v>
      </c>
      <c r="C60" s="104">
        <v>6</v>
      </c>
      <c r="D60" s="105">
        <v>3.1914893617021276</v>
      </c>
      <c r="E60" s="104">
        <v>8</v>
      </c>
      <c r="F60" s="105">
        <v>4.301075268817204</v>
      </c>
      <c r="G60" s="104">
        <v>102</v>
      </c>
      <c r="H60" s="104">
        <v>7</v>
      </c>
      <c r="I60" s="105">
        <v>7.3684210526315788</v>
      </c>
      <c r="J60" s="104">
        <v>-2</v>
      </c>
      <c r="K60" s="105">
        <v>-1.9230769230769231</v>
      </c>
    </row>
    <row r="61" spans="1:11" s="19" customFormat="1" ht="15.75" customHeight="1" x14ac:dyDescent="0.2">
      <c r="A61" s="106" t="s">
        <v>113</v>
      </c>
      <c r="B61" s="104">
        <v>1144</v>
      </c>
      <c r="C61" s="104">
        <v>-9</v>
      </c>
      <c r="D61" s="105">
        <v>-0.78057241977450131</v>
      </c>
      <c r="E61" s="104">
        <v>174</v>
      </c>
      <c r="F61" s="105">
        <v>17.938144329896907</v>
      </c>
      <c r="G61" s="104">
        <v>420</v>
      </c>
      <c r="H61" s="104">
        <v>3</v>
      </c>
      <c r="I61" s="105">
        <v>0.71942446043165464</v>
      </c>
      <c r="J61" s="104">
        <v>38</v>
      </c>
      <c r="K61" s="105">
        <v>9.9476439790575917</v>
      </c>
    </row>
    <row r="62" spans="1:11" s="19" customFormat="1" ht="21.75" customHeight="1" x14ac:dyDescent="0.2">
      <c r="A62" s="106" t="s">
        <v>114</v>
      </c>
      <c r="B62" s="104">
        <v>863</v>
      </c>
      <c r="C62" s="104">
        <v>38</v>
      </c>
      <c r="D62" s="105">
        <v>4.6060606060606064</v>
      </c>
      <c r="E62" s="104">
        <v>-3</v>
      </c>
      <c r="F62" s="105">
        <v>-0.3464203233256351</v>
      </c>
      <c r="G62" s="104">
        <v>456</v>
      </c>
      <c r="H62" s="104">
        <v>-15</v>
      </c>
      <c r="I62" s="105">
        <v>-3.1847133757961785</v>
      </c>
      <c r="J62" s="104">
        <v>-24</v>
      </c>
      <c r="K62" s="105">
        <v>-5</v>
      </c>
    </row>
    <row r="63" spans="1:11" s="19" customFormat="1" ht="24.75" customHeight="1" x14ac:dyDescent="0.2">
      <c r="A63" s="106" t="s">
        <v>115</v>
      </c>
      <c r="B63" s="104">
        <v>1073</v>
      </c>
      <c r="C63" s="104">
        <v>75</v>
      </c>
      <c r="D63" s="105">
        <v>7.5150300601202407</v>
      </c>
      <c r="E63" s="104">
        <v>143</v>
      </c>
      <c r="F63" s="105">
        <v>15.376344086021506</v>
      </c>
      <c r="G63" s="104">
        <v>628</v>
      </c>
      <c r="H63" s="104">
        <v>33</v>
      </c>
      <c r="I63" s="105">
        <v>5.5462184873949578</v>
      </c>
      <c r="J63" s="104">
        <v>41</v>
      </c>
      <c r="K63" s="105">
        <v>6.9846678023850082</v>
      </c>
    </row>
    <row r="64" spans="1:11" s="19" customFormat="1" ht="15.75" customHeight="1" x14ac:dyDescent="0.2">
      <c r="A64" s="106" t="s">
        <v>116</v>
      </c>
      <c r="B64" s="104">
        <v>16</v>
      </c>
      <c r="C64" s="104">
        <v>1</v>
      </c>
      <c r="D64" s="105">
        <v>6.666666666666667</v>
      </c>
      <c r="E64" s="104">
        <v>4</v>
      </c>
      <c r="F64" s="105">
        <v>33.333333333333336</v>
      </c>
      <c r="G64" s="104">
        <v>14</v>
      </c>
      <c r="H64" s="104">
        <v>2</v>
      </c>
      <c r="I64" s="105">
        <v>16.666666666666668</v>
      </c>
      <c r="J64" s="104">
        <v>6</v>
      </c>
      <c r="K64" s="105">
        <v>75</v>
      </c>
    </row>
    <row r="65" spans="1:11" s="19" customFormat="1" ht="14.25" customHeight="1" x14ac:dyDescent="0.2">
      <c r="A65" s="118" t="s">
        <v>171</v>
      </c>
      <c r="B65" s="119">
        <v>0</v>
      </c>
      <c r="C65" s="119">
        <v>0</v>
      </c>
      <c r="D65" s="120">
        <v>0</v>
      </c>
      <c r="E65" s="119">
        <v>0</v>
      </c>
      <c r="F65" s="120">
        <v>0</v>
      </c>
      <c r="G65" s="119">
        <v>0</v>
      </c>
      <c r="H65" s="119">
        <v>0</v>
      </c>
      <c r="I65" s="120">
        <v>0</v>
      </c>
      <c r="J65" s="119">
        <v>0</v>
      </c>
      <c r="K65" s="120">
        <v>0</v>
      </c>
    </row>
    <row r="66" spans="1:11" ht="9.9499999999999993" customHeight="1" x14ac:dyDescent="0.2"/>
    <row r="67" spans="1:11" s="62" customFormat="1" ht="12.75" x14ac:dyDescent="0.2">
      <c r="A67" s="46" t="s">
        <v>136</v>
      </c>
      <c r="B67" s="46"/>
      <c r="C67" s="46"/>
      <c r="D67" s="46"/>
    </row>
    <row r="68" spans="1:11" s="62" customFormat="1" ht="12.75" x14ac:dyDescent="0.2">
      <c r="A68" s="46"/>
      <c r="B68" s="46"/>
      <c r="C68" s="63"/>
      <c r="D68" s="91"/>
    </row>
    <row r="69" spans="1:11" ht="15.75" customHeight="1" x14ac:dyDescent="0.2">
      <c r="A69" s="352" t="s">
        <v>60</v>
      </c>
      <c r="B69" s="352"/>
      <c r="C69" s="352"/>
      <c r="D69" s="352"/>
      <c r="E69" s="352"/>
      <c r="F69" s="352"/>
      <c r="G69" s="352"/>
      <c r="H69" s="352"/>
      <c r="I69" s="352"/>
      <c r="J69" s="352"/>
      <c r="K69" s="352"/>
    </row>
  </sheetData>
  <mergeCells count="11">
    <mergeCell ref="A69:K69"/>
    <mergeCell ref="A5:F5"/>
    <mergeCell ref="A6:A8"/>
    <mergeCell ref="B6:F6"/>
    <mergeCell ref="G6:K6"/>
    <mergeCell ref="B7:B8"/>
    <mergeCell ref="C7:D7"/>
    <mergeCell ref="E7:F7"/>
    <mergeCell ref="G7:G8"/>
    <mergeCell ref="H7:I7"/>
    <mergeCell ref="J7:K7"/>
  </mergeCells>
  <hyperlinks>
    <hyperlink ref="H2" location="ÍNDICE!A1" display="VOLVER AL ÍNDICE" xr:uid="{201F7741-C00A-4979-B491-534D5B4AC969}"/>
  </hyperlinks>
  <pageMargins left="0.51181102362204722" right="0.51181102362204722" top="0.74803149606299213" bottom="0.74803149606299213" header="0.31496062992125984" footer="0.31496062992125984"/>
  <pageSetup paperSize="9" scale="95" orientation="portrait" r:id="rId1"/>
  <rowBreaks count="2" manualBreakCount="2">
    <brk id="43" max="10" man="1"/>
    <brk id="81" max="10"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8C943-959D-4ED0-BE83-42EE0703FBB7}">
  <sheetPr codeName="Hoja17"/>
  <dimension ref="A1:K50"/>
  <sheetViews>
    <sheetView zoomScaleNormal="100" zoomScaleSheetLayoutView="100" workbookViewId="0"/>
  </sheetViews>
  <sheetFormatPr baseColWidth="10" defaultColWidth="9.140625" defaultRowHeight="15" x14ac:dyDescent="0.2"/>
  <cols>
    <col min="1" max="1" width="30.7109375" style="15" customWidth="1"/>
    <col min="2" max="3" width="6.42578125" style="15" customWidth="1"/>
    <col min="4" max="4" width="6.140625" style="15" customWidth="1"/>
    <col min="5" max="5" width="7.140625" style="15" bestFit="1" customWidth="1"/>
    <col min="6" max="6" width="6.140625" style="15" customWidth="1"/>
    <col min="7" max="7" width="6.5703125" style="15" customWidth="1"/>
    <col min="8" max="8" width="6.140625" style="15" customWidth="1"/>
    <col min="9" max="9" width="5.140625" style="15" customWidth="1"/>
    <col min="10" max="10" width="6.140625" style="15" customWidth="1"/>
    <col min="11" max="11" width="5.140625" style="15" customWidth="1"/>
    <col min="12" max="227" width="9.140625" style="15"/>
    <col min="228" max="228" width="0.42578125" style="15" customWidth="1"/>
    <col min="229" max="229" width="12.140625" style="15" customWidth="1"/>
    <col min="230" max="230" width="9.85546875" style="15" customWidth="1"/>
    <col min="231" max="232" width="10" style="15" customWidth="1"/>
    <col min="233" max="238" width="9.28515625" style="15" customWidth="1"/>
    <col min="239" max="483" width="9.140625" style="15"/>
    <col min="484" max="484" width="0.42578125" style="15" customWidth="1"/>
    <col min="485" max="485" width="12.140625" style="15" customWidth="1"/>
    <col min="486" max="486" width="9.85546875" style="15" customWidth="1"/>
    <col min="487" max="488" width="10" style="15" customWidth="1"/>
    <col min="489" max="494" width="9.28515625" style="15" customWidth="1"/>
    <col min="495" max="739" width="9.140625" style="15"/>
    <col min="740" max="740" width="0.42578125" style="15" customWidth="1"/>
    <col min="741" max="741" width="12.140625" style="15" customWidth="1"/>
    <col min="742" max="742" width="9.85546875" style="15" customWidth="1"/>
    <col min="743" max="744" width="10" style="15" customWidth="1"/>
    <col min="745" max="750" width="9.28515625" style="15" customWidth="1"/>
    <col min="751" max="995" width="9.140625" style="15"/>
    <col min="996" max="996" width="0.42578125" style="15" customWidth="1"/>
    <col min="997" max="997" width="12.140625" style="15" customWidth="1"/>
    <col min="998" max="998" width="9.85546875" style="15" customWidth="1"/>
    <col min="999" max="1000" width="10" style="15" customWidth="1"/>
    <col min="1001" max="1006" width="9.28515625" style="15" customWidth="1"/>
    <col min="1007" max="1251" width="9.140625" style="15"/>
    <col min="1252" max="1252" width="0.42578125" style="15" customWidth="1"/>
    <col min="1253" max="1253" width="12.140625" style="15" customWidth="1"/>
    <col min="1254" max="1254" width="9.85546875" style="15" customWidth="1"/>
    <col min="1255" max="1256" width="10" style="15" customWidth="1"/>
    <col min="1257" max="1262" width="9.28515625" style="15" customWidth="1"/>
    <col min="1263" max="1507" width="9.140625" style="15"/>
    <col min="1508" max="1508" width="0.42578125" style="15" customWidth="1"/>
    <col min="1509" max="1509" width="12.140625" style="15" customWidth="1"/>
    <col min="1510" max="1510" width="9.85546875" style="15" customWidth="1"/>
    <col min="1511" max="1512" width="10" style="15" customWidth="1"/>
    <col min="1513" max="1518" width="9.28515625" style="15" customWidth="1"/>
    <col min="1519" max="1763" width="9.140625" style="15"/>
    <col min="1764" max="1764" width="0.42578125" style="15" customWidth="1"/>
    <col min="1765" max="1765" width="12.140625" style="15" customWidth="1"/>
    <col min="1766" max="1766" width="9.85546875" style="15" customWidth="1"/>
    <col min="1767" max="1768" width="10" style="15" customWidth="1"/>
    <col min="1769" max="1774" width="9.28515625" style="15" customWidth="1"/>
    <col min="1775" max="2019" width="9.140625" style="15"/>
    <col min="2020" max="2020" width="0.42578125" style="15" customWidth="1"/>
    <col min="2021" max="2021" width="12.140625" style="15" customWidth="1"/>
    <col min="2022" max="2022" width="9.85546875" style="15" customWidth="1"/>
    <col min="2023" max="2024" width="10" style="15" customWidth="1"/>
    <col min="2025" max="2030" width="9.28515625" style="15" customWidth="1"/>
    <col min="2031" max="2275" width="9.140625" style="15"/>
    <col min="2276" max="2276" width="0.42578125" style="15" customWidth="1"/>
    <col min="2277" max="2277" width="12.140625" style="15" customWidth="1"/>
    <col min="2278" max="2278" width="9.85546875" style="15" customWidth="1"/>
    <col min="2279" max="2280" width="10" style="15" customWidth="1"/>
    <col min="2281" max="2286" width="9.28515625" style="15" customWidth="1"/>
    <col min="2287" max="2531" width="9.140625" style="15"/>
    <col min="2532" max="2532" width="0.42578125" style="15" customWidth="1"/>
    <col min="2533" max="2533" width="12.140625" style="15" customWidth="1"/>
    <col min="2534" max="2534" width="9.85546875" style="15" customWidth="1"/>
    <col min="2535" max="2536" width="10" style="15" customWidth="1"/>
    <col min="2537" max="2542" width="9.28515625" style="15" customWidth="1"/>
    <col min="2543" max="2787" width="9.140625" style="15"/>
    <col min="2788" max="2788" width="0.42578125" style="15" customWidth="1"/>
    <col min="2789" max="2789" width="12.140625" style="15" customWidth="1"/>
    <col min="2790" max="2790" width="9.85546875" style="15" customWidth="1"/>
    <col min="2791" max="2792" width="10" style="15" customWidth="1"/>
    <col min="2793" max="2798" width="9.28515625" style="15" customWidth="1"/>
    <col min="2799" max="3043" width="9.140625" style="15"/>
    <col min="3044" max="3044" width="0.42578125" style="15" customWidth="1"/>
    <col min="3045" max="3045" width="12.140625" style="15" customWidth="1"/>
    <col min="3046" max="3046" width="9.85546875" style="15" customWidth="1"/>
    <col min="3047" max="3048" width="10" style="15" customWidth="1"/>
    <col min="3049" max="3054" width="9.28515625" style="15" customWidth="1"/>
    <col min="3055" max="3299" width="9.140625" style="15"/>
    <col min="3300" max="3300" width="0.42578125" style="15" customWidth="1"/>
    <col min="3301" max="3301" width="12.140625" style="15" customWidth="1"/>
    <col min="3302" max="3302" width="9.85546875" style="15" customWidth="1"/>
    <col min="3303" max="3304" width="10" style="15" customWidth="1"/>
    <col min="3305" max="3310" width="9.28515625" style="15" customWidth="1"/>
    <col min="3311" max="3555" width="9.140625" style="15"/>
    <col min="3556" max="3556" width="0.42578125" style="15" customWidth="1"/>
    <col min="3557" max="3557" width="12.140625" style="15" customWidth="1"/>
    <col min="3558" max="3558" width="9.85546875" style="15" customWidth="1"/>
    <col min="3559" max="3560" width="10" style="15" customWidth="1"/>
    <col min="3561" max="3566" width="9.28515625" style="15" customWidth="1"/>
    <col min="3567" max="3811" width="9.140625" style="15"/>
    <col min="3812" max="3812" width="0.42578125" style="15" customWidth="1"/>
    <col min="3813" max="3813" width="12.140625" style="15" customWidth="1"/>
    <col min="3814" max="3814" width="9.85546875" style="15" customWidth="1"/>
    <col min="3815" max="3816" width="10" style="15" customWidth="1"/>
    <col min="3817" max="3822" width="9.28515625" style="15" customWidth="1"/>
    <col min="3823" max="4067" width="9.140625" style="15"/>
    <col min="4068" max="4068" width="0.42578125" style="15" customWidth="1"/>
    <col min="4069" max="4069" width="12.140625" style="15" customWidth="1"/>
    <col min="4070" max="4070" width="9.85546875" style="15" customWidth="1"/>
    <col min="4071" max="4072" width="10" style="15" customWidth="1"/>
    <col min="4073" max="4078" width="9.28515625" style="15" customWidth="1"/>
    <col min="4079" max="4323" width="9.140625" style="15"/>
    <col min="4324" max="4324" width="0.42578125" style="15" customWidth="1"/>
    <col min="4325" max="4325" width="12.140625" style="15" customWidth="1"/>
    <col min="4326" max="4326" width="9.85546875" style="15" customWidth="1"/>
    <col min="4327" max="4328" width="10" style="15" customWidth="1"/>
    <col min="4329" max="4334" width="9.28515625" style="15" customWidth="1"/>
    <col min="4335" max="4579" width="9.140625" style="15"/>
    <col min="4580" max="4580" width="0.42578125" style="15" customWidth="1"/>
    <col min="4581" max="4581" width="12.140625" style="15" customWidth="1"/>
    <col min="4582" max="4582" width="9.85546875" style="15" customWidth="1"/>
    <col min="4583" max="4584" width="10" style="15" customWidth="1"/>
    <col min="4585" max="4590" width="9.28515625" style="15" customWidth="1"/>
    <col min="4591" max="4835" width="9.140625" style="15"/>
    <col min="4836" max="4836" width="0.42578125" style="15" customWidth="1"/>
    <col min="4837" max="4837" width="12.140625" style="15" customWidth="1"/>
    <col min="4838" max="4838" width="9.85546875" style="15" customWidth="1"/>
    <col min="4839" max="4840" width="10" style="15" customWidth="1"/>
    <col min="4841" max="4846" width="9.28515625" style="15" customWidth="1"/>
    <col min="4847" max="5091" width="9.140625" style="15"/>
    <col min="5092" max="5092" width="0.42578125" style="15" customWidth="1"/>
    <col min="5093" max="5093" width="12.140625" style="15" customWidth="1"/>
    <col min="5094" max="5094" width="9.85546875" style="15" customWidth="1"/>
    <col min="5095" max="5096" width="10" style="15" customWidth="1"/>
    <col min="5097" max="5102" width="9.28515625" style="15" customWidth="1"/>
    <col min="5103" max="5347" width="9.140625" style="15"/>
    <col min="5348" max="5348" width="0.42578125" style="15" customWidth="1"/>
    <col min="5349" max="5349" width="12.140625" style="15" customWidth="1"/>
    <col min="5350" max="5350" width="9.85546875" style="15" customWidth="1"/>
    <col min="5351" max="5352" width="10" style="15" customWidth="1"/>
    <col min="5353" max="5358" width="9.28515625" style="15" customWidth="1"/>
    <col min="5359" max="5603" width="9.140625" style="15"/>
    <col min="5604" max="5604" width="0.42578125" style="15" customWidth="1"/>
    <col min="5605" max="5605" width="12.140625" style="15" customWidth="1"/>
    <col min="5606" max="5606" width="9.85546875" style="15" customWidth="1"/>
    <col min="5607" max="5608" width="10" style="15" customWidth="1"/>
    <col min="5609" max="5614" width="9.28515625" style="15" customWidth="1"/>
    <col min="5615" max="5859" width="9.140625" style="15"/>
    <col min="5860" max="5860" width="0.42578125" style="15" customWidth="1"/>
    <col min="5861" max="5861" width="12.140625" style="15" customWidth="1"/>
    <col min="5862" max="5862" width="9.85546875" style="15" customWidth="1"/>
    <col min="5863" max="5864" width="10" style="15" customWidth="1"/>
    <col min="5865" max="5870" width="9.28515625" style="15" customWidth="1"/>
    <col min="5871" max="6115" width="9.140625" style="15"/>
    <col min="6116" max="6116" width="0.42578125" style="15" customWidth="1"/>
    <col min="6117" max="6117" width="12.140625" style="15" customWidth="1"/>
    <col min="6118" max="6118" width="9.85546875" style="15" customWidth="1"/>
    <col min="6119" max="6120" width="10" style="15" customWidth="1"/>
    <col min="6121" max="6126" width="9.28515625" style="15" customWidth="1"/>
    <col min="6127" max="6371" width="9.140625" style="15"/>
    <col min="6372" max="6372" width="0.42578125" style="15" customWidth="1"/>
    <col min="6373" max="6373" width="12.140625" style="15" customWidth="1"/>
    <col min="6374" max="6374" width="9.85546875" style="15" customWidth="1"/>
    <col min="6375" max="6376" width="10" style="15" customWidth="1"/>
    <col min="6377" max="6382" width="9.28515625" style="15" customWidth="1"/>
    <col min="6383" max="6627" width="9.140625" style="15"/>
    <col min="6628" max="6628" width="0.42578125" style="15" customWidth="1"/>
    <col min="6629" max="6629" width="12.140625" style="15" customWidth="1"/>
    <col min="6630" max="6630" width="9.85546875" style="15" customWidth="1"/>
    <col min="6631" max="6632" width="10" style="15" customWidth="1"/>
    <col min="6633" max="6638" width="9.28515625" style="15" customWidth="1"/>
    <col min="6639" max="6883" width="9.140625" style="15"/>
    <col min="6884" max="6884" width="0.42578125" style="15" customWidth="1"/>
    <col min="6885" max="6885" width="12.140625" style="15" customWidth="1"/>
    <col min="6886" max="6886" width="9.85546875" style="15" customWidth="1"/>
    <col min="6887" max="6888" width="10" style="15" customWidth="1"/>
    <col min="6889" max="6894" width="9.28515625" style="15" customWidth="1"/>
    <col min="6895" max="7139" width="9.140625" style="15"/>
    <col min="7140" max="7140" width="0.42578125" style="15" customWidth="1"/>
    <col min="7141" max="7141" width="12.140625" style="15" customWidth="1"/>
    <col min="7142" max="7142" width="9.85546875" style="15" customWidth="1"/>
    <col min="7143" max="7144" width="10" style="15" customWidth="1"/>
    <col min="7145" max="7150" width="9.28515625" style="15" customWidth="1"/>
    <col min="7151" max="7395" width="9.140625" style="15"/>
    <col min="7396" max="7396" width="0.42578125" style="15" customWidth="1"/>
    <col min="7397" max="7397" width="12.140625" style="15" customWidth="1"/>
    <col min="7398" max="7398" width="9.85546875" style="15" customWidth="1"/>
    <col min="7399" max="7400" width="10" style="15" customWidth="1"/>
    <col min="7401" max="7406" width="9.28515625" style="15" customWidth="1"/>
    <col min="7407" max="7651" width="9.140625" style="15"/>
    <col min="7652" max="7652" width="0.42578125" style="15" customWidth="1"/>
    <col min="7653" max="7653" width="12.140625" style="15" customWidth="1"/>
    <col min="7654" max="7654" width="9.85546875" style="15" customWidth="1"/>
    <col min="7655" max="7656" width="10" style="15" customWidth="1"/>
    <col min="7657" max="7662" width="9.28515625" style="15" customWidth="1"/>
    <col min="7663" max="7907" width="9.140625" style="15"/>
    <col min="7908" max="7908" width="0.42578125" style="15" customWidth="1"/>
    <col min="7909" max="7909" width="12.140625" style="15" customWidth="1"/>
    <col min="7910" max="7910" width="9.85546875" style="15" customWidth="1"/>
    <col min="7911" max="7912" width="10" style="15" customWidth="1"/>
    <col min="7913" max="7918" width="9.28515625" style="15" customWidth="1"/>
    <col min="7919" max="8163" width="9.140625" style="15"/>
    <col min="8164" max="8164" width="0.42578125" style="15" customWidth="1"/>
    <col min="8165" max="8165" width="12.140625" style="15" customWidth="1"/>
    <col min="8166" max="8166" width="9.85546875" style="15" customWidth="1"/>
    <col min="8167" max="8168" width="10" style="15" customWidth="1"/>
    <col min="8169" max="8174" width="9.28515625" style="15" customWidth="1"/>
    <col min="8175" max="8419" width="9.140625" style="15"/>
    <col min="8420" max="8420" width="0.42578125" style="15" customWidth="1"/>
    <col min="8421" max="8421" width="12.140625" style="15" customWidth="1"/>
    <col min="8422" max="8422" width="9.85546875" style="15" customWidth="1"/>
    <col min="8423" max="8424" width="10" style="15" customWidth="1"/>
    <col min="8425" max="8430" width="9.28515625" style="15" customWidth="1"/>
    <col min="8431" max="8675" width="9.140625" style="15"/>
    <col min="8676" max="8676" width="0.42578125" style="15" customWidth="1"/>
    <col min="8677" max="8677" width="12.140625" style="15" customWidth="1"/>
    <col min="8678" max="8678" width="9.85546875" style="15" customWidth="1"/>
    <col min="8679" max="8680" width="10" style="15" customWidth="1"/>
    <col min="8681" max="8686" width="9.28515625" style="15" customWidth="1"/>
    <col min="8687" max="8931" width="9.140625" style="15"/>
    <col min="8932" max="8932" width="0.42578125" style="15" customWidth="1"/>
    <col min="8933" max="8933" width="12.140625" style="15" customWidth="1"/>
    <col min="8934" max="8934" width="9.85546875" style="15" customWidth="1"/>
    <col min="8935" max="8936" width="10" style="15" customWidth="1"/>
    <col min="8937" max="8942" width="9.28515625" style="15" customWidth="1"/>
    <col min="8943" max="9187" width="9.140625" style="15"/>
    <col min="9188" max="9188" width="0.42578125" style="15" customWidth="1"/>
    <col min="9189" max="9189" width="12.140625" style="15" customWidth="1"/>
    <col min="9190" max="9190" width="9.85546875" style="15" customWidth="1"/>
    <col min="9191" max="9192" width="10" style="15" customWidth="1"/>
    <col min="9193" max="9198" width="9.28515625" style="15" customWidth="1"/>
    <col min="9199" max="9443" width="9.140625" style="15"/>
    <col min="9444" max="9444" width="0.42578125" style="15" customWidth="1"/>
    <col min="9445" max="9445" width="12.140625" style="15" customWidth="1"/>
    <col min="9446" max="9446" width="9.85546875" style="15" customWidth="1"/>
    <col min="9447" max="9448" width="10" style="15" customWidth="1"/>
    <col min="9449" max="9454" width="9.28515625" style="15" customWidth="1"/>
    <col min="9455" max="9699" width="9.140625" style="15"/>
    <col min="9700" max="9700" width="0.42578125" style="15" customWidth="1"/>
    <col min="9701" max="9701" width="12.140625" style="15" customWidth="1"/>
    <col min="9702" max="9702" width="9.85546875" style="15" customWidth="1"/>
    <col min="9703" max="9704" width="10" style="15" customWidth="1"/>
    <col min="9705" max="9710" width="9.28515625" style="15" customWidth="1"/>
    <col min="9711" max="9955" width="9.140625" style="15"/>
    <col min="9956" max="9956" width="0.42578125" style="15" customWidth="1"/>
    <col min="9957" max="9957" width="12.140625" style="15" customWidth="1"/>
    <col min="9958" max="9958" width="9.85546875" style="15" customWidth="1"/>
    <col min="9959" max="9960" width="10" style="15" customWidth="1"/>
    <col min="9961" max="9966" width="9.28515625" style="15" customWidth="1"/>
    <col min="9967" max="10211" width="9.140625" style="15"/>
    <col min="10212" max="10212" width="0.42578125" style="15" customWidth="1"/>
    <col min="10213" max="10213" width="12.140625" style="15" customWidth="1"/>
    <col min="10214" max="10214" width="9.85546875" style="15" customWidth="1"/>
    <col min="10215" max="10216" width="10" style="15" customWidth="1"/>
    <col min="10217" max="10222" width="9.28515625" style="15" customWidth="1"/>
    <col min="10223" max="10467" width="9.140625" style="15"/>
    <col min="10468" max="10468" width="0.42578125" style="15" customWidth="1"/>
    <col min="10469" max="10469" width="12.140625" style="15" customWidth="1"/>
    <col min="10470" max="10470" width="9.85546875" style="15" customWidth="1"/>
    <col min="10471" max="10472" width="10" style="15" customWidth="1"/>
    <col min="10473" max="10478" width="9.28515625" style="15" customWidth="1"/>
    <col min="10479" max="10723" width="9.140625" style="15"/>
    <col min="10724" max="10724" width="0.42578125" style="15" customWidth="1"/>
    <col min="10725" max="10725" width="12.140625" style="15" customWidth="1"/>
    <col min="10726" max="10726" width="9.85546875" style="15" customWidth="1"/>
    <col min="10727" max="10728" width="10" style="15" customWidth="1"/>
    <col min="10729" max="10734" width="9.28515625" style="15" customWidth="1"/>
    <col min="10735" max="10979" width="9.140625" style="15"/>
    <col min="10980" max="10980" width="0.42578125" style="15" customWidth="1"/>
    <col min="10981" max="10981" width="12.140625" style="15" customWidth="1"/>
    <col min="10982" max="10982" width="9.85546875" style="15" customWidth="1"/>
    <col min="10983" max="10984" width="10" style="15" customWidth="1"/>
    <col min="10985" max="10990" width="9.28515625" style="15" customWidth="1"/>
    <col min="10991" max="11235" width="9.140625" style="15"/>
    <col min="11236" max="11236" width="0.42578125" style="15" customWidth="1"/>
    <col min="11237" max="11237" width="12.140625" style="15" customWidth="1"/>
    <col min="11238" max="11238" width="9.85546875" style="15" customWidth="1"/>
    <col min="11239" max="11240" width="10" style="15" customWidth="1"/>
    <col min="11241" max="11246" width="9.28515625" style="15" customWidth="1"/>
    <col min="11247" max="11491" width="9.140625" style="15"/>
    <col min="11492" max="11492" width="0.42578125" style="15" customWidth="1"/>
    <col min="11493" max="11493" width="12.140625" style="15" customWidth="1"/>
    <col min="11494" max="11494" width="9.85546875" style="15" customWidth="1"/>
    <col min="11495" max="11496" width="10" style="15" customWidth="1"/>
    <col min="11497" max="11502" width="9.28515625" style="15" customWidth="1"/>
    <col min="11503" max="11747" width="9.140625" style="15"/>
    <col min="11748" max="11748" width="0.42578125" style="15" customWidth="1"/>
    <col min="11749" max="11749" width="12.140625" style="15" customWidth="1"/>
    <col min="11750" max="11750" width="9.85546875" style="15" customWidth="1"/>
    <col min="11751" max="11752" width="10" style="15" customWidth="1"/>
    <col min="11753" max="11758" width="9.28515625" style="15" customWidth="1"/>
    <col min="11759" max="12003" width="9.140625" style="15"/>
    <col min="12004" max="12004" width="0.42578125" style="15" customWidth="1"/>
    <col min="12005" max="12005" width="12.140625" style="15" customWidth="1"/>
    <col min="12006" max="12006" width="9.85546875" style="15" customWidth="1"/>
    <col min="12007" max="12008" width="10" style="15" customWidth="1"/>
    <col min="12009" max="12014" width="9.28515625" style="15" customWidth="1"/>
    <col min="12015" max="12259" width="9.140625" style="15"/>
    <col min="12260" max="12260" width="0.42578125" style="15" customWidth="1"/>
    <col min="12261" max="12261" width="12.140625" style="15" customWidth="1"/>
    <col min="12262" max="12262" width="9.85546875" style="15" customWidth="1"/>
    <col min="12263" max="12264" width="10" style="15" customWidth="1"/>
    <col min="12265" max="12270" width="9.28515625" style="15" customWidth="1"/>
    <col min="12271" max="12515" width="9.140625" style="15"/>
    <col min="12516" max="12516" width="0.42578125" style="15" customWidth="1"/>
    <col min="12517" max="12517" width="12.140625" style="15" customWidth="1"/>
    <col min="12518" max="12518" width="9.85546875" style="15" customWidth="1"/>
    <col min="12519" max="12520" width="10" style="15" customWidth="1"/>
    <col min="12521" max="12526" width="9.28515625" style="15" customWidth="1"/>
    <col min="12527" max="12771" width="9.140625" style="15"/>
    <col min="12772" max="12772" width="0.42578125" style="15" customWidth="1"/>
    <col min="12773" max="12773" width="12.140625" style="15" customWidth="1"/>
    <col min="12774" max="12774" width="9.85546875" style="15" customWidth="1"/>
    <col min="12775" max="12776" width="10" style="15" customWidth="1"/>
    <col min="12777" max="12782" width="9.28515625" style="15" customWidth="1"/>
    <col min="12783" max="13027" width="9.140625" style="15"/>
    <col min="13028" max="13028" width="0.42578125" style="15" customWidth="1"/>
    <col min="13029" max="13029" width="12.140625" style="15" customWidth="1"/>
    <col min="13030" max="13030" width="9.85546875" style="15" customWidth="1"/>
    <col min="13031" max="13032" width="10" style="15" customWidth="1"/>
    <col min="13033" max="13038" width="9.28515625" style="15" customWidth="1"/>
    <col min="13039" max="13283" width="9.140625" style="15"/>
    <col min="13284" max="13284" width="0.42578125" style="15" customWidth="1"/>
    <col min="13285" max="13285" width="12.140625" style="15" customWidth="1"/>
    <col min="13286" max="13286" width="9.85546875" style="15" customWidth="1"/>
    <col min="13287" max="13288" width="10" style="15" customWidth="1"/>
    <col min="13289" max="13294" width="9.28515625" style="15" customWidth="1"/>
    <col min="13295" max="13539" width="9.140625" style="15"/>
    <col min="13540" max="13540" width="0.42578125" style="15" customWidth="1"/>
    <col min="13541" max="13541" width="12.140625" style="15" customWidth="1"/>
    <col min="13542" max="13542" width="9.85546875" style="15" customWidth="1"/>
    <col min="13543" max="13544" width="10" style="15" customWidth="1"/>
    <col min="13545" max="13550" width="9.28515625" style="15" customWidth="1"/>
    <col min="13551" max="13795" width="9.140625" style="15"/>
    <col min="13796" max="13796" width="0.42578125" style="15" customWidth="1"/>
    <col min="13797" max="13797" width="12.140625" style="15" customWidth="1"/>
    <col min="13798" max="13798" width="9.85546875" style="15" customWidth="1"/>
    <col min="13799" max="13800" width="10" style="15" customWidth="1"/>
    <col min="13801" max="13806" width="9.28515625" style="15" customWidth="1"/>
    <col min="13807" max="14051" width="9.140625" style="15"/>
    <col min="14052" max="14052" width="0.42578125" style="15" customWidth="1"/>
    <col min="14053" max="14053" width="12.140625" style="15" customWidth="1"/>
    <col min="14054" max="14054" width="9.85546875" style="15" customWidth="1"/>
    <col min="14055" max="14056" width="10" style="15" customWidth="1"/>
    <col min="14057" max="14062" width="9.28515625" style="15" customWidth="1"/>
    <col min="14063" max="14307" width="9.140625" style="15"/>
    <col min="14308" max="14308" width="0.42578125" style="15" customWidth="1"/>
    <col min="14309" max="14309" width="12.140625" style="15" customWidth="1"/>
    <col min="14310" max="14310" width="9.85546875" style="15" customWidth="1"/>
    <col min="14311" max="14312" width="10" style="15" customWidth="1"/>
    <col min="14313" max="14318" width="9.28515625" style="15" customWidth="1"/>
    <col min="14319" max="14563" width="9.140625" style="15"/>
    <col min="14564" max="14564" width="0.42578125" style="15" customWidth="1"/>
    <col min="14565" max="14565" width="12.140625" style="15" customWidth="1"/>
    <col min="14566" max="14566" width="9.85546875" style="15" customWidth="1"/>
    <col min="14567" max="14568" width="10" style="15" customWidth="1"/>
    <col min="14569" max="14574" width="9.28515625" style="15" customWidth="1"/>
    <col min="14575" max="14819" width="9.140625" style="15"/>
    <col min="14820" max="14820" width="0.42578125" style="15" customWidth="1"/>
    <col min="14821" max="14821" width="12.140625" style="15" customWidth="1"/>
    <col min="14822" max="14822" width="9.85546875" style="15" customWidth="1"/>
    <col min="14823" max="14824" width="10" style="15" customWidth="1"/>
    <col min="14825" max="14830" width="9.28515625" style="15" customWidth="1"/>
    <col min="14831" max="15075" width="9.140625" style="15"/>
    <col min="15076" max="15076" width="0.42578125" style="15" customWidth="1"/>
    <col min="15077" max="15077" width="12.140625" style="15" customWidth="1"/>
    <col min="15078" max="15078" width="9.85546875" style="15" customWidth="1"/>
    <col min="15079" max="15080" width="10" style="15" customWidth="1"/>
    <col min="15081" max="15086" width="9.28515625" style="15" customWidth="1"/>
    <col min="15087" max="15331" width="9.140625" style="15"/>
    <col min="15332" max="15332" width="0.42578125" style="15" customWidth="1"/>
    <col min="15333" max="15333" width="12.140625" style="15" customWidth="1"/>
    <col min="15334" max="15334" width="9.85546875" style="15" customWidth="1"/>
    <col min="15335" max="15336" width="10" style="15" customWidth="1"/>
    <col min="15337" max="15342" width="9.28515625" style="15" customWidth="1"/>
    <col min="15343" max="15587" width="9.140625" style="15"/>
    <col min="15588" max="15588" width="0.42578125" style="15" customWidth="1"/>
    <col min="15589" max="15589" width="12.140625" style="15" customWidth="1"/>
    <col min="15590" max="15590" width="9.85546875" style="15" customWidth="1"/>
    <col min="15591" max="15592" width="10" style="15" customWidth="1"/>
    <col min="15593" max="15598" width="9.28515625" style="15" customWidth="1"/>
    <col min="15599" max="15843" width="9.140625" style="15"/>
    <col min="15844" max="15844" width="0.42578125" style="15" customWidth="1"/>
    <col min="15845" max="15845" width="12.140625" style="15" customWidth="1"/>
    <col min="15846" max="15846" width="9.85546875" style="15" customWidth="1"/>
    <col min="15847" max="15848" width="10" style="15" customWidth="1"/>
    <col min="15849" max="15854" width="9.28515625" style="15" customWidth="1"/>
    <col min="15855" max="16099" width="9.140625" style="15"/>
    <col min="16100" max="16100" width="0.42578125" style="15" customWidth="1"/>
    <col min="16101" max="16101" width="12.140625" style="15" customWidth="1"/>
    <col min="16102" max="16102" width="9.85546875" style="15" customWidth="1"/>
    <col min="16103" max="16104" width="10" style="15" customWidth="1"/>
    <col min="16105" max="16110" width="9.28515625" style="15" customWidth="1"/>
    <col min="16111" max="16384" width="9.140625" style="15"/>
  </cols>
  <sheetData>
    <row r="1" spans="1:11" x14ac:dyDescent="0.2">
      <c r="H1" s="16"/>
    </row>
    <row r="2" spans="1:11" ht="18" customHeight="1" x14ac:dyDescent="0.25">
      <c r="H2" s="17" t="s">
        <v>61</v>
      </c>
      <c r="I2" s="92"/>
    </row>
    <row r="3" spans="1:11" ht="18.75" customHeight="1" x14ac:dyDescent="0.2"/>
    <row r="4" spans="1:11" ht="18" customHeight="1" x14ac:dyDescent="0.25">
      <c r="H4" s="18"/>
      <c r="K4" s="2" t="s">
        <v>568</v>
      </c>
    </row>
    <row r="5" spans="1:11" s="19" customFormat="1" ht="69" customHeight="1" x14ac:dyDescent="0.25">
      <c r="A5" s="347" t="s">
        <v>195</v>
      </c>
      <c r="B5" s="347"/>
      <c r="C5" s="347"/>
      <c r="D5" s="347"/>
      <c r="E5" s="347"/>
      <c r="F5" s="347"/>
      <c r="G5" s="15"/>
      <c r="H5" s="15"/>
      <c r="I5" s="15"/>
      <c r="J5" s="15"/>
      <c r="K5" s="15"/>
    </row>
    <row r="6" spans="1:11" s="19" customFormat="1" ht="16.5" customHeight="1" x14ac:dyDescent="0.2">
      <c r="A6" s="348"/>
      <c r="B6" s="343" t="s">
        <v>150</v>
      </c>
      <c r="C6" s="344"/>
      <c r="D6" s="344"/>
      <c r="E6" s="344"/>
      <c r="F6" s="345"/>
      <c r="G6" s="343" t="s">
        <v>151</v>
      </c>
      <c r="H6" s="344"/>
      <c r="I6" s="344"/>
      <c r="J6" s="344"/>
      <c r="K6" s="345"/>
    </row>
    <row r="7" spans="1:11" s="19" customFormat="1" ht="25.5" customHeight="1" x14ac:dyDescent="0.2">
      <c r="A7" s="348"/>
      <c r="B7" s="339" t="s">
        <v>65</v>
      </c>
      <c r="C7" s="338" t="s">
        <v>66</v>
      </c>
      <c r="D7" s="338"/>
      <c r="E7" s="338" t="s">
        <v>138</v>
      </c>
      <c r="F7" s="338"/>
      <c r="G7" s="339" t="s">
        <v>65</v>
      </c>
      <c r="H7" s="338" t="s">
        <v>66</v>
      </c>
      <c r="I7" s="338"/>
      <c r="J7" s="338" t="s">
        <v>138</v>
      </c>
      <c r="K7" s="338"/>
    </row>
    <row r="8" spans="1:11" s="19" customFormat="1" ht="15" customHeight="1" x14ac:dyDescent="0.2">
      <c r="A8" s="349"/>
      <c r="B8" s="339"/>
      <c r="C8" s="20" t="s">
        <v>152</v>
      </c>
      <c r="D8" s="21" t="s">
        <v>69</v>
      </c>
      <c r="E8" s="20" t="s">
        <v>152</v>
      </c>
      <c r="F8" s="21" t="s">
        <v>69</v>
      </c>
      <c r="G8" s="339"/>
      <c r="H8" s="20" t="s">
        <v>152</v>
      </c>
      <c r="I8" s="21" t="s">
        <v>69</v>
      </c>
      <c r="J8" s="20" t="s">
        <v>152</v>
      </c>
      <c r="K8" s="21" t="s">
        <v>69</v>
      </c>
    </row>
    <row r="9" spans="1:11" s="19" customFormat="1" ht="3" customHeight="1" x14ac:dyDescent="0.2">
      <c r="A9" s="22"/>
      <c r="B9" s="22"/>
      <c r="C9" s="22"/>
      <c r="D9" s="22"/>
      <c r="G9" s="22"/>
      <c r="H9" s="22"/>
      <c r="I9" s="22"/>
    </row>
    <row r="10" spans="1:11" s="19" customFormat="1" ht="14.25" customHeight="1" x14ac:dyDescent="0.2">
      <c r="A10" s="100" t="s">
        <v>70</v>
      </c>
      <c r="B10" s="101">
        <v>434432</v>
      </c>
      <c r="C10" s="101">
        <v>14722</v>
      </c>
      <c r="D10" s="102">
        <v>3.5076600509875866</v>
      </c>
      <c r="E10" s="101">
        <v>5658</v>
      </c>
      <c r="F10" s="102">
        <v>1.3195762802781885</v>
      </c>
      <c r="G10" s="101">
        <v>273631</v>
      </c>
      <c r="H10" s="101">
        <v>3822</v>
      </c>
      <c r="I10" s="102">
        <v>1.4165576389223489</v>
      </c>
      <c r="J10" s="101">
        <v>-2245</v>
      </c>
      <c r="K10" s="102">
        <v>-0.81377140454407049</v>
      </c>
    </row>
    <row r="11" spans="1:11" s="19" customFormat="1" ht="14.25" customHeight="1" x14ac:dyDescent="0.2">
      <c r="A11" s="100" t="s">
        <v>196</v>
      </c>
      <c r="B11" s="101">
        <v>281730</v>
      </c>
      <c r="C11" s="101">
        <v>14001</v>
      </c>
      <c r="D11" s="121">
        <v>63.456133888934431</v>
      </c>
      <c r="E11" s="101">
        <v>5250</v>
      </c>
      <c r="F11" s="121">
        <v>19.224791045706798</v>
      </c>
      <c r="G11" s="101">
        <v>163706</v>
      </c>
      <c r="H11" s="101">
        <v>3922</v>
      </c>
      <c r="I11" s="102">
        <v>25.495859328362116</v>
      </c>
      <c r="J11" s="101">
        <v>1152</v>
      </c>
      <c r="K11" s="102">
        <v>-24.340325942015369</v>
      </c>
    </row>
    <row r="12" spans="1:11" s="19" customFormat="1" ht="15.75" customHeight="1" x14ac:dyDescent="0.2">
      <c r="A12" s="106" t="s">
        <v>100</v>
      </c>
      <c r="B12" s="104">
        <v>4786</v>
      </c>
      <c r="C12" s="104">
        <v>166</v>
      </c>
      <c r="D12" s="105">
        <v>3.5930735930735929</v>
      </c>
      <c r="E12" s="104">
        <v>308</v>
      </c>
      <c r="F12" s="105">
        <v>6.8780705672175078</v>
      </c>
      <c r="G12" s="104">
        <v>3654</v>
      </c>
      <c r="H12" s="104">
        <v>113</v>
      </c>
      <c r="I12" s="105">
        <v>3.1911889296808811</v>
      </c>
      <c r="J12" s="104">
        <v>205</v>
      </c>
      <c r="K12" s="105">
        <v>5.943751812119455</v>
      </c>
    </row>
    <row r="13" spans="1:11" s="19" customFormat="1" ht="31.5" customHeight="1" x14ac:dyDescent="0.2">
      <c r="A13" s="106" t="s">
        <v>101</v>
      </c>
      <c r="B13" s="104">
        <v>14859</v>
      </c>
      <c r="C13" s="104">
        <v>3552</v>
      </c>
      <c r="D13" s="105">
        <v>31.414168214380471</v>
      </c>
      <c r="E13" s="104">
        <v>355</v>
      </c>
      <c r="F13" s="105">
        <v>2.4476006618863764</v>
      </c>
      <c r="G13" s="104">
        <v>6557</v>
      </c>
      <c r="H13" s="104">
        <v>1123</v>
      </c>
      <c r="I13" s="105">
        <v>20.666175929333825</v>
      </c>
      <c r="J13" s="104">
        <v>-210</v>
      </c>
      <c r="K13" s="105">
        <v>-3.1032954041672824</v>
      </c>
    </row>
    <row r="14" spans="1:11" s="19" customFormat="1" ht="31.5" customHeight="1" x14ac:dyDescent="0.2">
      <c r="A14" s="106" t="s">
        <v>102</v>
      </c>
      <c r="B14" s="104">
        <v>32263</v>
      </c>
      <c r="C14" s="104">
        <v>2430</v>
      </c>
      <c r="D14" s="105">
        <v>8.1453424060604025</v>
      </c>
      <c r="E14" s="104">
        <v>2059</v>
      </c>
      <c r="F14" s="105">
        <v>6.81697788372401</v>
      </c>
      <c r="G14" s="104">
        <v>21602</v>
      </c>
      <c r="H14" s="104">
        <v>1547</v>
      </c>
      <c r="I14" s="105">
        <v>7.7137870855148343</v>
      </c>
      <c r="J14" s="104">
        <v>1092</v>
      </c>
      <c r="K14" s="105">
        <v>5.324232081911263</v>
      </c>
    </row>
    <row r="15" spans="1:11" s="19" customFormat="1" ht="31.5" customHeight="1" x14ac:dyDescent="0.2">
      <c r="A15" s="106" t="s">
        <v>103</v>
      </c>
      <c r="B15" s="104">
        <v>31207</v>
      </c>
      <c r="C15" s="104">
        <v>2204</v>
      </c>
      <c r="D15" s="105">
        <v>7.5992138744267832</v>
      </c>
      <c r="E15" s="104">
        <v>2217</v>
      </c>
      <c r="F15" s="105">
        <v>7.6474646429803377</v>
      </c>
      <c r="G15" s="104">
        <v>18872</v>
      </c>
      <c r="H15" s="104">
        <v>976</v>
      </c>
      <c r="I15" s="105">
        <v>5.4537326776933392</v>
      </c>
      <c r="J15" s="104">
        <v>840</v>
      </c>
      <c r="K15" s="105">
        <v>4.658385093167702</v>
      </c>
    </row>
    <row r="16" spans="1:11" s="19" customFormat="1" ht="31.5" customHeight="1" x14ac:dyDescent="0.2">
      <c r="A16" s="110" t="s">
        <v>104</v>
      </c>
      <c r="B16" s="111">
        <v>26336</v>
      </c>
      <c r="C16" s="111">
        <v>1007</v>
      </c>
      <c r="D16" s="112">
        <v>3.9756800505349599</v>
      </c>
      <c r="E16" s="111">
        <v>776</v>
      </c>
      <c r="F16" s="112">
        <v>3.0359937402190922</v>
      </c>
      <c r="G16" s="111">
        <v>15855</v>
      </c>
      <c r="H16" s="104">
        <v>489</v>
      </c>
      <c r="I16" s="105">
        <v>3.1823506442795781</v>
      </c>
      <c r="J16" s="104">
        <v>-106</v>
      </c>
      <c r="K16" s="105">
        <v>-0.66411878954952697</v>
      </c>
    </row>
    <row r="17" spans="1:11" s="19" customFormat="1" ht="31.5" customHeight="1" x14ac:dyDescent="0.2">
      <c r="A17" s="110" t="s">
        <v>105</v>
      </c>
      <c r="B17" s="111">
        <v>12744</v>
      </c>
      <c r="C17" s="111">
        <v>430</v>
      </c>
      <c r="D17" s="112">
        <v>3.491960370310216</v>
      </c>
      <c r="E17" s="111">
        <v>1399</v>
      </c>
      <c r="F17" s="112">
        <v>12.331423534596739</v>
      </c>
      <c r="G17" s="113">
        <v>7180</v>
      </c>
      <c r="H17" s="104">
        <v>205</v>
      </c>
      <c r="I17" s="105">
        <v>2.9390681003584231</v>
      </c>
      <c r="J17" s="104">
        <v>618</v>
      </c>
      <c r="K17" s="105">
        <v>9.4178604084120696</v>
      </c>
    </row>
    <row r="18" spans="1:11" s="19" customFormat="1" ht="31.5" customHeight="1" x14ac:dyDescent="0.2">
      <c r="A18" s="106" t="s">
        <v>106</v>
      </c>
      <c r="B18" s="104">
        <v>43361</v>
      </c>
      <c r="C18" s="104">
        <v>1691</v>
      </c>
      <c r="D18" s="105">
        <v>4.0580753539716818</v>
      </c>
      <c r="E18" s="104">
        <v>311</v>
      </c>
      <c r="F18" s="105">
        <v>0.72241579558652724</v>
      </c>
      <c r="G18" s="104">
        <v>25696</v>
      </c>
      <c r="H18" s="104">
        <v>443</v>
      </c>
      <c r="I18" s="105">
        <v>1.754247020156021</v>
      </c>
      <c r="J18" s="104">
        <v>188</v>
      </c>
      <c r="K18" s="105">
        <v>0.73702367884585229</v>
      </c>
    </row>
    <row r="19" spans="1:11" s="19" customFormat="1" ht="31.5" customHeight="1" x14ac:dyDescent="0.2">
      <c r="A19" s="106" t="s">
        <v>107</v>
      </c>
      <c r="B19" s="104">
        <v>24548</v>
      </c>
      <c r="C19" s="104">
        <v>435</v>
      </c>
      <c r="D19" s="105">
        <v>1.804006137768009</v>
      </c>
      <c r="E19" s="104">
        <v>20</v>
      </c>
      <c r="F19" s="105">
        <v>8.1539465101108932E-2</v>
      </c>
      <c r="G19" s="104">
        <v>11584</v>
      </c>
      <c r="H19" s="104">
        <v>-509</v>
      </c>
      <c r="I19" s="105">
        <v>-4.2090465558587615</v>
      </c>
      <c r="J19" s="104">
        <v>110</v>
      </c>
      <c r="K19" s="105">
        <v>0.95868921038870492</v>
      </c>
    </row>
    <row r="20" spans="1:11" s="19" customFormat="1" ht="31.5" customHeight="1" x14ac:dyDescent="0.2">
      <c r="A20" s="106" t="s">
        <v>197</v>
      </c>
      <c r="B20" s="104">
        <v>2621</v>
      </c>
      <c r="C20" s="104">
        <v>-39</v>
      </c>
      <c r="D20" s="105">
        <v>-1.4661654135338347</v>
      </c>
      <c r="E20" s="104">
        <v>-173</v>
      </c>
      <c r="F20" s="105">
        <v>-6.1918396564065858</v>
      </c>
      <c r="G20" s="104">
        <v>1410</v>
      </c>
      <c r="H20" s="104">
        <v>-64</v>
      </c>
      <c r="I20" s="105">
        <v>-4.3419267299864313</v>
      </c>
      <c r="J20" s="104">
        <v>-129</v>
      </c>
      <c r="K20" s="105">
        <v>-8.3820662768031191</v>
      </c>
    </row>
    <row r="21" spans="1:11" s="19" customFormat="1" ht="31.5" customHeight="1" x14ac:dyDescent="0.2">
      <c r="A21" s="106" t="s">
        <v>109</v>
      </c>
      <c r="B21" s="104">
        <v>2154</v>
      </c>
      <c r="C21" s="104">
        <v>-27</v>
      </c>
      <c r="D21" s="105">
        <v>-1.2379642365887207</v>
      </c>
      <c r="E21" s="104">
        <v>-190</v>
      </c>
      <c r="F21" s="105">
        <v>-8.1058020477815695</v>
      </c>
      <c r="G21" s="104">
        <v>1315</v>
      </c>
      <c r="H21" s="104">
        <v>-41</v>
      </c>
      <c r="I21" s="105">
        <v>-3.0235988200589969</v>
      </c>
      <c r="J21" s="104">
        <v>-125</v>
      </c>
      <c r="K21" s="105">
        <v>-8.6805555555555554</v>
      </c>
    </row>
    <row r="22" spans="1:11" s="19" customFormat="1" ht="31.5" customHeight="1" x14ac:dyDescent="0.2">
      <c r="A22" s="106" t="s">
        <v>110</v>
      </c>
      <c r="B22" s="104">
        <v>9707</v>
      </c>
      <c r="C22" s="104">
        <v>-13</v>
      </c>
      <c r="D22" s="105">
        <v>-0.13374485596707819</v>
      </c>
      <c r="E22" s="104">
        <v>-910</v>
      </c>
      <c r="F22" s="105">
        <v>-8.5711594612414057</v>
      </c>
      <c r="G22" s="104">
        <v>6714</v>
      </c>
      <c r="H22" s="104">
        <v>-5</v>
      </c>
      <c r="I22" s="105">
        <v>-7.44158356898348E-2</v>
      </c>
      <c r="J22" s="104">
        <v>-692</v>
      </c>
      <c r="K22" s="105">
        <v>-9.3437753173102891</v>
      </c>
    </row>
    <row r="23" spans="1:11" s="19" customFormat="1" ht="31.5" customHeight="1" x14ac:dyDescent="0.2">
      <c r="A23" s="106" t="s">
        <v>111</v>
      </c>
      <c r="B23" s="104">
        <v>8934</v>
      </c>
      <c r="C23" s="104">
        <v>195</v>
      </c>
      <c r="D23" s="105">
        <v>2.2313765877102645</v>
      </c>
      <c r="E23" s="104">
        <v>138</v>
      </c>
      <c r="F23" s="105">
        <v>1.5688949522510232</v>
      </c>
      <c r="G23" s="104">
        <v>5472</v>
      </c>
      <c r="H23" s="104">
        <v>80</v>
      </c>
      <c r="I23" s="105">
        <v>1.4836795252225519</v>
      </c>
      <c r="J23" s="104">
        <v>135</v>
      </c>
      <c r="K23" s="105">
        <v>2.5295109612141653</v>
      </c>
    </row>
    <row r="24" spans="1:11" s="19" customFormat="1" ht="31.5" customHeight="1" x14ac:dyDescent="0.2">
      <c r="A24" s="106" t="s">
        <v>112</v>
      </c>
      <c r="B24" s="104">
        <v>1905</v>
      </c>
      <c r="C24" s="104">
        <v>23</v>
      </c>
      <c r="D24" s="105">
        <v>1.2221041445270988</v>
      </c>
      <c r="E24" s="104">
        <v>20</v>
      </c>
      <c r="F24" s="105">
        <v>1.0610079575596818</v>
      </c>
      <c r="G24" s="104">
        <v>1004</v>
      </c>
      <c r="H24" s="104">
        <v>-35</v>
      </c>
      <c r="I24" s="105">
        <v>-3.3686236766121271</v>
      </c>
      <c r="J24" s="104">
        <v>-129</v>
      </c>
      <c r="K24" s="105">
        <v>-11.385701676963812</v>
      </c>
    </row>
    <row r="25" spans="1:11" s="19" customFormat="1" ht="31.5" customHeight="1" x14ac:dyDescent="0.2">
      <c r="A25" s="106" t="s">
        <v>113</v>
      </c>
      <c r="B25" s="104">
        <v>7395</v>
      </c>
      <c r="C25" s="104">
        <v>14</v>
      </c>
      <c r="D25" s="105">
        <v>0.1896761956374475</v>
      </c>
      <c r="E25" s="104">
        <v>472</v>
      </c>
      <c r="F25" s="105">
        <v>6.8178535317059081</v>
      </c>
      <c r="G25" s="104">
        <v>3936</v>
      </c>
      <c r="H25" s="104">
        <v>-2</v>
      </c>
      <c r="I25" s="105">
        <v>-5.0787201625190452E-2</v>
      </c>
      <c r="J25" s="104">
        <v>-85</v>
      </c>
      <c r="K25" s="105">
        <v>-2.1139020144242724</v>
      </c>
    </row>
    <row r="26" spans="1:11" s="19" customFormat="1" ht="31.5" customHeight="1" x14ac:dyDescent="0.2">
      <c r="A26" s="106" t="s">
        <v>114</v>
      </c>
      <c r="B26" s="104">
        <v>33843</v>
      </c>
      <c r="C26" s="104">
        <v>1458</v>
      </c>
      <c r="D26" s="105">
        <v>4.5020842982862437</v>
      </c>
      <c r="E26" s="104">
        <v>-2336</v>
      </c>
      <c r="F26" s="105">
        <v>-6.4567843223969703</v>
      </c>
      <c r="G26" s="104">
        <v>17974</v>
      </c>
      <c r="H26" s="104">
        <v>-563</v>
      </c>
      <c r="I26" s="105">
        <v>-3.0371689054323783</v>
      </c>
      <c r="J26" s="104">
        <v>-745</v>
      </c>
      <c r="K26" s="105">
        <v>-3.9799134569154333</v>
      </c>
    </row>
    <row r="27" spans="1:11" s="19" customFormat="1" ht="31.5" customHeight="1" x14ac:dyDescent="0.2">
      <c r="A27" s="106" t="s">
        <v>115</v>
      </c>
      <c r="B27" s="104">
        <v>24997</v>
      </c>
      <c r="C27" s="104">
        <v>481</v>
      </c>
      <c r="D27" s="105">
        <v>1.9619840104421602</v>
      </c>
      <c r="E27" s="104">
        <v>787</v>
      </c>
      <c r="F27" s="105">
        <v>3.2507228418009086</v>
      </c>
      <c r="G27" s="104">
        <v>14832</v>
      </c>
      <c r="H27" s="104">
        <v>167</v>
      </c>
      <c r="I27" s="105">
        <v>1.1387657688373678</v>
      </c>
      <c r="J27" s="104">
        <v>189</v>
      </c>
      <c r="K27" s="105">
        <v>1.290719114935464</v>
      </c>
    </row>
    <row r="28" spans="1:11" s="19" customFormat="1" ht="31.5" customHeight="1" x14ac:dyDescent="0.2">
      <c r="A28" s="106" t="s">
        <v>116</v>
      </c>
      <c r="B28" s="104">
        <v>70</v>
      </c>
      <c r="C28" s="104">
        <v>-6</v>
      </c>
      <c r="D28" s="105">
        <v>-7.8947368421052628</v>
      </c>
      <c r="E28" s="104">
        <v>-3</v>
      </c>
      <c r="F28" s="105">
        <v>-4.1095890410958908</v>
      </c>
      <c r="G28" s="104">
        <v>49</v>
      </c>
      <c r="H28" s="104">
        <v>-2</v>
      </c>
      <c r="I28" s="105">
        <v>-3.9215686274509802</v>
      </c>
      <c r="J28" s="104">
        <v>-4</v>
      </c>
      <c r="K28" s="105">
        <v>-7.5471698113207548</v>
      </c>
    </row>
    <row r="29" spans="1:11" s="19" customFormat="1" ht="14.25" customHeight="1" x14ac:dyDescent="0.2">
      <c r="A29" s="100" t="s">
        <v>198</v>
      </c>
      <c r="B29" s="101">
        <v>152702</v>
      </c>
      <c r="C29" s="101">
        <v>721</v>
      </c>
      <c r="D29" s="102">
        <v>0.35960710326878464</v>
      </c>
      <c r="E29" s="101">
        <v>408</v>
      </c>
      <c r="F29" s="102">
        <v>-19.078738671318636</v>
      </c>
      <c r="G29" s="101">
        <v>109925</v>
      </c>
      <c r="H29" s="101">
        <v>-100</v>
      </c>
      <c r="I29" s="102">
        <v>-4.4754728679151707</v>
      </c>
      <c r="J29" s="101">
        <v>-3397</v>
      </c>
      <c r="K29" s="102">
        <v>-62.736765565239189</v>
      </c>
    </row>
    <row r="30" spans="1:11" s="19" customFormat="1" ht="30.75" customHeight="1" x14ac:dyDescent="0.2">
      <c r="A30" s="106" t="s">
        <v>100</v>
      </c>
      <c r="B30" s="104">
        <v>3558</v>
      </c>
      <c r="C30" s="104">
        <v>-12</v>
      </c>
      <c r="D30" s="105">
        <v>-0.33613445378151263</v>
      </c>
      <c r="E30" s="104">
        <v>15</v>
      </c>
      <c r="F30" s="105">
        <v>0.42337002540220153</v>
      </c>
      <c r="G30" s="104">
        <v>2216</v>
      </c>
      <c r="H30" s="104">
        <v>23</v>
      </c>
      <c r="I30" s="105">
        <v>1.0487916096671226</v>
      </c>
      <c r="J30" s="104">
        <v>-11</v>
      </c>
      <c r="K30" s="105">
        <v>-0.49393803322855862</v>
      </c>
    </row>
    <row r="31" spans="1:11" s="19" customFormat="1" ht="30.75" customHeight="1" x14ac:dyDescent="0.2">
      <c r="A31" s="106" t="s">
        <v>101</v>
      </c>
      <c r="B31" s="104">
        <v>4306</v>
      </c>
      <c r="C31" s="104">
        <v>91</v>
      </c>
      <c r="D31" s="105">
        <v>2.1589561091340452</v>
      </c>
      <c r="E31" s="104">
        <v>62</v>
      </c>
      <c r="F31" s="105">
        <v>1.4608859566446748</v>
      </c>
      <c r="G31" s="104">
        <v>2827</v>
      </c>
      <c r="H31" s="104">
        <v>67</v>
      </c>
      <c r="I31" s="105">
        <v>2.4275362318840581</v>
      </c>
      <c r="J31" s="104">
        <v>-63</v>
      </c>
      <c r="K31" s="105">
        <v>-2.179930795847751</v>
      </c>
    </row>
    <row r="32" spans="1:11" s="19" customFormat="1" ht="30.75" customHeight="1" x14ac:dyDescent="0.2">
      <c r="A32" s="106" t="s">
        <v>102</v>
      </c>
      <c r="B32" s="104">
        <v>15083</v>
      </c>
      <c r="C32" s="104">
        <v>122</v>
      </c>
      <c r="D32" s="105">
        <v>0.81545351246574427</v>
      </c>
      <c r="E32" s="104">
        <v>527</v>
      </c>
      <c r="F32" s="105">
        <v>3.6205001374003847</v>
      </c>
      <c r="G32" s="104">
        <v>10210</v>
      </c>
      <c r="H32" s="104">
        <v>157</v>
      </c>
      <c r="I32" s="105">
        <v>1.5617228687953844</v>
      </c>
      <c r="J32" s="104">
        <v>148</v>
      </c>
      <c r="K32" s="105">
        <v>1.4708805406479826</v>
      </c>
    </row>
    <row r="33" spans="1:11" s="19" customFormat="1" ht="30.75" customHeight="1" x14ac:dyDescent="0.2">
      <c r="A33" s="106" t="s">
        <v>103</v>
      </c>
      <c r="B33" s="104">
        <v>14863</v>
      </c>
      <c r="C33" s="104">
        <v>106</v>
      </c>
      <c r="D33" s="105">
        <v>0.71830317815274103</v>
      </c>
      <c r="E33" s="104">
        <v>378</v>
      </c>
      <c r="F33" s="105">
        <v>2.6095961339316536</v>
      </c>
      <c r="G33" s="104">
        <v>10396</v>
      </c>
      <c r="H33" s="104">
        <v>53</v>
      </c>
      <c r="I33" s="105">
        <v>0.51242386154887365</v>
      </c>
      <c r="J33" s="104">
        <v>-36</v>
      </c>
      <c r="K33" s="105">
        <v>-0.34509202453987731</v>
      </c>
    </row>
    <row r="34" spans="1:11" s="19" customFormat="1" ht="30.75" customHeight="1" x14ac:dyDescent="0.2">
      <c r="A34" s="106" t="s">
        <v>104</v>
      </c>
      <c r="B34" s="104">
        <v>21084</v>
      </c>
      <c r="C34" s="104">
        <v>120</v>
      </c>
      <c r="D34" s="105">
        <v>0.5724098454493417</v>
      </c>
      <c r="E34" s="104">
        <v>-297</v>
      </c>
      <c r="F34" s="105">
        <v>-1.3890837659604323</v>
      </c>
      <c r="G34" s="104">
        <v>15105</v>
      </c>
      <c r="H34" s="104">
        <v>108</v>
      </c>
      <c r="I34" s="105">
        <v>0.72014402880576112</v>
      </c>
      <c r="J34" s="104">
        <v>-405</v>
      </c>
      <c r="K34" s="105">
        <v>-2.611218568665377</v>
      </c>
    </row>
    <row r="35" spans="1:11" s="19" customFormat="1" ht="30.75" customHeight="1" x14ac:dyDescent="0.2">
      <c r="A35" s="106" t="s">
        <v>105</v>
      </c>
      <c r="B35" s="104">
        <v>7329</v>
      </c>
      <c r="C35" s="104">
        <v>31</v>
      </c>
      <c r="D35" s="105">
        <v>0.42477391066045495</v>
      </c>
      <c r="E35" s="104">
        <v>79</v>
      </c>
      <c r="F35" s="105">
        <v>1.0896551724137931</v>
      </c>
      <c r="G35" s="104">
        <v>4859</v>
      </c>
      <c r="H35" s="104">
        <v>2</v>
      </c>
      <c r="I35" s="105">
        <v>4.1177681696520488E-2</v>
      </c>
      <c r="J35" s="104">
        <v>-110</v>
      </c>
      <c r="K35" s="105">
        <v>-2.2137250955926744</v>
      </c>
    </row>
    <row r="36" spans="1:11" s="19" customFormat="1" ht="30.75" customHeight="1" x14ac:dyDescent="0.2">
      <c r="A36" s="106" t="s">
        <v>106</v>
      </c>
      <c r="B36" s="104">
        <v>20015</v>
      </c>
      <c r="C36" s="104">
        <v>73</v>
      </c>
      <c r="D36" s="105">
        <v>0.36606157857787586</v>
      </c>
      <c r="E36" s="104">
        <v>-197</v>
      </c>
      <c r="F36" s="105">
        <v>-0.97466851375420538</v>
      </c>
      <c r="G36" s="104">
        <v>15539</v>
      </c>
      <c r="H36" s="104">
        <v>-122</v>
      </c>
      <c r="I36" s="105">
        <v>-0.7790051720835196</v>
      </c>
      <c r="J36" s="104">
        <v>-792</v>
      </c>
      <c r="K36" s="105">
        <v>-4.8496724021799036</v>
      </c>
    </row>
    <row r="37" spans="1:11" s="19" customFormat="1" ht="30.75" customHeight="1" x14ac:dyDescent="0.2">
      <c r="A37" s="106" t="s">
        <v>107</v>
      </c>
      <c r="B37" s="104">
        <v>12103</v>
      </c>
      <c r="C37" s="104">
        <v>48</v>
      </c>
      <c r="D37" s="105">
        <v>0.3981750311074243</v>
      </c>
      <c r="E37" s="104">
        <v>398</v>
      </c>
      <c r="F37" s="105">
        <v>3.4002563007261855</v>
      </c>
      <c r="G37" s="104">
        <v>8232</v>
      </c>
      <c r="H37" s="104">
        <v>-14</v>
      </c>
      <c r="I37" s="105">
        <v>-0.1697792869269949</v>
      </c>
      <c r="J37" s="104">
        <v>-65</v>
      </c>
      <c r="K37" s="105">
        <v>-0.7834156924189466</v>
      </c>
    </row>
    <row r="38" spans="1:11" s="19" customFormat="1" ht="30.75" customHeight="1" x14ac:dyDescent="0.2">
      <c r="A38" s="110" t="s">
        <v>108</v>
      </c>
      <c r="B38" s="111">
        <v>1918</v>
      </c>
      <c r="C38" s="111">
        <v>8</v>
      </c>
      <c r="D38" s="112">
        <v>0.41884816753926701</v>
      </c>
      <c r="E38" s="111">
        <v>9</v>
      </c>
      <c r="F38" s="112">
        <v>0.47145102147721318</v>
      </c>
      <c r="G38" s="104">
        <v>1358</v>
      </c>
      <c r="H38" s="104">
        <v>-18</v>
      </c>
      <c r="I38" s="105">
        <v>-1.308139534883721</v>
      </c>
      <c r="J38" s="104">
        <v>-70</v>
      </c>
      <c r="K38" s="105">
        <v>-4.9019607843137258</v>
      </c>
    </row>
    <row r="39" spans="1:11" s="19" customFormat="1" ht="30.75" customHeight="1" x14ac:dyDescent="0.2">
      <c r="A39" s="110" t="s">
        <v>109</v>
      </c>
      <c r="B39" s="111">
        <v>1525</v>
      </c>
      <c r="C39" s="111">
        <v>-13</v>
      </c>
      <c r="D39" s="112">
        <v>-0.84525357607282181</v>
      </c>
      <c r="E39" s="111">
        <v>-55</v>
      </c>
      <c r="F39" s="117">
        <v>-3.481012658227848</v>
      </c>
      <c r="G39" s="104">
        <v>1196</v>
      </c>
      <c r="H39" s="104">
        <v>-23</v>
      </c>
      <c r="I39" s="105">
        <v>-1.8867924528301887</v>
      </c>
      <c r="J39" s="104">
        <v>-82</v>
      </c>
      <c r="K39" s="105">
        <v>-6.4162754303599376</v>
      </c>
    </row>
    <row r="40" spans="1:11" s="19" customFormat="1" ht="30.75" customHeight="1" x14ac:dyDescent="0.2">
      <c r="A40" s="106" t="s">
        <v>110</v>
      </c>
      <c r="B40" s="104">
        <v>5362</v>
      </c>
      <c r="C40" s="104">
        <v>-1</v>
      </c>
      <c r="D40" s="105">
        <v>-1.8646280067126608E-2</v>
      </c>
      <c r="E40" s="104">
        <v>-191</v>
      </c>
      <c r="F40" s="105">
        <v>-3.4395822078155951</v>
      </c>
      <c r="G40" s="104">
        <v>4263</v>
      </c>
      <c r="H40" s="104">
        <v>-65</v>
      </c>
      <c r="I40" s="105">
        <v>-1.5018484288354899</v>
      </c>
      <c r="J40" s="104">
        <v>-319</v>
      </c>
      <c r="K40" s="105">
        <v>-6.962025316455696</v>
      </c>
    </row>
    <row r="41" spans="1:11" s="19" customFormat="1" ht="30.75" customHeight="1" x14ac:dyDescent="0.2">
      <c r="A41" s="106" t="s">
        <v>111</v>
      </c>
      <c r="B41" s="104">
        <v>4422</v>
      </c>
      <c r="C41" s="104">
        <v>-40</v>
      </c>
      <c r="D41" s="105">
        <v>-0.89645898700134474</v>
      </c>
      <c r="E41" s="104">
        <v>-179</v>
      </c>
      <c r="F41" s="105">
        <v>-3.8904585959574005</v>
      </c>
      <c r="G41" s="104">
        <v>3288</v>
      </c>
      <c r="H41" s="104">
        <v>-35</v>
      </c>
      <c r="I41" s="105">
        <v>-1.0532651218778213</v>
      </c>
      <c r="J41" s="104">
        <v>-149</v>
      </c>
      <c r="K41" s="105">
        <v>-4.3351760256037242</v>
      </c>
    </row>
    <row r="42" spans="1:11" s="19" customFormat="1" ht="30.75" customHeight="1" x14ac:dyDescent="0.2">
      <c r="A42" s="106" t="s">
        <v>112</v>
      </c>
      <c r="B42" s="104">
        <v>1726</v>
      </c>
      <c r="C42" s="104">
        <v>-20</v>
      </c>
      <c r="D42" s="105">
        <v>-1.1454753722794959</v>
      </c>
      <c r="E42" s="104">
        <v>-119</v>
      </c>
      <c r="F42" s="105">
        <v>-6.4498644986449865</v>
      </c>
      <c r="G42" s="104">
        <v>1255</v>
      </c>
      <c r="H42" s="104">
        <v>-19</v>
      </c>
      <c r="I42" s="105">
        <v>-1.4913657770800628</v>
      </c>
      <c r="J42" s="104">
        <v>-79</v>
      </c>
      <c r="K42" s="105">
        <v>-5.9220389805097451</v>
      </c>
    </row>
    <row r="43" spans="1:11" s="19" customFormat="1" ht="30.75" customHeight="1" x14ac:dyDescent="0.2">
      <c r="A43" s="106" t="s">
        <v>113</v>
      </c>
      <c r="B43" s="104">
        <v>3632</v>
      </c>
      <c r="C43" s="104">
        <v>-15</v>
      </c>
      <c r="D43" s="105">
        <v>-0.41129695640252262</v>
      </c>
      <c r="E43" s="104">
        <v>-148</v>
      </c>
      <c r="F43" s="105">
        <v>-3.9153439153439153</v>
      </c>
      <c r="G43" s="104">
        <v>2533</v>
      </c>
      <c r="H43" s="104">
        <v>-30</v>
      </c>
      <c r="I43" s="105">
        <v>-1.1705033164260632</v>
      </c>
      <c r="J43" s="104">
        <v>-179</v>
      </c>
      <c r="K43" s="105">
        <v>-6.6002949852507378</v>
      </c>
    </row>
    <row r="44" spans="1:11" s="19" customFormat="1" ht="30.75" customHeight="1" x14ac:dyDescent="0.2">
      <c r="A44" s="106" t="s">
        <v>114</v>
      </c>
      <c r="B44" s="104">
        <v>22985</v>
      </c>
      <c r="C44" s="104">
        <v>143</v>
      </c>
      <c r="D44" s="105">
        <v>0.62603975133525958</v>
      </c>
      <c r="E44" s="104">
        <v>235</v>
      </c>
      <c r="F44" s="105">
        <v>1.0329670329670331</v>
      </c>
      <c r="G44" s="104">
        <v>16525</v>
      </c>
      <c r="H44" s="104">
        <v>-100</v>
      </c>
      <c r="I44" s="105">
        <v>-0.60150375939849621</v>
      </c>
      <c r="J44" s="104">
        <v>-751</v>
      </c>
      <c r="K44" s="105">
        <v>-4.3470710812688118</v>
      </c>
    </row>
    <row r="45" spans="1:11" s="19" customFormat="1" ht="30.75" customHeight="1" x14ac:dyDescent="0.2">
      <c r="A45" s="106" t="s">
        <v>115</v>
      </c>
      <c r="B45" s="104">
        <v>12760</v>
      </c>
      <c r="C45" s="104">
        <v>81</v>
      </c>
      <c r="D45" s="105">
        <v>0.63885164445145515</v>
      </c>
      <c r="E45" s="104">
        <v>-106</v>
      </c>
      <c r="F45" s="105">
        <v>-0.82387688481268462</v>
      </c>
      <c r="G45" s="104">
        <v>10097</v>
      </c>
      <c r="H45" s="104">
        <v>-84</v>
      </c>
      <c r="I45" s="105">
        <v>-0.82506629997053338</v>
      </c>
      <c r="J45" s="104">
        <v>-432</v>
      </c>
      <c r="K45" s="105">
        <v>-4.1029537467945678</v>
      </c>
    </row>
    <row r="46" spans="1:11" s="19" customFormat="1" ht="30.75" customHeight="1" x14ac:dyDescent="0.2">
      <c r="A46" s="114" t="s">
        <v>116</v>
      </c>
      <c r="B46" s="115">
        <v>31</v>
      </c>
      <c r="C46" s="115">
        <v>-1</v>
      </c>
      <c r="D46" s="116">
        <v>-3.125</v>
      </c>
      <c r="E46" s="115">
        <v>-3</v>
      </c>
      <c r="F46" s="116">
        <v>-8.8235294117647065</v>
      </c>
      <c r="G46" s="115">
        <v>26</v>
      </c>
      <c r="H46" s="115">
        <v>0</v>
      </c>
      <c r="I46" s="116">
        <v>0</v>
      </c>
      <c r="J46" s="115">
        <v>-2</v>
      </c>
      <c r="K46" s="116">
        <v>-7.1428571428571432</v>
      </c>
    </row>
    <row r="47" spans="1:11" ht="9.9499999999999993" customHeight="1" x14ac:dyDescent="0.2">
      <c r="A47" s="122"/>
      <c r="B47" s="122"/>
      <c r="C47" s="122"/>
      <c r="D47" s="122"/>
      <c r="E47" s="122"/>
      <c r="F47" s="122"/>
      <c r="G47" s="122"/>
      <c r="H47" s="122"/>
      <c r="I47" s="122"/>
      <c r="J47" s="122"/>
      <c r="K47" s="122"/>
    </row>
    <row r="48" spans="1:11" x14ac:dyDescent="0.2">
      <c r="A48" s="46" t="s">
        <v>136</v>
      </c>
    </row>
    <row r="49" spans="1:11" s="62" customFormat="1" ht="12.75" x14ac:dyDescent="0.2">
      <c r="B49" s="46"/>
      <c r="C49" s="46"/>
      <c r="D49" s="46"/>
    </row>
    <row r="50" spans="1:11" x14ac:dyDescent="0.2">
      <c r="A50" s="352" t="s">
        <v>60</v>
      </c>
      <c r="B50" s="352"/>
      <c r="C50" s="352"/>
      <c r="D50" s="352"/>
      <c r="E50" s="352"/>
      <c r="F50" s="352"/>
      <c r="G50" s="352"/>
      <c r="H50" s="352"/>
      <c r="I50" s="352"/>
      <c r="J50" s="352"/>
      <c r="K50" s="352"/>
    </row>
  </sheetData>
  <mergeCells count="11">
    <mergeCell ref="A50:K50"/>
    <mergeCell ref="A5:F5"/>
    <mergeCell ref="A6:A8"/>
    <mergeCell ref="B6:F6"/>
    <mergeCell ref="G6:K6"/>
    <mergeCell ref="B7:B8"/>
    <mergeCell ref="C7:D7"/>
    <mergeCell ref="E7:F7"/>
    <mergeCell ref="G7:G8"/>
    <mergeCell ref="H7:I7"/>
    <mergeCell ref="J7:K7"/>
  </mergeCells>
  <hyperlinks>
    <hyperlink ref="H2" location="ÍNDICE!A1" display="VOLVER AL ÍNDICE" xr:uid="{38231E78-355C-4602-96EC-AF3D08E998A1}"/>
  </hyperlinks>
  <pageMargins left="0.51181102362204722" right="0.51181102362204722" top="0.74803149606299213" bottom="0.74803149606299213" header="0.31496062992125984" footer="0.31496062992125984"/>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EA67B-142E-4AB6-A336-1B3F0149BA33}">
  <sheetPr codeName="Hoja18"/>
  <dimension ref="A1:K81"/>
  <sheetViews>
    <sheetView zoomScaleNormal="100" zoomScaleSheetLayoutView="100" workbookViewId="0"/>
  </sheetViews>
  <sheetFormatPr baseColWidth="10" defaultColWidth="9.140625" defaultRowHeight="15" x14ac:dyDescent="0.2"/>
  <cols>
    <col min="1" max="1" width="35" style="15" customWidth="1"/>
    <col min="2" max="2" width="6.5703125" style="15" customWidth="1"/>
    <col min="3" max="3" width="6.42578125" style="15" customWidth="1"/>
    <col min="4" max="4" width="5.85546875" style="15" customWidth="1"/>
    <col min="5" max="5" width="7.42578125" style="15" customWidth="1"/>
    <col min="6" max="6" width="5.85546875" style="15" customWidth="1"/>
    <col min="7" max="7" width="6.42578125" style="15" customWidth="1"/>
    <col min="8" max="8" width="5.5703125" style="15" customWidth="1"/>
    <col min="9" max="9" width="4.28515625" style="15" customWidth="1"/>
    <col min="10" max="10" width="6.28515625" style="15" customWidth="1"/>
    <col min="11" max="11" width="4.42578125" style="15" customWidth="1"/>
    <col min="12" max="227" width="9.140625" style="15"/>
    <col min="228" max="228" width="0.42578125" style="15" customWidth="1"/>
    <col min="229" max="229" width="12.140625" style="15" customWidth="1"/>
    <col min="230" max="230" width="9.85546875" style="15" customWidth="1"/>
    <col min="231" max="232" width="10" style="15" customWidth="1"/>
    <col min="233" max="238" width="9.28515625" style="15" customWidth="1"/>
    <col min="239" max="483" width="9.140625" style="15"/>
    <col min="484" max="484" width="0.42578125" style="15" customWidth="1"/>
    <col min="485" max="485" width="12.140625" style="15" customWidth="1"/>
    <col min="486" max="486" width="9.85546875" style="15" customWidth="1"/>
    <col min="487" max="488" width="10" style="15" customWidth="1"/>
    <col min="489" max="494" width="9.28515625" style="15" customWidth="1"/>
    <col min="495" max="739" width="9.140625" style="15"/>
    <col min="740" max="740" width="0.42578125" style="15" customWidth="1"/>
    <col min="741" max="741" width="12.140625" style="15" customWidth="1"/>
    <col min="742" max="742" width="9.85546875" style="15" customWidth="1"/>
    <col min="743" max="744" width="10" style="15" customWidth="1"/>
    <col min="745" max="750" width="9.28515625" style="15" customWidth="1"/>
    <col min="751" max="995" width="9.140625" style="15"/>
    <col min="996" max="996" width="0.42578125" style="15" customWidth="1"/>
    <col min="997" max="997" width="12.140625" style="15" customWidth="1"/>
    <col min="998" max="998" width="9.85546875" style="15" customWidth="1"/>
    <col min="999" max="1000" width="10" style="15" customWidth="1"/>
    <col min="1001" max="1006" width="9.28515625" style="15" customWidth="1"/>
    <col min="1007" max="1251" width="9.140625" style="15"/>
    <col min="1252" max="1252" width="0.42578125" style="15" customWidth="1"/>
    <col min="1253" max="1253" width="12.140625" style="15" customWidth="1"/>
    <col min="1254" max="1254" width="9.85546875" style="15" customWidth="1"/>
    <col min="1255" max="1256" width="10" style="15" customWidth="1"/>
    <col min="1257" max="1262" width="9.28515625" style="15" customWidth="1"/>
    <col min="1263" max="1507" width="9.140625" style="15"/>
    <col min="1508" max="1508" width="0.42578125" style="15" customWidth="1"/>
    <col min="1509" max="1509" width="12.140625" style="15" customWidth="1"/>
    <col min="1510" max="1510" width="9.85546875" style="15" customWidth="1"/>
    <col min="1511" max="1512" width="10" style="15" customWidth="1"/>
    <col min="1513" max="1518" width="9.28515625" style="15" customWidth="1"/>
    <col min="1519" max="1763" width="9.140625" style="15"/>
    <col min="1764" max="1764" width="0.42578125" style="15" customWidth="1"/>
    <col min="1765" max="1765" width="12.140625" style="15" customWidth="1"/>
    <col min="1766" max="1766" width="9.85546875" style="15" customWidth="1"/>
    <col min="1767" max="1768" width="10" style="15" customWidth="1"/>
    <col min="1769" max="1774" width="9.28515625" style="15" customWidth="1"/>
    <col min="1775" max="2019" width="9.140625" style="15"/>
    <col min="2020" max="2020" width="0.42578125" style="15" customWidth="1"/>
    <col min="2021" max="2021" width="12.140625" style="15" customWidth="1"/>
    <col min="2022" max="2022" width="9.85546875" style="15" customWidth="1"/>
    <col min="2023" max="2024" width="10" style="15" customWidth="1"/>
    <col min="2025" max="2030" width="9.28515625" style="15" customWidth="1"/>
    <col min="2031" max="2275" width="9.140625" style="15"/>
    <col min="2276" max="2276" width="0.42578125" style="15" customWidth="1"/>
    <col min="2277" max="2277" width="12.140625" style="15" customWidth="1"/>
    <col min="2278" max="2278" width="9.85546875" style="15" customWidth="1"/>
    <col min="2279" max="2280" width="10" style="15" customWidth="1"/>
    <col min="2281" max="2286" width="9.28515625" style="15" customWidth="1"/>
    <col min="2287" max="2531" width="9.140625" style="15"/>
    <col min="2532" max="2532" width="0.42578125" style="15" customWidth="1"/>
    <col min="2533" max="2533" width="12.140625" style="15" customWidth="1"/>
    <col min="2534" max="2534" width="9.85546875" style="15" customWidth="1"/>
    <col min="2535" max="2536" width="10" style="15" customWidth="1"/>
    <col min="2537" max="2542" width="9.28515625" style="15" customWidth="1"/>
    <col min="2543" max="2787" width="9.140625" style="15"/>
    <col min="2788" max="2788" width="0.42578125" style="15" customWidth="1"/>
    <col min="2789" max="2789" width="12.140625" style="15" customWidth="1"/>
    <col min="2790" max="2790" width="9.85546875" style="15" customWidth="1"/>
    <col min="2791" max="2792" width="10" style="15" customWidth="1"/>
    <col min="2793" max="2798" width="9.28515625" style="15" customWidth="1"/>
    <col min="2799" max="3043" width="9.140625" style="15"/>
    <col min="3044" max="3044" width="0.42578125" style="15" customWidth="1"/>
    <col min="3045" max="3045" width="12.140625" style="15" customWidth="1"/>
    <col min="3046" max="3046" width="9.85546875" style="15" customWidth="1"/>
    <col min="3047" max="3048" width="10" style="15" customWidth="1"/>
    <col min="3049" max="3054" width="9.28515625" style="15" customWidth="1"/>
    <col min="3055" max="3299" width="9.140625" style="15"/>
    <col min="3300" max="3300" width="0.42578125" style="15" customWidth="1"/>
    <col min="3301" max="3301" width="12.140625" style="15" customWidth="1"/>
    <col min="3302" max="3302" width="9.85546875" style="15" customWidth="1"/>
    <col min="3303" max="3304" width="10" style="15" customWidth="1"/>
    <col min="3305" max="3310" width="9.28515625" style="15" customWidth="1"/>
    <col min="3311" max="3555" width="9.140625" style="15"/>
    <col min="3556" max="3556" width="0.42578125" style="15" customWidth="1"/>
    <col min="3557" max="3557" width="12.140625" style="15" customWidth="1"/>
    <col min="3558" max="3558" width="9.85546875" style="15" customWidth="1"/>
    <col min="3559" max="3560" width="10" style="15" customWidth="1"/>
    <col min="3561" max="3566" width="9.28515625" style="15" customWidth="1"/>
    <col min="3567" max="3811" width="9.140625" style="15"/>
    <col min="3812" max="3812" width="0.42578125" style="15" customWidth="1"/>
    <col min="3813" max="3813" width="12.140625" style="15" customWidth="1"/>
    <col min="3814" max="3814" width="9.85546875" style="15" customWidth="1"/>
    <col min="3815" max="3816" width="10" style="15" customWidth="1"/>
    <col min="3817" max="3822" width="9.28515625" style="15" customWidth="1"/>
    <col min="3823" max="4067" width="9.140625" style="15"/>
    <col min="4068" max="4068" width="0.42578125" style="15" customWidth="1"/>
    <col min="4069" max="4069" width="12.140625" style="15" customWidth="1"/>
    <col min="4070" max="4070" width="9.85546875" style="15" customWidth="1"/>
    <col min="4071" max="4072" width="10" style="15" customWidth="1"/>
    <col min="4073" max="4078" width="9.28515625" style="15" customWidth="1"/>
    <col min="4079" max="4323" width="9.140625" style="15"/>
    <col min="4324" max="4324" width="0.42578125" style="15" customWidth="1"/>
    <col min="4325" max="4325" width="12.140625" style="15" customWidth="1"/>
    <col min="4326" max="4326" width="9.85546875" style="15" customWidth="1"/>
    <col min="4327" max="4328" width="10" style="15" customWidth="1"/>
    <col min="4329" max="4334" width="9.28515625" style="15" customWidth="1"/>
    <col min="4335" max="4579" width="9.140625" style="15"/>
    <col min="4580" max="4580" width="0.42578125" style="15" customWidth="1"/>
    <col min="4581" max="4581" width="12.140625" style="15" customWidth="1"/>
    <col min="4582" max="4582" width="9.85546875" style="15" customWidth="1"/>
    <col min="4583" max="4584" width="10" style="15" customWidth="1"/>
    <col min="4585" max="4590" width="9.28515625" style="15" customWidth="1"/>
    <col min="4591" max="4835" width="9.140625" style="15"/>
    <col min="4836" max="4836" width="0.42578125" style="15" customWidth="1"/>
    <col min="4837" max="4837" width="12.140625" style="15" customWidth="1"/>
    <col min="4838" max="4838" width="9.85546875" style="15" customWidth="1"/>
    <col min="4839" max="4840" width="10" style="15" customWidth="1"/>
    <col min="4841" max="4846" width="9.28515625" style="15" customWidth="1"/>
    <col min="4847" max="5091" width="9.140625" style="15"/>
    <col min="5092" max="5092" width="0.42578125" style="15" customWidth="1"/>
    <col min="5093" max="5093" width="12.140625" style="15" customWidth="1"/>
    <col min="5094" max="5094" width="9.85546875" style="15" customWidth="1"/>
    <col min="5095" max="5096" width="10" style="15" customWidth="1"/>
    <col min="5097" max="5102" width="9.28515625" style="15" customWidth="1"/>
    <col min="5103" max="5347" width="9.140625" style="15"/>
    <col min="5348" max="5348" width="0.42578125" style="15" customWidth="1"/>
    <col min="5349" max="5349" width="12.140625" style="15" customWidth="1"/>
    <col min="5350" max="5350" width="9.85546875" style="15" customWidth="1"/>
    <col min="5351" max="5352" width="10" style="15" customWidth="1"/>
    <col min="5353" max="5358" width="9.28515625" style="15" customWidth="1"/>
    <col min="5359" max="5603" width="9.140625" style="15"/>
    <col min="5604" max="5604" width="0.42578125" style="15" customWidth="1"/>
    <col min="5605" max="5605" width="12.140625" style="15" customWidth="1"/>
    <col min="5606" max="5606" width="9.85546875" style="15" customWidth="1"/>
    <col min="5607" max="5608" width="10" style="15" customWidth="1"/>
    <col min="5609" max="5614" width="9.28515625" style="15" customWidth="1"/>
    <col min="5615" max="5859" width="9.140625" style="15"/>
    <col min="5860" max="5860" width="0.42578125" style="15" customWidth="1"/>
    <col min="5861" max="5861" width="12.140625" style="15" customWidth="1"/>
    <col min="5862" max="5862" width="9.85546875" style="15" customWidth="1"/>
    <col min="5863" max="5864" width="10" style="15" customWidth="1"/>
    <col min="5865" max="5870" width="9.28515625" style="15" customWidth="1"/>
    <col min="5871" max="6115" width="9.140625" style="15"/>
    <col min="6116" max="6116" width="0.42578125" style="15" customWidth="1"/>
    <col min="6117" max="6117" width="12.140625" style="15" customWidth="1"/>
    <col min="6118" max="6118" width="9.85546875" style="15" customWidth="1"/>
    <col min="6119" max="6120" width="10" style="15" customWidth="1"/>
    <col min="6121" max="6126" width="9.28515625" style="15" customWidth="1"/>
    <col min="6127" max="6371" width="9.140625" style="15"/>
    <col min="6372" max="6372" width="0.42578125" style="15" customWidth="1"/>
    <col min="6373" max="6373" width="12.140625" style="15" customWidth="1"/>
    <col min="6374" max="6374" width="9.85546875" style="15" customWidth="1"/>
    <col min="6375" max="6376" width="10" style="15" customWidth="1"/>
    <col min="6377" max="6382" width="9.28515625" style="15" customWidth="1"/>
    <col min="6383" max="6627" width="9.140625" style="15"/>
    <col min="6628" max="6628" width="0.42578125" style="15" customWidth="1"/>
    <col min="6629" max="6629" width="12.140625" style="15" customWidth="1"/>
    <col min="6630" max="6630" width="9.85546875" style="15" customWidth="1"/>
    <col min="6631" max="6632" width="10" style="15" customWidth="1"/>
    <col min="6633" max="6638" width="9.28515625" style="15" customWidth="1"/>
    <col min="6639" max="6883" width="9.140625" style="15"/>
    <col min="6884" max="6884" width="0.42578125" style="15" customWidth="1"/>
    <col min="6885" max="6885" width="12.140625" style="15" customWidth="1"/>
    <col min="6886" max="6886" width="9.85546875" style="15" customWidth="1"/>
    <col min="6887" max="6888" width="10" style="15" customWidth="1"/>
    <col min="6889" max="6894" width="9.28515625" style="15" customWidth="1"/>
    <col min="6895" max="7139" width="9.140625" style="15"/>
    <col min="7140" max="7140" width="0.42578125" style="15" customWidth="1"/>
    <col min="7141" max="7141" width="12.140625" style="15" customWidth="1"/>
    <col min="7142" max="7142" width="9.85546875" style="15" customWidth="1"/>
    <col min="7143" max="7144" width="10" style="15" customWidth="1"/>
    <col min="7145" max="7150" width="9.28515625" style="15" customWidth="1"/>
    <col min="7151" max="7395" width="9.140625" style="15"/>
    <col min="7396" max="7396" width="0.42578125" style="15" customWidth="1"/>
    <col min="7397" max="7397" width="12.140625" style="15" customWidth="1"/>
    <col min="7398" max="7398" width="9.85546875" style="15" customWidth="1"/>
    <col min="7399" max="7400" width="10" style="15" customWidth="1"/>
    <col min="7401" max="7406" width="9.28515625" style="15" customWidth="1"/>
    <col min="7407" max="7651" width="9.140625" style="15"/>
    <col min="7652" max="7652" width="0.42578125" style="15" customWidth="1"/>
    <col min="7653" max="7653" width="12.140625" style="15" customWidth="1"/>
    <col min="7654" max="7654" width="9.85546875" style="15" customWidth="1"/>
    <col min="7655" max="7656" width="10" style="15" customWidth="1"/>
    <col min="7657" max="7662" width="9.28515625" style="15" customWidth="1"/>
    <col min="7663" max="7907" width="9.140625" style="15"/>
    <col min="7908" max="7908" width="0.42578125" style="15" customWidth="1"/>
    <col min="7909" max="7909" width="12.140625" style="15" customWidth="1"/>
    <col min="7910" max="7910" width="9.85546875" style="15" customWidth="1"/>
    <col min="7911" max="7912" width="10" style="15" customWidth="1"/>
    <col min="7913" max="7918" width="9.28515625" style="15" customWidth="1"/>
    <col min="7919" max="8163" width="9.140625" style="15"/>
    <col min="8164" max="8164" width="0.42578125" style="15" customWidth="1"/>
    <col min="8165" max="8165" width="12.140625" style="15" customWidth="1"/>
    <col min="8166" max="8166" width="9.85546875" style="15" customWidth="1"/>
    <col min="8167" max="8168" width="10" style="15" customWidth="1"/>
    <col min="8169" max="8174" width="9.28515625" style="15" customWidth="1"/>
    <col min="8175" max="8419" width="9.140625" style="15"/>
    <col min="8420" max="8420" width="0.42578125" style="15" customWidth="1"/>
    <col min="8421" max="8421" width="12.140625" style="15" customWidth="1"/>
    <col min="8422" max="8422" width="9.85546875" style="15" customWidth="1"/>
    <col min="8423" max="8424" width="10" style="15" customWidth="1"/>
    <col min="8425" max="8430" width="9.28515625" style="15" customWidth="1"/>
    <col min="8431" max="8675" width="9.140625" style="15"/>
    <col min="8676" max="8676" width="0.42578125" style="15" customWidth="1"/>
    <col min="8677" max="8677" width="12.140625" style="15" customWidth="1"/>
    <col min="8678" max="8678" width="9.85546875" style="15" customWidth="1"/>
    <col min="8679" max="8680" width="10" style="15" customWidth="1"/>
    <col min="8681" max="8686" width="9.28515625" style="15" customWidth="1"/>
    <col min="8687" max="8931" width="9.140625" style="15"/>
    <col min="8932" max="8932" width="0.42578125" style="15" customWidth="1"/>
    <col min="8933" max="8933" width="12.140625" style="15" customWidth="1"/>
    <col min="8934" max="8934" width="9.85546875" style="15" customWidth="1"/>
    <col min="8935" max="8936" width="10" style="15" customWidth="1"/>
    <col min="8937" max="8942" width="9.28515625" style="15" customWidth="1"/>
    <col min="8943" max="9187" width="9.140625" style="15"/>
    <col min="9188" max="9188" width="0.42578125" style="15" customWidth="1"/>
    <col min="9189" max="9189" width="12.140625" style="15" customWidth="1"/>
    <col min="9190" max="9190" width="9.85546875" style="15" customWidth="1"/>
    <col min="9191" max="9192" width="10" style="15" customWidth="1"/>
    <col min="9193" max="9198" width="9.28515625" style="15" customWidth="1"/>
    <col min="9199" max="9443" width="9.140625" style="15"/>
    <col min="9444" max="9444" width="0.42578125" style="15" customWidth="1"/>
    <col min="9445" max="9445" width="12.140625" style="15" customWidth="1"/>
    <col min="9446" max="9446" width="9.85546875" style="15" customWidth="1"/>
    <col min="9447" max="9448" width="10" style="15" customWidth="1"/>
    <col min="9449" max="9454" width="9.28515625" style="15" customWidth="1"/>
    <col min="9455" max="9699" width="9.140625" style="15"/>
    <col min="9700" max="9700" width="0.42578125" style="15" customWidth="1"/>
    <col min="9701" max="9701" width="12.140625" style="15" customWidth="1"/>
    <col min="9702" max="9702" width="9.85546875" style="15" customWidth="1"/>
    <col min="9703" max="9704" width="10" style="15" customWidth="1"/>
    <col min="9705" max="9710" width="9.28515625" style="15" customWidth="1"/>
    <col min="9711" max="9955" width="9.140625" style="15"/>
    <col min="9956" max="9956" width="0.42578125" style="15" customWidth="1"/>
    <col min="9957" max="9957" width="12.140625" style="15" customWidth="1"/>
    <col min="9958" max="9958" width="9.85546875" style="15" customWidth="1"/>
    <col min="9959" max="9960" width="10" style="15" customWidth="1"/>
    <col min="9961" max="9966" width="9.28515625" style="15" customWidth="1"/>
    <col min="9967" max="10211" width="9.140625" style="15"/>
    <col min="10212" max="10212" width="0.42578125" style="15" customWidth="1"/>
    <col min="10213" max="10213" width="12.140625" style="15" customWidth="1"/>
    <col min="10214" max="10214" width="9.85546875" style="15" customWidth="1"/>
    <col min="10215" max="10216" width="10" style="15" customWidth="1"/>
    <col min="10217" max="10222" width="9.28515625" style="15" customWidth="1"/>
    <col min="10223" max="10467" width="9.140625" style="15"/>
    <col min="10468" max="10468" width="0.42578125" style="15" customWidth="1"/>
    <col min="10469" max="10469" width="12.140625" style="15" customWidth="1"/>
    <col min="10470" max="10470" width="9.85546875" style="15" customWidth="1"/>
    <col min="10471" max="10472" width="10" style="15" customWidth="1"/>
    <col min="10473" max="10478" width="9.28515625" style="15" customWidth="1"/>
    <col min="10479" max="10723" width="9.140625" style="15"/>
    <col min="10724" max="10724" width="0.42578125" style="15" customWidth="1"/>
    <col min="10725" max="10725" width="12.140625" style="15" customWidth="1"/>
    <col min="10726" max="10726" width="9.85546875" style="15" customWidth="1"/>
    <col min="10727" max="10728" width="10" style="15" customWidth="1"/>
    <col min="10729" max="10734" width="9.28515625" style="15" customWidth="1"/>
    <col min="10735" max="10979" width="9.140625" style="15"/>
    <col min="10980" max="10980" width="0.42578125" style="15" customWidth="1"/>
    <col min="10981" max="10981" width="12.140625" style="15" customWidth="1"/>
    <col min="10982" max="10982" width="9.85546875" style="15" customWidth="1"/>
    <col min="10983" max="10984" width="10" style="15" customWidth="1"/>
    <col min="10985" max="10990" width="9.28515625" style="15" customWidth="1"/>
    <col min="10991" max="11235" width="9.140625" style="15"/>
    <col min="11236" max="11236" width="0.42578125" style="15" customWidth="1"/>
    <col min="11237" max="11237" width="12.140625" style="15" customWidth="1"/>
    <col min="11238" max="11238" width="9.85546875" style="15" customWidth="1"/>
    <col min="11239" max="11240" width="10" style="15" customWidth="1"/>
    <col min="11241" max="11246" width="9.28515625" style="15" customWidth="1"/>
    <col min="11247" max="11491" width="9.140625" style="15"/>
    <col min="11492" max="11492" width="0.42578125" style="15" customWidth="1"/>
    <col min="11493" max="11493" width="12.140625" style="15" customWidth="1"/>
    <col min="11494" max="11494" width="9.85546875" style="15" customWidth="1"/>
    <col min="11495" max="11496" width="10" style="15" customWidth="1"/>
    <col min="11497" max="11502" width="9.28515625" style="15" customWidth="1"/>
    <col min="11503" max="11747" width="9.140625" style="15"/>
    <col min="11748" max="11748" width="0.42578125" style="15" customWidth="1"/>
    <col min="11749" max="11749" width="12.140625" style="15" customWidth="1"/>
    <col min="11750" max="11750" width="9.85546875" style="15" customWidth="1"/>
    <col min="11751" max="11752" width="10" style="15" customWidth="1"/>
    <col min="11753" max="11758" width="9.28515625" style="15" customWidth="1"/>
    <col min="11759" max="12003" width="9.140625" style="15"/>
    <col min="12004" max="12004" width="0.42578125" style="15" customWidth="1"/>
    <col min="12005" max="12005" width="12.140625" style="15" customWidth="1"/>
    <col min="12006" max="12006" width="9.85546875" style="15" customWidth="1"/>
    <col min="12007" max="12008" width="10" style="15" customWidth="1"/>
    <col min="12009" max="12014" width="9.28515625" style="15" customWidth="1"/>
    <col min="12015" max="12259" width="9.140625" style="15"/>
    <col min="12260" max="12260" width="0.42578125" style="15" customWidth="1"/>
    <col min="12261" max="12261" width="12.140625" style="15" customWidth="1"/>
    <col min="12262" max="12262" width="9.85546875" style="15" customWidth="1"/>
    <col min="12263" max="12264" width="10" style="15" customWidth="1"/>
    <col min="12265" max="12270" width="9.28515625" style="15" customWidth="1"/>
    <col min="12271" max="12515" width="9.140625" style="15"/>
    <col min="12516" max="12516" width="0.42578125" style="15" customWidth="1"/>
    <col min="12517" max="12517" width="12.140625" style="15" customWidth="1"/>
    <col min="12518" max="12518" width="9.85546875" style="15" customWidth="1"/>
    <col min="12519" max="12520" width="10" style="15" customWidth="1"/>
    <col min="12521" max="12526" width="9.28515625" style="15" customWidth="1"/>
    <col min="12527" max="12771" width="9.140625" style="15"/>
    <col min="12772" max="12772" width="0.42578125" style="15" customWidth="1"/>
    <col min="12773" max="12773" width="12.140625" style="15" customWidth="1"/>
    <col min="12774" max="12774" width="9.85546875" style="15" customWidth="1"/>
    <col min="12775" max="12776" width="10" style="15" customWidth="1"/>
    <col min="12777" max="12782" width="9.28515625" style="15" customWidth="1"/>
    <col min="12783" max="13027" width="9.140625" style="15"/>
    <col min="13028" max="13028" width="0.42578125" style="15" customWidth="1"/>
    <col min="13029" max="13029" width="12.140625" style="15" customWidth="1"/>
    <col min="13030" max="13030" width="9.85546875" style="15" customWidth="1"/>
    <col min="13031" max="13032" width="10" style="15" customWidth="1"/>
    <col min="13033" max="13038" width="9.28515625" style="15" customWidth="1"/>
    <col min="13039" max="13283" width="9.140625" style="15"/>
    <col min="13284" max="13284" width="0.42578125" style="15" customWidth="1"/>
    <col min="13285" max="13285" width="12.140625" style="15" customWidth="1"/>
    <col min="13286" max="13286" width="9.85546875" style="15" customWidth="1"/>
    <col min="13287" max="13288" width="10" style="15" customWidth="1"/>
    <col min="13289" max="13294" width="9.28515625" style="15" customWidth="1"/>
    <col min="13295" max="13539" width="9.140625" style="15"/>
    <col min="13540" max="13540" width="0.42578125" style="15" customWidth="1"/>
    <col min="13541" max="13541" width="12.140625" style="15" customWidth="1"/>
    <col min="13542" max="13542" width="9.85546875" style="15" customWidth="1"/>
    <col min="13543" max="13544" width="10" style="15" customWidth="1"/>
    <col min="13545" max="13550" width="9.28515625" style="15" customWidth="1"/>
    <col min="13551" max="13795" width="9.140625" style="15"/>
    <col min="13796" max="13796" width="0.42578125" style="15" customWidth="1"/>
    <col min="13797" max="13797" width="12.140625" style="15" customWidth="1"/>
    <col min="13798" max="13798" width="9.85546875" style="15" customWidth="1"/>
    <col min="13799" max="13800" width="10" style="15" customWidth="1"/>
    <col min="13801" max="13806" width="9.28515625" style="15" customWidth="1"/>
    <col min="13807" max="14051" width="9.140625" style="15"/>
    <col min="14052" max="14052" width="0.42578125" style="15" customWidth="1"/>
    <col min="14053" max="14053" width="12.140625" style="15" customWidth="1"/>
    <col min="14054" max="14054" width="9.85546875" style="15" customWidth="1"/>
    <col min="14055" max="14056" width="10" style="15" customWidth="1"/>
    <col min="14057" max="14062" width="9.28515625" style="15" customWidth="1"/>
    <col min="14063" max="14307" width="9.140625" style="15"/>
    <col min="14308" max="14308" width="0.42578125" style="15" customWidth="1"/>
    <col min="14309" max="14309" width="12.140625" style="15" customWidth="1"/>
    <col min="14310" max="14310" width="9.85546875" style="15" customWidth="1"/>
    <col min="14311" max="14312" width="10" style="15" customWidth="1"/>
    <col min="14313" max="14318" width="9.28515625" style="15" customWidth="1"/>
    <col min="14319" max="14563" width="9.140625" style="15"/>
    <col min="14564" max="14564" width="0.42578125" style="15" customWidth="1"/>
    <col min="14565" max="14565" width="12.140625" style="15" customWidth="1"/>
    <col min="14566" max="14566" width="9.85546875" style="15" customWidth="1"/>
    <col min="14567" max="14568" width="10" style="15" customWidth="1"/>
    <col min="14569" max="14574" width="9.28515625" style="15" customWidth="1"/>
    <col min="14575" max="14819" width="9.140625" style="15"/>
    <col min="14820" max="14820" width="0.42578125" style="15" customWidth="1"/>
    <col min="14821" max="14821" width="12.140625" style="15" customWidth="1"/>
    <col min="14822" max="14822" width="9.85546875" style="15" customWidth="1"/>
    <col min="14823" max="14824" width="10" style="15" customWidth="1"/>
    <col min="14825" max="14830" width="9.28515625" style="15" customWidth="1"/>
    <col min="14831" max="15075" width="9.140625" style="15"/>
    <col min="15076" max="15076" width="0.42578125" style="15" customWidth="1"/>
    <col min="15077" max="15077" width="12.140625" style="15" customWidth="1"/>
    <col min="15078" max="15078" width="9.85546875" style="15" customWidth="1"/>
    <col min="15079" max="15080" width="10" style="15" customWidth="1"/>
    <col min="15081" max="15086" width="9.28515625" style="15" customWidth="1"/>
    <col min="15087" max="15331" width="9.140625" style="15"/>
    <col min="15332" max="15332" width="0.42578125" style="15" customWidth="1"/>
    <col min="15333" max="15333" width="12.140625" style="15" customWidth="1"/>
    <col min="15334" max="15334" width="9.85546875" style="15" customWidth="1"/>
    <col min="15335" max="15336" width="10" style="15" customWidth="1"/>
    <col min="15337" max="15342" width="9.28515625" style="15" customWidth="1"/>
    <col min="15343" max="15587" width="9.140625" style="15"/>
    <col min="15588" max="15588" width="0.42578125" style="15" customWidth="1"/>
    <col min="15589" max="15589" width="12.140625" style="15" customWidth="1"/>
    <col min="15590" max="15590" width="9.85546875" style="15" customWidth="1"/>
    <col min="15591" max="15592" width="10" style="15" customWidth="1"/>
    <col min="15593" max="15598" width="9.28515625" style="15" customWidth="1"/>
    <col min="15599" max="15843" width="9.140625" style="15"/>
    <col min="15844" max="15844" width="0.42578125" style="15" customWidth="1"/>
    <col min="15845" max="15845" width="12.140625" style="15" customWidth="1"/>
    <col min="15846" max="15846" width="9.85546875" style="15" customWidth="1"/>
    <col min="15847" max="15848" width="10" style="15" customWidth="1"/>
    <col min="15849" max="15854" width="9.28515625" style="15" customWidth="1"/>
    <col min="15855" max="16099" width="9.140625" style="15"/>
    <col min="16100" max="16100" width="0.42578125" style="15" customWidth="1"/>
    <col min="16101" max="16101" width="12.140625" style="15" customWidth="1"/>
    <col min="16102" max="16102" width="9.85546875" style="15" customWidth="1"/>
    <col min="16103" max="16104" width="10" style="15" customWidth="1"/>
    <col min="16105" max="16110" width="9.28515625" style="15" customWidth="1"/>
    <col min="16111" max="16384" width="9.140625" style="15"/>
  </cols>
  <sheetData>
    <row r="1" spans="1:11" x14ac:dyDescent="0.2">
      <c r="H1" s="16"/>
    </row>
    <row r="2" spans="1:11" ht="18" customHeight="1" x14ac:dyDescent="0.25">
      <c r="H2" s="17" t="s">
        <v>61</v>
      </c>
      <c r="I2" s="92"/>
    </row>
    <row r="3" spans="1:11" ht="18.75" customHeight="1" x14ac:dyDescent="0.2"/>
    <row r="4" spans="1:11" ht="19.5" customHeight="1" x14ac:dyDescent="0.25">
      <c r="H4" s="18"/>
      <c r="K4" s="2" t="s">
        <v>568</v>
      </c>
    </row>
    <row r="5" spans="1:11" s="19" customFormat="1" ht="49.5" customHeight="1" x14ac:dyDescent="0.25">
      <c r="A5" s="347" t="s">
        <v>199</v>
      </c>
      <c r="B5" s="347"/>
      <c r="C5" s="347"/>
      <c r="D5" s="347"/>
      <c r="E5" s="347"/>
      <c r="F5" s="347"/>
      <c r="G5" s="15"/>
      <c r="H5" s="15"/>
      <c r="I5" s="15"/>
      <c r="J5" s="15"/>
      <c r="K5" s="15"/>
    </row>
    <row r="6" spans="1:11" s="19" customFormat="1" ht="16.5" customHeight="1" x14ac:dyDescent="0.2">
      <c r="A6" s="348"/>
      <c r="B6" s="343" t="s">
        <v>150</v>
      </c>
      <c r="C6" s="344"/>
      <c r="D6" s="344"/>
      <c r="E6" s="344"/>
      <c r="F6" s="345"/>
      <c r="G6" s="343" t="s">
        <v>151</v>
      </c>
      <c r="H6" s="344"/>
      <c r="I6" s="344"/>
      <c r="J6" s="344"/>
      <c r="K6" s="345"/>
    </row>
    <row r="7" spans="1:11" s="19" customFormat="1" ht="25.5" customHeight="1" x14ac:dyDescent="0.2">
      <c r="A7" s="348"/>
      <c r="B7" s="339" t="s">
        <v>65</v>
      </c>
      <c r="C7" s="338" t="s">
        <v>66</v>
      </c>
      <c r="D7" s="338"/>
      <c r="E7" s="338" t="s">
        <v>138</v>
      </c>
      <c r="F7" s="338"/>
      <c r="G7" s="339" t="s">
        <v>65</v>
      </c>
      <c r="H7" s="338" t="s">
        <v>66</v>
      </c>
      <c r="I7" s="338"/>
      <c r="J7" s="338" t="s">
        <v>138</v>
      </c>
      <c r="K7" s="338"/>
    </row>
    <row r="8" spans="1:11" s="19" customFormat="1" ht="15" customHeight="1" x14ac:dyDescent="0.2">
      <c r="A8" s="349"/>
      <c r="B8" s="339"/>
      <c r="C8" s="20" t="s">
        <v>68</v>
      </c>
      <c r="D8" s="21" t="s">
        <v>69</v>
      </c>
      <c r="E8" s="20" t="s">
        <v>68</v>
      </c>
      <c r="F8" s="21" t="s">
        <v>69</v>
      </c>
      <c r="G8" s="339"/>
      <c r="H8" s="20" t="s">
        <v>68</v>
      </c>
      <c r="I8" s="21" t="s">
        <v>69</v>
      </c>
      <c r="J8" s="20" t="s">
        <v>68</v>
      </c>
      <c r="K8" s="21" t="s">
        <v>69</v>
      </c>
    </row>
    <row r="9" spans="1:11" s="19" customFormat="1" ht="3" customHeight="1" x14ac:dyDescent="0.2">
      <c r="A9" s="22"/>
      <c r="B9" s="22"/>
      <c r="C9" s="22"/>
      <c r="D9" s="22"/>
      <c r="G9" s="22"/>
      <c r="H9" s="22"/>
      <c r="I9" s="22"/>
    </row>
    <row r="10" spans="1:11" s="19" customFormat="1" ht="14.25" customHeight="1" x14ac:dyDescent="0.2">
      <c r="A10" s="100" t="s">
        <v>184</v>
      </c>
      <c r="B10" s="101">
        <v>434432</v>
      </c>
      <c r="C10" s="101">
        <v>14722</v>
      </c>
      <c r="D10" s="102">
        <v>3.5076600509875866</v>
      </c>
      <c r="E10" s="101">
        <v>5658</v>
      </c>
      <c r="F10" s="102">
        <v>1.3195762802781885</v>
      </c>
      <c r="G10" s="101">
        <v>273631</v>
      </c>
      <c r="H10" s="101">
        <v>3822</v>
      </c>
      <c r="I10" s="102">
        <v>1.4165576389223489</v>
      </c>
      <c r="J10" s="101">
        <v>-2245</v>
      </c>
      <c r="K10" s="102">
        <v>-0.81377140454407049</v>
      </c>
    </row>
    <row r="11" spans="1:11" s="19" customFormat="1" ht="36.75" customHeight="1" x14ac:dyDescent="0.2">
      <c r="A11" s="106" t="s">
        <v>200</v>
      </c>
      <c r="B11" s="104">
        <v>101</v>
      </c>
      <c r="C11" s="104">
        <v>-7</v>
      </c>
      <c r="D11" s="105">
        <v>-6.4814814814814818</v>
      </c>
      <c r="E11" s="104">
        <v>-6</v>
      </c>
      <c r="F11" s="105">
        <v>-5.6074766355140184</v>
      </c>
      <c r="G11" s="104">
        <v>75</v>
      </c>
      <c r="H11" s="104">
        <v>-2</v>
      </c>
      <c r="I11" s="105">
        <v>-2.5974025974025974</v>
      </c>
      <c r="J11" s="104">
        <v>-6</v>
      </c>
      <c r="K11" s="105">
        <v>-7.4074074074074074</v>
      </c>
    </row>
    <row r="12" spans="1:11" s="19" customFormat="1" ht="36.75" customHeight="1" x14ac:dyDescent="0.2">
      <c r="A12" s="123" t="s">
        <v>201</v>
      </c>
      <c r="B12" s="124">
        <v>437</v>
      </c>
      <c r="C12" s="124">
        <v>10</v>
      </c>
      <c r="D12" s="125">
        <v>2.3419203747072599</v>
      </c>
      <c r="E12" s="124">
        <v>16</v>
      </c>
      <c r="F12" s="125">
        <v>3.8004750593824226</v>
      </c>
      <c r="G12" s="124">
        <v>282</v>
      </c>
      <c r="H12" s="124">
        <v>6</v>
      </c>
      <c r="I12" s="125">
        <v>2.1739130434782608</v>
      </c>
      <c r="J12" s="124">
        <v>-15</v>
      </c>
      <c r="K12" s="125">
        <v>-5.0505050505050502</v>
      </c>
    </row>
    <row r="13" spans="1:11" s="19" customFormat="1" ht="36.75" customHeight="1" x14ac:dyDescent="0.2">
      <c r="A13" s="106" t="s">
        <v>202</v>
      </c>
      <c r="B13" s="104">
        <v>4724</v>
      </c>
      <c r="C13" s="104">
        <v>76</v>
      </c>
      <c r="D13" s="105">
        <v>1.6351118760757315</v>
      </c>
      <c r="E13" s="104">
        <v>211</v>
      </c>
      <c r="F13" s="105">
        <v>4.6753822291158871</v>
      </c>
      <c r="G13" s="104">
        <v>3528</v>
      </c>
      <c r="H13" s="104">
        <v>82</v>
      </c>
      <c r="I13" s="105">
        <v>2.3795705165409169</v>
      </c>
      <c r="J13" s="104">
        <v>123</v>
      </c>
      <c r="K13" s="105">
        <v>3.6123348017621146</v>
      </c>
    </row>
    <row r="14" spans="1:11" s="19" customFormat="1" ht="36.75" customHeight="1" x14ac:dyDescent="0.2">
      <c r="A14" s="26" t="s">
        <v>203</v>
      </c>
      <c r="B14" s="124">
        <v>1837</v>
      </c>
      <c r="C14" s="124">
        <v>18</v>
      </c>
      <c r="D14" s="125">
        <v>0.98955470038482685</v>
      </c>
      <c r="E14" s="124">
        <v>4</v>
      </c>
      <c r="F14" s="125">
        <v>0.21822149481723949</v>
      </c>
      <c r="G14" s="124">
        <v>1123</v>
      </c>
      <c r="H14" s="124">
        <v>26</v>
      </c>
      <c r="I14" s="125">
        <v>2.3701002734731085</v>
      </c>
      <c r="J14" s="124">
        <v>30</v>
      </c>
      <c r="K14" s="125">
        <v>2.7447392497712717</v>
      </c>
    </row>
    <row r="15" spans="1:11" s="19" customFormat="1" ht="36.75" customHeight="1" x14ac:dyDescent="0.2">
      <c r="A15" s="106" t="s">
        <v>204</v>
      </c>
      <c r="B15" s="104">
        <v>880</v>
      </c>
      <c r="C15" s="104">
        <v>19</v>
      </c>
      <c r="D15" s="105">
        <v>2.2067363530778166</v>
      </c>
      <c r="E15" s="104">
        <v>62</v>
      </c>
      <c r="F15" s="105">
        <v>7.5794621026894866</v>
      </c>
      <c r="G15" s="104">
        <v>616</v>
      </c>
      <c r="H15" s="104">
        <v>2</v>
      </c>
      <c r="I15" s="105">
        <v>0.32573289902280128</v>
      </c>
      <c r="J15" s="104">
        <v>29</v>
      </c>
      <c r="K15" s="105">
        <v>4.9403747870528107</v>
      </c>
    </row>
    <row r="16" spans="1:11" s="19" customFormat="1" ht="36.75" customHeight="1" x14ac:dyDescent="0.2">
      <c r="A16" s="26" t="s">
        <v>205</v>
      </c>
      <c r="B16" s="124">
        <v>466</v>
      </c>
      <c r="C16" s="124">
        <v>31</v>
      </c>
      <c r="D16" s="125">
        <v>7.1264367816091951</v>
      </c>
      <c r="E16" s="124">
        <v>30</v>
      </c>
      <c r="F16" s="125">
        <v>6.8807339449541285</v>
      </c>
      <c r="G16" s="124">
        <v>321</v>
      </c>
      <c r="H16" s="124">
        <v>20</v>
      </c>
      <c r="I16" s="125">
        <v>6.6445182724252492</v>
      </c>
      <c r="J16" s="124">
        <v>27</v>
      </c>
      <c r="K16" s="125">
        <v>9.183673469387756</v>
      </c>
    </row>
    <row r="17" spans="1:11" s="19" customFormat="1" ht="36.75" customHeight="1" x14ac:dyDescent="0.2">
      <c r="A17" s="106" t="s">
        <v>206</v>
      </c>
      <c r="B17" s="104">
        <v>4287</v>
      </c>
      <c r="C17" s="104">
        <v>364</v>
      </c>
      <c r="D17" s="105">
        <v>9.2786133061432583</v>
      </c>
      <c r="E17" s="104">
        <v>24</v>
      </c>
      <c r="F17" s="105">
        <v>0.56298381421534127</v>
      </c>
      <c r="G17" s="104">
        <v>2128</v>
      </c>
      <c r="H17" s="104">
        <v>-17</v>
      </c>
      <c r="I17" s="105">
        <v>-0.79254079254079257</v>
      </c>
      <c r="J17" s="104">
        <v>-152</v>
      </c>
      <c r="K17" s="105">
        <v>-6.666666666666667</v>
      </c>
    </row>
    <row r="18" spans="1:11" s="19" customFormat="1" ht="36.75" customHeight="1" x14ac:dyDescent="0.2">
      <c r="A18" s="26" t="s">
        <v>207</v>
      </c>
      <c r="B18" s="124">
        <v>9230</v>
      </c>
      <c r="C18" s="124">
        <v>1872</v>
      </c>
      <c r="D18" s="125">
        <v>25.441696113074205</v>
      </c>
      <c r="E18" s="124">
        <v>289</v>
      </c>
      <c r="F18" s="125">
        <v>3.2323006375125827</v>
      </c>
      <c r="G18" s="124">
        <v>4825</v>
      </c>
      <c r="H18" s="124">
        <v>868</v>
      </c>
      <c r="I18" s="125">
        <v>21.93580995703816</v>
      </c>
      <c r="J18" s="124">
        <v>-26</v>
      </c>
      <c r="K18" s="125">
        <v>-0.53597196454339313</v>
      </c>
    </row>
    <row r="19" spans="1:11" s="19" customFormat="1" ht="36.75" customHeight="1" x14ac:dyDescent="0.2">
      <c r="A19" s="106" t="s">
        <v>208</v>
      </c>
      <c r="B19" s="104">
        <v>5648</v>
      </c>
      <c r="C19" s="104">
        <v>1407</v>
      </c>
      <c r="D19" s="105">
        <v>33.176137703371843</v>
      </c>
      <c r="E19" s="104">
        <v>104</v>
      </c>
      <c r="F19" s="105">
        <v>1.875901875901876</v>
      </c>
      <c r="G19" s="104">
        <v>2431</v>
      </c>
      <c r="H19" s="104">
        <v>339</v>
      </c>
      <c r="I19" s="105">
        <v>16.204588910133843</v>
      </c>
      <c r="J19" s="104">
        <v>-95</v>
      </c>
      <c r="K19" s="105">
        <v>-3.7608867775138557</v>
      </c>
    </row>
    <row r="20" spans="1:11" s="19" customFormat="1" ht="36.75" customHeight="1" x14ac:dyDescent="0.2">
      <c r="A20" s="26" t="s">
        <v>209</v>
      </c>
      <c r="B20" s="124">
        <v>11040</v>
      </c>
      <c r="C20" s="124">
        <v>476</v>
      </c>
      <c r="D20" s="125">
        <v>4.5058689890193104</v>
      </c>
      <c r="E20" s="124">
        <v>653</v>
      </c>
      <c r="F20" s="125">
        <v>6.2867045345142971</v>
      </c>
      <c r="G20" s="124">
        <v>7551</v>
      </c>
      <c r="H20" s="124">
        <v>396</v>
      </c>
      <c r="I20" s="125">
        <v>5.5345911949685531</v>
      </c>
      <c r="J20" s="124">
        <v>333</v>
      </c>
      <c r="K20" s="125">
        <v>4.6134663341645883</v>
      </c>
    </row>
    <row r="21" spans="1:11" s="19" customFormat="1" ht="36.75" customHeight="1" x14ac:dyDescent="0.2">
      <c r="A21" s="106" t="s">
        <v>210</v>
      </c>
      <c r="B21" s="104">
        <v>3018</v>
      </c>
      <c r="C21" s="104">
        <v>86</v>
      </c>
      <c r="D21" s="105">
        <v>2.9331514324693044</v>
      </c>
      <c r="E21" s="104">
        <v>3</v>
      </c>
      <c r="F21" s="105">
        <v>9.950248756218906E-2</v>
      </c>
      <c r="G21" s="104">
        <v>2087</v>
      </c>
      <c r="H21" s="104">
        <v>69</v>
      </c>
      <c r="I21" s="105">
        <v>3.4192269573835481</v>
      </c>
      <c r="J21" s="104">
        <v>-15</v>
      </c>
      <c r="K21" s="105">
        <v>-0.71360608943862991</v>
      </c>
    </row>
    <row r="22" spans="1:11" s="19" customFormat="1" ht="36.75" customHeight="1" x14ac:dyDescent="0.2">
      <c r="A22" s="126" t="s">
        <v>211</v>
      </c>
      <c r="B22" s="127">
        <v>11899</v>
      </c>
      <c r="C22" s="127">
        <v>561</v>
      </c>
      <c r="D22" s="128">
        <v>4.9479626036337976</v>
      </c>
      <c r="E22" s="127">
        <v>943</v>
      </c>
      <c r="F22" s="128">
        <v>8.6071558963125234</v>
      </c>
      <c r="G22" s="127">
        <v>8440</v>
      </c>
      <c r="H22" s="124">
        <v>492</v>
      </c>
      <c r="I22" s="125">
        <v>6.1902365374937087</v>
      </c>
      <c r="J22" s="124">
        <v>654</v>
      </c>
      <c r="K22" s="125">
        <v>8.3996917544310303</v>
      </c>
    </row>
    <row r="23" spans="1:11" s="19" customFormat="1" ht="36.75" customHeight="1" x14ac:dyDescent="0.2">
      <c r="A23" s="110" t="s">
        <v>212</v>
      </c>
      <c r="B23" s="111">
        <v>5448</v>
      </c>
      <c r="C23" s="111">
        <v>229</v>
      </c>
      <c r="D23" s="112">
        <v>4.3878137574247944</v>
      </c>
      <c r="E23" s="111">
        <v>769</v>
      </c>
      <c r="F23" s="112">
        <v>16.435135712759138</v>
      </c>
      <c r="G23" s="113">
        <v>4039</v>
      </c>
      <c r="H23" s="104">
        <v>192</v>
      </c>
      <c r="I23" s="105">
        <v>4.9909020015596566</v>
      </c>
      <c r="J23" s="104">
        <v>518</v>
      </c>
      <c r="K23" s="105">
        <v>14.711729622266402</v>
      </c>
    </row>
    <row r="24" spans="1:11" s="19" customFormat="1" ht="36.75" customHeight="1" x14ac:dyDescent="0.2">
      <c r="A24" s="129" t="s">
        <v>213</v>
      </c>
      <c r="B24" s="124">
        <v>6559</v>
      </c>
      <c r="C24" s="124">
        <v>391</v>
      </c>
      <c r="D24" s="125">
        <v>6.3391699092088194</v>
      </c>
      <c r="E24" s="124">
        <v>44</v>
      </c>
      <c r="F24" s="125">
        <v>0.67536454336147356</v>
      </c>
      <c r="G24" s="124">
        <v>3617</v>
      </c>
      <c r="H24" s="124">
        <v>231</v>
      </c>
      <c r="I24" s="125">
        <v>6.8222090962787947</v>
      </c>
      <c r="J24" s="124">
        <v>-183</v>
      </c>
      <c r="K24" s="125">
        <v>-4.8157894736842106</v>
      </c>
    </row>
    <row r="25" spans="1:11" s="19" customFormat="1" ht="36.75" customHeight="1" x14ac:dyDescent="0.2">
      <c r="A25" s="106" t="s">
        <v>214</v>
      </c>
      <c r="B25" s="104">
        <v>9382</v>
      </c>
      <c r="C25" s="104">
        <v>809</v>
      </c>
      <c r="D25" s="105">
        <v>9.4366032893969436</v>
      </c>
      <c r="E25" s="104">
        <v>174</v>
      </c>
      <c r="F25" s="105">
        <v>1.8896611642050392</v>
      </c>
      <c r="G25" s="104">
        <v>6078</v>
      </c>
      <c r="H25" s="104">
        <v>324</v>
      </c>
      <c r="I25" s="105">
        <v>5.6308654848800836</v>
      </c>
      <c r="J25" s="104">
        <v>-67</v>
      </c>
      <c r="K25" s="105">
        <v>-1.0903173311635477</v>
      </c>
    </row>
    <row r="26" spans="1:11" s="19" customFormat="1" ht="36.75" customHeight="1" x14ac:dyDescent="0.2">
      <c r="A26" s="26" t="s">
        <v>215</v>
      </c>
      <c r="B26" s="124">
        <v>7144</v>
      </c>
      <c r="C26" s="124">
        <v>233</v>
      </c>
      <c r="D26" s="125">
        <v>3.3714368398205758</v>
      </c>
      <c r="E26" s="124">
        <v>653</v>
      </c>
      <c r="F26" s="125">
        <v>10.060083192112156</v>
      </c>
      <c r="G26" s="124">
        <v>4298</v>
      </c>
      <c r="H26" s="124">
        <v>177</v>
      </c>
      <c r="I26" s="125">
        <v>4.2950740111623391</v>
      </c>
      <c r="J26" s="124">
        <v>117</v>
      </c>
      <c r="K26" s="125">
        <v>2.7983735948337718</v>
      </c>
    </row>
    <row r="27" spans="1:11" s="19" customFormat="1" ht="36.75" customHeight="1" x14ac:dyDescent="0.2">
      <c r="A27" s="106" t="s">
        <v>216</v>
      </c>
      <c r="B27" s="104">
        <v>599</v>
      </c>
      <c r="C27" s="104">
        <v>-19</v>
      </c>
      <c r="D27" s="105">
        <v>-3.0744336569579289</v>
      </c>
      <c r="E27" s="104">
        <v>-47</v>
      </c>
      <c r="F27" s="105">
        <v>-7.2755417956656343</v>
      </c>
      <c r="G27" s="104">
        <v>422</v>
      </c>
      <c r="H27" s="104">
        <v>-14</v>
      </c>
      <c r="I27" s="105">
        <v>-3.2110091743119265</v>
      </c>
      <c r="J27" s="104">
        <v>-36</v>
      </c>
      <c r="K27" s="105">
        <v>-7.8602620087336241</v>
      </c>
    </row>
    <row r="28" spans="1:11" s="19" customFormat="1" ht="36.75" customHeight="1" x14ac:dyDescent="0.2">
      <c r="A28" s="26" t="s">
        <v>217</v>
      </c>
      <c r="B28" s="124">
        <v>3477</v>
      </c>
      <c r="C28" s="124">
        <v>15</v>
      </c>
      <c r="D28" s="125">
        <v>0.43327556325823224</v>
      </c>
      <c r="E28" s="124">
        <v>290</v>
      </c>
      <c r="F28" s="125">
        <v>9.0994665829934114</v>
      </c>
      <c r="G28" s="124">
        <v>2304</v>
      </c>
      <c r="H28" s="124">
        <v>-22</v>
      </c>
      <c r="I28" s="125">
        <v>-0.94582975064488395</v>
      </c>
      <c r="J28" s="124">
        <v>141</v>
      </c>
      <c r="K28" s="125">
        <v>6.5187239944521496</v>
      </c>
    </row>
    <row r="29" spans="1:11" s="19" customFormat="1" ht="36.75" customHeight="1" x14ac:dyDescent="0.2">
      <c r="A29" s="106" t="s">
        <v>218</v>
      </c>
      <c r="B29" s="104">
        <v>1459</v>
      </c>
      <c r="C29" s="104">
        <v>6</v>
      </c>
      <c r="D29" s="105">
        <v>0.41293874741913283</v>
      </c>
      <c r="E29" s="104">
        <v>20</v>
      </c>
      <c r="F29" s="105">
        <v>1.389854065323141</v>
      </c>
      <c r="G29" s="104">
        <v>937</v>
      </c>
      <c r="H29" s="104">
        <v>25</v>
      </c>
      <c r="I29" s="105">
        <v>2.7412280701754388</v>
      </c>
      <c r="J29" s="104">
        <v>38</v>
      </c>
      <c r="K29" s="105">
        <v>4.2269187986651833</v>
      </c>
    </row>
    <row r="30" spans="1:11" s="19" customFormat="1" ht="36.75" customHeight="1" x14ac:dyDescent="0.2">
      <c r="A30" s="26" t="s">
        <v>219</v>
      </c>
      <c r="B30" s="124">
        <v>8614</v>
      </c>
      <c r="C30" s="124">
        <v>216</v>
      </c>
      <c r="D30" s="125">
        <v>2.5720409621338414</v>
      </c>
      <c r="E30" s="124">
        <v>327</v>
      </c>
      <c r="F30" s="125">
        <v>3.9459394231929528</v>
      </c>
      <c r="G30" s="124">
        <v>6139</v>
      </c>
      <c r="H30" s="124">
        <v>162</v>
      </c>
      <c r="I30" s="125">
        <v>2.7103898276727456</v>
      </c>
      <c r="J30" s="124">
        <v>97</v>
      </c>
      <c r="K30" s="125">
        <v>1.6054286660046342</v>
      </c>
    </row>
    <row r="31" spans="1:11" s="19" customFormat="1" ht="36.75" customHeight="1" x14ac:dyDescent="0.2">
      <c r="A31" s="106" t="s">
        <v>220</v>
      </c>
      <c r="B31" s="104">
        <v>5307</v>
      </c>
      <c r="C31" s="104">
        <v>119</v>
      </c>
      <c r="D31" s="105">
        <v>2.2937548188126446</v>
      </c>
      <c r="E31" s="104">
        <v>105</v>
      </c>
      <c r="F31" s="105">
        <v>2.0184544405997693</v>
      </c>
      <c r="G31" s="104">
        <v>3621</v>
      </c>
      <c r="H31" s="104">
        <v>89</v>
      </c>
      <c r="I31" s="105">
        <v>2.5198187995469987</v>
      </c>
      <c r="J31" s="104">
        <v>27</v>
      </c>
      <c r="K31" s="105">
        <v>0.75125208681135225</v>
      </c>
    </row>
    <row r="32" spans="1:11" s="19" customFormat="1" ht="36.75" customHeight="1" x14ac:dyDescent="0.2">
      <c r="A32" s="26" t="s">
        <v>221</v>
      </c>
      <c r="B32" s="124">
        <v>10428</v>
      </c>
      <c r="C32" s="124">
        <v>1291</v>
      </c>
      <c r="D32" s="125">
        <v>14.129364123891868</v>
      </c>
      <c r="E32" s="124">
        <v>290</v>
      </c>
      <c r="F32" s="125">
        <v>2.8605247583349773</v>
      </c>
      <c r="G32" s="124">
        <v>5173</v>
      </c>
      <c r="H32" s="124">
        <v>352</v>
      </c>
      <c r="I32" s="125">
        <v>7.3013897531632441</v>
      </c>
      <c r="J32" s="124">
        <v>-153</v>
      </c>
      <c r="K32" s="125">
        <v>-2.8726999624483667</v>
      </c>
    </row>
    <row r="33" spans="1:11" s="19" customFormat="1" ht="36.75" customHeight="1" x14ac:dyDescent="0.2">
      <c r="A33" s="106" t="s">
        <v>222</v>
      </c>
      <c r="B33" s="104">
        <v>9042</v>
      </c>
      <c r="C33" s="104">
        <v>449</v>
      </c>
      <c r="D33" s="105">
        <v>5.2251832887233798</v>
      </c>
      <c r="E33" s="104">
        <v>957</v>
      </c>
      <c r="F33" s="105">
        <v>11.836734693877551</v>
      </c>
      <c r="G33" s="104">
        <v>6374</v>
      </c>
      <c r="H33" s="104">
        <v>260</v>
      </c>
      <c r="I33" s="105">
        <v>4.2525351651946357</v>
      </c>
      <c r="J33" s="104">
        <v>573</v>
      </c>
      <c r="K33" s="105">
        <v>9.8776073090846399</v>
      </c>
    </row>
    <row r="34" spans="1:11" s="19" customFormat="1" ht="36.75" customHeight="1" x14ac:dyDescent="0.2">
      <c r="A34" s="26" t="s">
        <v>223</v>
      </c>
      <c r="B34" s="124">
        <v>7711</v>
      </c>
      <c r="C34" s="124">
        <v>89</v>
      </c>
      <c r="D34" s="125">
        <v>1.1676725268958279</v>
      </c>
      <c r="E34" s="124">
        <v>612</v>
      </c>
      <c r="F34" s="125">
        <v>8.6209325257078468</v>
      </c>
      <c r="G34" s="124">
        <v>4916</v>
      </c>
      <c r="H34" s="124">
        <v>123</v>
      </c>
      <c r="I34" s="125">
        <v>2.5662424368871273</v>
      </c>
      <c r="J34" s="124">
        <v>391</v>
      </c>
      <c r="K34" s="125">
        <v>8.6408839779005522</v>
      </c>
    </row>
    <row r="35" spans="1:11" s="19" customFormat="1" ht="36.75" customHeight="1" x14ac:dyDescent="0.2">
      <c r="A35" s="106" t="s">
        <v>224</v>
      </c>
      <c r="B35" s="104">
        <v>1707</v>
      </c>
      <c r="C35" s="104">
        <v>24</v>
      </c>
      <c r="D35" s="105">
        <v>1.4260249554367201</v>
      </c>
      <c r="E35" s="104">
        <v>217</v>
      </c>
      <c r="F35" s="105">
        <v>14.563758389261745</v>
      </c>
      <c r="G35" s="104">
        <v>1107</v>
      </c>
      <c r="H35" s="104">
        <v>7</v>
      </c>
      <c r="I35" s="105">
        <v>0.63636363636363635</v>
      </c>
      <c r="J35" s="104">
        <v>119</v>
      </c>
      <c r="K35" s="105">
        <v>12.044534412955466</v>
      </c>
    </row>
    <row r="36" spans="1:11" s="19" customFormat="1" ht="36.75" customHeight="1" x14ac:dyDescent="0.2">
      <c r="A36" s="26" t="s">
        <v>225</v>
      </c>
      <c r="B36" s="124">
        <v>38002</v>
      </c>
      <c r="C36" s="124">
        <v>1014</v>
      </c>
      <c r="D36" s="125">
        <v>2.7414296528603872</v>
      </c>
      <c r="E36" s="124">
        <v>-350</v>
      </c>
      <c r="F36" s="125">
        <v>-0.91259908218606589</v>
      </c>
      <c r="G36" s="124">
        <v>24937</v>
      </c>
      <c r="H36" s="124">
        <v>467</v>
      </c>
      <c r="I36" s="125">
        <v>1.9084593379648549</v>
      </c>
      <c r="J36" s="124">
        <v>-1021</v>
      </c>
      <c r="K36" s="125">
        <v>-3.933276831805224</v>
      </c>
    </row>
    <row r="37" spans="1:11" s="19" customFormat="1" ht="36.75" customHeight="1" x14ac:dyDescent="0.2">
      <c r="A37" s="106" t="s">
        <v>226</v>
      </c>
      <c r="B37" s="104">
        <v>19563</v>
      </c>
      <c r="C37" s="104">
        <v>465</v>
      </c>
      <c r="D37" s="105">
        <v>2.4348099277411248</v>
      </c>
      <c r="E37" s="104">
        <v>1449</v>
      </c>
      <c r="F37" s="105">
        <v>7.9993375289831068</v>
      </c>
      <c r="G37" s="104">
        <v>11704</v>
      </c>
      <c r="H37" s="104">
        <v>213</v>
      </c>
      <c r="I37" s="105">
        <v>1.8536245757549386</v>
      </c>
      <c r="J37" s="104">
        <v>466</v>
      </c>
      <c r="K37" s="105">
        <v>4.1466453105534793</v>
      </c>
    </row>
    <row r="38" spans="1:11" s="19" customFormat="1" ht="36.75" customHeight="1" x14ac:dyDescent="0.2">
      <c r="A38" s="26" t="s">
        <v>227</v>
      </c>
      <c r="B38" s="124">
        <v>510</v>
      </c>
      <c r="C38" s="124">
        <v>-4</v>
      </c>
      <c r="D38" s="125">
        <v>-0.77821011673151752</v>
      </c>
      <c r="E38" s="124">
        <v>29</v>
      </c>
      <c r="F38" s="125">
        <v>6.0291060291060292</v>
      </c>
      <c r="G38" s="124">
        <v>335</v>
      </c>
      <c r="H38" s="124">
        <v>-6</v>
      </c>
      <c r="I38" s="125">
        <v>-1.7595307917888563</v>
      </c>
      <c r="J38" s="124">
        <v>42</v>
      </c>
      <c r="K38" s="125">
        <v>14.334470989761092</v>
      </c>
    </row>
    <row r="39" spans="1:11" s="19" customFormat="1" ht="36.75" customHeight="1" x14ac:dyDescent="0.2">
      <c r="A39" s="106" t="s">
        <v>228</v>
      </c>
      <c r="B39" s="104">
        <v>140</v>
      </c>
      <c r="C39" s="104">
        <v>6</v>
      </c>
      <c r="D39" s="105">
        <v>4.4776119402985071</v>
      </c>
      <c r="E39" s="104">
        <v>34</v>
      </c>
      <c r="F39" s="105">
        <v>32.075471698113205</v>
      </c>
      <c r="G39" s="104">
        <v>85</v>
      </c>
      <c r="H39" s="104">
        <v>8</v>
      </c>
      <c r="I39" s="105">
        <v>10.38961038961039</v>
      </c>
      <c r="J39" s="104">
        <v>20</v>
      </c>
      <c r="K39" s="105">
        <v>30.76923076923077</v>
      </c>
    </row>
    <row r="40" spans="1:11" s="19" customFormat="1" ht="36.75" customHeight="1" x14ac:dyDescent="0.2">
      <c r="A40" s="26" t="s">
        <v>229</v>
      </c>
      <c r="B40" s="124">
        <v>20073</v>
      </c>
      <c r="C40" s="124">
        <v>888</v>
      </c>
      <c r="D40" s="125">
        <v>4.6286161063330731</v>
      </c>
      <c r="E40" s="124">
        <v>39</v>
      </c>
      <c r="F40" s="125">
        <v>0.1946690625935909</v>
      </c>
      <c r="G40" s="124">
        <v>12506</v>
      </c>
      <c r="H40" s="124">
        <v>199</v>
      </c>
      <c r="I40" s="125">
        <v>1.6169659543349313</v>
      </c>
      <c r="J40" s="124">
        <v>-138</v>
      </c>
      <c r="K40" s="125">
        <v>-1.0914267636823789</v>
      </c>
    </row>
    <row r="41" spans="1:11" s="19" customFormat="1" ht="36.75" customHeight="1" x14ac:dyDescent="0.2">
      <c r="A41" s="106" t="s">
        <v>230</v>
      </c>
      <c r="B41" s="104">
        <v>34883</v>
      </c>
      <c r="C41" s="104">
        <v>793</v>
      </c>
      <c r="D41" s="105">
        <v>2.3261953652097391</v>
      </c>
      <c r="E41" s="104">
        <v>88</v>
      </c>
      <c r="F41" s="105">
        <v>0.25290990084782294</v>
      </c>
      <c r="G41" s="104">
        <v>23415</v>
      </c>
      <c r="H41" s="104">
        <v>178</v>
      </c>
      <c r="I41" s="105">
        <v>0.76601970994534574</v>
      </c>
      <c r="J41" s="104">
        <v>-301</v>
      </c>
      <c r="K41" s="105">
        <v>-1.2691853600944509</v>
      </c>
    </row>
    <row r="42" spans="1:11" s="19" customFormat="1" ht="36.75" customHeight="1" x14ac:dyDescent="0.2">
      <c r="A42" s="26" t="s">
        <v>231</v>
      </c>
      <c r="B42" s="124">
        <v>39</v>
      </c>
      <c r="C42" s="124">
        <v>-2</v>
      </c>
      <c r="D42" s="125">
        <v>-4.8780487804878048</v>
      </c>
      <c r="E42" s="124">
        <v>-6</v>
      </c>
      <c r="F42" s="125">
        <v>-13.333333333333334</v>
      </c>
      <c r="G42" s="124">
        <v>24</v>
      </c>
      <c r="H42" s="124">
        <v>-2</v>
      </c>
      <c r="I42" s="125">
        <v>-7.6923076923076925</v>
      </c>
      <c r="J42" s="124">
        <v>-8</v>
      </c>
      <c r="K42" s="125">
        <v>-25</v>
      </c>
    </row>
    <row r="43" spans="1:11" s="19" customFormat="1" ht="36.75" customHeight="1" x14ac:dyDescent="0.2">
      <c r="A43" s="106" t="s">
        <v>232</v>
      </c>
      <c r="B43" s="104">
        <v>1156</v>
      </c>
      <c r="C43" s="104">
        <v>-2</v>
      </c>
      <c r="D43" s="105">
        <v>-0.17271157167530224</v>
      </c>
      <c r="E43" s="104">
        <v>-123</v>
      </c>
      <c r="F43" s="105">
        <v>-9.6168881939014863</v>
      </c>
      <c r="G43" s="104">
        <v>791</v>
      </c>
      <c r="H43" s="104">
        <v>-10</v>
      </c>
      <c r="I43" s="105">
        <v>-1.2484394506866416</v>
      </c>
      <c r="J43" s="104">
        <v>-120</v>
      </c>
      <c r="K43" s="105">
        <v>-13.172338090010976</v>
      </c>
    </row>
    <row r="44" spans="1:11" s="19" customFormat="1" ht="36.75" customHeight="1" x14ac:dyDescent="0.2">
      <c r="A44" s="26" t="s">
        <v>233</v>
      </c>
      <c r="B44" s="124">
        <v>7085</v>
      </c>
      <c r="C44" s="124">
        <v>81</v>
      </c>
      <c r="D44" s="125">
        <v>1.1564820102798401</v>
      </c>
      <c r="E44" s="124">
        <v>82</v>
      </c>
      <c r="F44" s="125">
        <v>1.1709267456804227</v>
      </c>
      <c r="G44" s="124">
        <v>4414</v>
      </c>
      <c r="H44" s="124">
        <v>-52</v>
      </c>
      <c r="I44" s="125">
        <v>-1.1643528884908194</v>
      </c>
      <c r="J44" s="124">
        <v>-57</v>
      </c>
      <c r="K44" s="125">
        <v>-1.2748825766047864</v>
      </c>
    </row>
    <row r="45" spans="1:11" ht="36.75" customHeight="1" x14ac:dyDescent="0.2">
      <c r="A45" s="106" t="s">
        <v>234</v>
      </c>
      <c r="B45" s="104">
        <v>8112</v>
      </c>
      <c r="C45" s="104">
        <v>-640</v>
      </c>
      <c r="D45" s="105">
        <v>-7.3126142595978063</v>
      </c>
      <c r="E45" s="104">
        <v>191</v>
      </c>
      <c r="F45" s="105">
        <v>2.4113117030677946</v>
      </c>
      <c r="G45" s="104">
        <v>4573</v>
      </c>
      <c r="H45" s="104">
        <v>-500</v>
      </c>
      <c r="I45" s="105">
        <v>-9.8561009264734878</v>
      </c>
      <c r="J45" s="104">
        <v>12</v>
      </c>
      <c r="K45" s="105">
        <v>0.263100197325148</v>
      </c>
    </row>
    <row r="46" spans="1:11" s="62" customFormat="1" ht="36.75" customHeight="1" x14ac:dyDescent="0.2">
      <c r="A46" s="26" t="s">
        <v>235</v>
      </c>
      <c r="B46" s="124">
        <v>11834</v>
      </c>
      <c r="C46" s="124">
        <v>1066</v>
      </c>
      <c r="D46" s="125">
        <v>9.8997028231797923</v>
      </c>
      <c r="E46" s="124">
        <v>-29</v>
      </c>
      <c r="F46" s="125">
        <v>-0.24445755711034309</v>
      </c>
      <c r="G46" s="124">
        <v>4660</v>
      </c>
      <c r="H46" s="124">
        <v>-34</v>
      </c>
      <c r="I46" s="125">
        <v>-0.72432893054963787</v>
      </c>
      <c r="J46" s="124">
        <v>-120</v>
      </c>
      <c r="K46" s="125">
        <v>-2.510460251046025</v>
      </c>
    </row>
    <row r="47" spans="1:11" s="62" customFormat="1" ht="36.75" customHeight="1" x14ac:dyDescent="0.2">
      <c r="A47" s="106" t="s">
        <v>236</v>
      </c>
      <c r="B47" s="104">
        <v>16705</v>
      </c>
      <c r="C47" s="104">
        <v>57</v>
      </c>
      <c r="D47" s="105">
        <v>0.3423834694858241</v>
      </c>
      <c r="E47" s="104">
        <v>256</v>
      </c>
      <c r="F47" s="105">
        <v>1.5563256124992402</v>
      </c>
      <c r="G47" s="104">
        <v>10583</v>
      </c>
      <c r="H47" s="104">
        <v>11</v>
      </c>
      <c r="I47" s="105">
        <v>0.10404842981460462</v>
      </c>
      <c r="J47" s="104">
        <v>153</v>
      </c>
      <c r="K47" s="105">
        <v>1.4669223394055608</v>
      </c>
    </row>
    <row r="48" spans="1:11" s="62" customFormat="1" ht="36.75" customHeight="1" x14ac:dyDescent="0.2">
      <c r="A48" s="26" t="s">
        <v>237</v>
      </c>
      <c r="B48" s="124">
        <v>4539</v>
      </c>
      <c r="C48" s="124">
        <v>-31</v>
      </c>
      <c r="D48" s="125">
        <v>-0.6783369803063457</v>
      </c>
      <c r="E48" s="124">
        <v>-164</v>
      </c>
      <c r="F48" s="125">
        <v>-3.4871358707208167</v>
      </c>
      <c r="G48" s="124">
        <v>2768</v>
      </c>
      <c r="H48" s="124">
        <v>-82</v>
      </c>
      <c r="I48" s="125">
        <v>-2.8771929824561404</v>
      </c>
      <c r="J48" s="124">
        <v>-199</v>
      </c>
      <c r="K48" s="125">
        <v>-6.7071115604988201</v>
      </c>
    </row>
    <row r="49" spans="1:11" ht="36.75" customHeight="1" x14ac:dyDescent="0.2">
      <c r="A49" s="106" t="s">
        <v>238</v>
      </c>
      <c r="B49" s="104">
        <v>3417</v>
      </c>
      <c r="C49" s="104">
        <v>-45</v>
      </c>
      <c r="D49" s="105">
        <v>-1.2998266897746966</v>
      </c>
      <c r="E49" s="104">
        <v>-258</v>
      </c>
      <c r="F49" s="105">
        <v>-7.0204081632653059</v>
      </c>
      <c r="G49" s="104">
        <v>2349</v>
      </c>
      <c r="H49" s="104">
        <v>-72</v>
      </c>
      <c r="I49" s="105">
        <v>-2.9739776951672861</v>
      </c>
      <c r="J49" s="104">
        <v>-200</v>
      </c>
      <c r="K49" s="105">
        <v>-7.8462142016477046</v>
      </c>
    </row>
    <row r="50" spans="1:11" ht="36.75" customHeight="1" x14ac:dyDescent="0.2">
      <c r="A50" s="26" t="s">
        <v>239</v>
      </c>
      <c r="B50" s="124">
        <v>131</v>
      </c>
      <c r="C50" s="124">
        <v>9</v>
      </c>
      <c r="D50" s="125">
        <v>7.3770491803278686</v>
      </c>
      <c r="E50" s="124">
        <v>23</v>
      </c>
      <c r="F50" s="125">
        <v>21.296296296296298</v>
      </c>
      <c r="G50" s="124">
        <v>86</v>
      </c>
      <c r="H50" s="124">
        <v>8</v>
      </c>
      <c r="I50" s="125">
        <v>10.256410256410257</v>
      </c>
      <c r="J50" s="124">
        <v>9</v>
      </c>
      <c r="K50" s="125">
        <v>11.688311688311689</v>
      </c>
    </row>
    <row r="51" spans="1:11" ht="36.75" customHeight="1" x14ac:dyDescent="0.2">
      <c r="A51" s="106" t="s">
        <v>240</v>
      </c>
      <c r="B51" s="104">
        <v>6</v>
      </c>
      <c r="C51" s="104">
        <v>-1</v>
      </c>
      <c r="D51" s="105">
        <v>-14.285714285714286</v>
      </c>
      <c r="E51" s="104">
        <v>-3</v>
      </c>
      <c r="F51" s="105">
        <v>-33.333333333333336</v>
      </c>
      <c r="G51" s="104">
        <v>5</v>
      </c>
      <c r="H51" s="104">
        <v>-1</v>
      </c>
      <c r="I51" s="105">
        <v>-16.666666666666668</v>
      </c>
      <c r="J51" s="104">
        <v>-1</v>
      </c>
      <c r="K51" s="105">
        <v>-16.666666666666668</v>
      </c>
    </row>
    <row r="52" spans="1:11" ht="36.75" customHeight="1" x14ac:dyDescent="0.2">
      <c r="A52" s="26" t="s">
        <v>241</v>
      </c>
      <c r="B52" s="124">
        <v>125</v>
      </c>
      <c r="C52" s="124">
        <v>-3</v>
      </c>
      <c r="D52" s="125">
        <v>-2.34375</v>
      </c>
      <c r="E52" s="124">
        <v>-7</v>
      </c>
      <c r="F52" s="125">
        <v>-5.3030303030303028</v>
      </c>
      <c r="G52" s="124">
        <v>71</v>
      </c>
      <c r="H52" s="124">
        <v>1</v>
      </c>
      <c r="I52" s="125">
        <v>1.4285714285714286</v>
      </c>
      <c r="J52" s="124">
        <v>-15</v>
      </c>
      <c r="K52" s="125">
        <v>-17.441860465116278</v>
      </c>
    </row>
    <row r="53" spans="1:11" ht="36.75" customHeight="1" x14ac:dyDescent="0.2">
      <c r="A53" s="106" t="s">
        <v>242</v>
      </c>
      <c r="B53" s="104">
        <v>9972</v>
      </c>
      <c r="C53" s="104">
        <v>41</v>
      </c>
      <c r="D53" s="105">
        <v>0.41284865572449903</v>
      </c>
      <c r="E53" s="104">
        <v>-712</v>
      </c>
      <c r="F53" s="105">
        <v>-6.6641707225758147</v>
      </c>
      <c r="G53" s="104">
        <v>7331</v>
      </c>
      <c r="H53" s="104">
        <v>2</v>
      </c>
      <c r="I53" s="105">
        <v>2.7288852503752216E-2</v>
      </c>
      <c r="J53" s="104">
        <v>-618</v>
      </c>
      <c r="K53" s="105">
        <v>-7.7745628380928418</v>
      </c>
    </row>
    <row r="54" spans="1:11" ht="36.75" customHeight="1" x14ac:dyDescent="0.2">
      <c r="A54" s="26" t="s">
        <v>243</v>
      </c>
      <c r="B54" s="124">
        <v>5097</v>
      </c>
      <c r="C54" s="124">
        <v>-55</v>
      </c>
      <c r="D54" s="125">
        <v>-1.0675465838509317</v>
      </c>
      <c r="E54" s="124">
        <v>-389</v>
      </c>
      <c r="F54" s="125">
        <v>-7.0907765220561432</v>
      </c>
      <c r="G54" s="124">
        <v>3646</v>
      </c>
      <c r="H54" s="124">
        <v>-72</v>
      </c>
      <c r="I54" s="125">
        <v>-1.9365250134480905</v>
      </c>
      <c r="J54" s="124">
        <v>-393</v>
      </c>
      <c r="K54" s="125">
        <v>-9.7301312205991586</v>
      </c>
    </row>
    <row r="55" spans="1:11" ht="36.75" customHeight="1" x14ac:dyDescent="0.2">
      <c r="A55" s="106" t="s">
        <v>244</v>
      </c>
      <c r="B55" s="104">
        <v>2487</v>
      </c>
      <c r="C55" s="104">
        <v>-19</v>
      </c>
      <c r="D55" s="105">
        <v>-0.75818036711891457</v>
      </c>
      <c r="E55" s="104">
        <v>-8</v>
      </c>
      <c r="F55" s="105">
        <v>-0.32064128256513025</v>
      </c>
      <c r="G55" s="104">
        <v>1641</v>
      </c>
      <c r="H55" s="104">
        <v>-14</v>
      </c>
      <c r="I55" s="105">
        <v>-0.84592145015105735</v>
      </c>
      <c r="J55" s="104">
        <v>-85</v>
      </c>
      <c r="K55" s="105">
        <v>-4.9246813441483202</v>
      </c>
    </row>
    <row r="56" spans="1:11" ht="36.75" customHeight="1" x14ac:dyDescent="0.2">
      <c r="A56" s="26" t="s">
        <v>245</v>
      </c>
      <c r="B56" s="124">
        <v>2511</v>
      </c>
      <c r="C56" s="124">
        <v>34</v>
      </c>
      <c r="D56" s="125">
        <v>1.3726281792490918</v>
      </c>
      <c r="E56" s="124">
        <v>79</v>
      </c>
      <c r="F56" s="125">
        <v>3.2483552631578947</v>
      </c>
      <c r="G56" s="124">
        <v>1675</v>
      </c>
      <c r="H56" s="124">
        <v>34</v>
      </c>
      <c r="I56" s="125">
        <v>2.0719073735527118</v>
      </c>
      <c r="J56" s="124">
        <v>72</v>
      </c>
      <c r="K56" s="125">
        <v>4.4915782907049282</v>
      </c>
    </row>
    <row r="57" spans="1:11" ht="36.75" customHeight="1" x14ac:dyDescent="0.2">
      <c r="A57" s="106" t="s">
        <v>246</v>
      </c>
      <c r="B57" s="104">
        <v>3941</v>
      </c>
      <c r="C57" s="104">
        <v>38</v>
      </c>
      <c r="D57" s="105">
        <v>0.97361004355623881</v>
      </c>
      <c r="E57" s="104">
        <v>-56</v>
      </c>
      <c r="F57" s="105">
        <v>-1.4010507880910683</v>
      </c>
      <c r="G57" s="104">
        <v>2450</v>
      </c>
      <c r="H57" s="104">
        <v>0</v>
      </c>
      <c r="I57" s="105">
        <v>0</v>
      </c>
      <c r="J57" s="104">
        <v>48</v>
      </c>
      <c r="K57" s="105">
        <v>1.9983347210657785</v>
      </c>
    </row>
    <row r="58" spans="1:11" ht="36.75" customHeight="1" x14ac:dyDescent="0.2">
      <c r="A58" s="26" t="s">
        <v>247</v>
      </c>
      <c r="B58" s="124">
        <v>1234</v>
      </c>
      <c r="C58" s="124">
        <v>11</v>
      </c>
      <c r="D58" s="125">
        <v>0.8994276369582993</v>
      </c>
      <c r="E58" s="124">
        <v>-69</v>
      </c>
      <c r="F58" s="125">
        <v>-5.2954719877206449</v>
      </c>
      <c r="G58" s="124">
        <v>849</v>
      </c>
      <c r="H58" s="124">
        <v>-19</v>
      </c>
      <c r="I58" s="125">
        <v>-2.1889400921658986</v>
      </c>
      <c r="J58" s="124">
        <v>-59</v>
      </c>
      <c r="K58" s="125">
        <v>-6.4977973568281939</v>
      </c>
    </row>
    <row r="59" spans="1:11" ht="36.75" customHeight="1" x14ac:dyDescent="0.2">
      <c r="A59" s="106" t="s">
        <v>248</v>
      </c>
      <c r="B59" s="104">
        <v>1450</v>
      </c>
      <c r="C59" s="104">
        <v>59</v>
      </c>
      <c r="D59" s="105">
        <v>4.2415528396836812</v>
      </c>
      <c r="E59" s="104">
        <v>67</v>
      </c>
      <c r="F59" s="105">
        <v>4.8445408532176426</v>
      </c>
      <c r="G59" s="104">
        <v>1036</v>
      </c>
      <c r="H59" s="104">
        <v>28</v>
      </c>
      <c r="I59" s="105">
        <v>2.7777777777777777</v>
      </c>
      <c r="J59" s="104">
        <v>59</v>
      </c>
      <c r="K59" s="105">
        <v>6.0388945752302972</v>
      </c>
    </row>
    <row r="60" spans="1:11" ht="36.75" customHeight="1" x14ac:dyDescent="0.2">
      <c r="A60" s="26" t="s">
        <v>249</v>
      </c>
      <c r="B60" s="124">
        <v>1733</v>
      </c>
      <c r="C60" s="124">
        <v>32</v>
      </c>
      <c r="D60" s="125">
        <v>1.8812463256907701</v>
      </c>
      <c r="E60" s="124">
        <v>-54</v>
      </c>
      <c r="F60" s="125">
        <v>-3.0218242865137102</v>
      </c>
      <c r="G60" s="124">
        <v>1109</v>
      </c>
      <c r="H60" s="124">
        <v>16</v>
      </c>
      <c r="I60" s="125">
        <v>1.463860933211345</v>
      </c>
      <c r="J60" s="124">
        <v>-49</v>
      </c>
      <c r="K60" s="125">
        <v>-4.2314335060449046</v>
      </c>
    </row>
    <row r="61" spans="1:11" ht="36.75" customHeight="1" x14ac:dyDescent="0.2">
      <c r="A61" s="106" t="s">
        <v>250</v>
      </c>
      <c r="B61" s="104">
        <v>2511</v>
      </c>
      <c r="C61" s="104">
        <v>23</v>
      </c>
      <c r="D61" s="105">
        <v>0.92443729903536975</v>
      </c>
      <c r="E61" s="104">
        <v>-110</v>
      </c>
      <c r="F61" s="105">
        <v>-4.1968714231209461</v>
      </c>
      <c r="G61" s="104">
        <v>1572</v>
      </c>
      <c r="H61" s="104">
        <v>-25</v>
      </c>
      <c r="I61" s="105">
        <v>-1.5654351909830932</v>
      </c>
      <c r="J61" s="104">
        <v>-147</v>
      </c>
      <c r="K61" s="105">
        <v>-8.5514834205933674</v>
      </c>
    </row>
    <row r="62" spans="1:11" ht="36.75" customHeight="1" x14ac:dyDescent="0.2">
      <c r="A62" s="126" t="s">
        <v>251</v>
      </c>
      <c r="B62" s="127">
        <v>1120</v>
      </c>
      <c r="C62" s="127">
        <v>-20</v>
      </c>
      <c r="D62" s="128">
        <v>-1.7543859649122806</v>
      </c>
      <c r="E62" s="127">
        <v>11</v>
      </c>
      <c r="F62" s="128">
        <v>0.99188458070333629</v>
      </c>
      <c r="G62" s="127">
        <v>687</v>
      </c>
      <c r="H62" s="124">
        <v>-29</v>
      </c>
      <c r="I62" s="125">
        <v>-4.0502793296089381</v>
      </c>
      <c r="J62" s="124">
        <v>-61</v>
      </c>
      <c r="K62" s="125">
        <v>-8.1550802139037426</v>
      </c>
    </row>
    <row r="63" spans="1:11" ht="36.75" customHeight="1" x14ac:dyDescent="0.2">
      <c r="A63" s="110" t="s">
        <v>252</v>
      </c>
      <c r="B63" s="111">
        <v>3397</v>
      </c>
      <c r="C63" s="111">
        <v>-40</v>
      </c>
      <c r="D63" s="112">
        <v>-1.1638056444573757</v>
      </c>
      <c r="E63" s="111">
        <v>362</v>
      </c>
      <c r="F63" s="112">
        <v>11.927512355848435</v>
      </c>
      <c r="G63" s="113">
        <v>1649</v>
      </c>
      <c r="H63" s="104">
        <v>16</v>
      </c>
      <c r="I63" s="105">
        <v>0.9797917942437232</v>
      </c>
      <c r="J63" s="104">
        <v>10</v>
      </c>
      <c r="K63" s="105">
        <v>0.61012812690665041</v>
      </c>
    </row>
    <row r="64" spans="1:11" ht="36.75" customHeight="1" x14ac:dyDescent="0.2">
      <c r="A64" s="129" t="s">
        <v>253</v>
      </c>
      <c r="B64" s="124">
        <v>7630</v>
      </c>
      <c r="C64" s="124">
        <v>39</v>
      </c>
      <c r="D64" s="125">
        <v>0.51376630219997366</v>
      </c>
      <c r="E64" s="124">
        <v>-38</v>
      </c>
      <c r="F64" s="125">
        <v>-0.49556598852373501</v>
      </c>
      <c r="G64" s="124">
        <v>4820</v>
      </c>
      <c r="H64" s="124">
        <v>-48</v>
      </c>
      <c r="I64" s="125">
        <v>-0.98603122432210355</v>
      </c>
      <c r="J64" s="124">
        <v>-274</v>
      </c>
      <c r="K64" s="125">
        <v>-5.3788771103258739</v>
      </c>
    </row>
    <row r="65" spans="1:11" s="62" customFormat="1" ht="36.75" customHeight="1" x14ac:dyDescent="0.2">
      <c r="A65" s="106" t="s">
        <v>254</v>
      </c>
      <c r="B65" s="104">
        <v>5938</v>
      </c>
      <c r="C65" s="104">
        <v>15</v>
      </c>
      <c r="D65" s="105">
        <v>0.25325004220834035</v>
      </c>
      <c r="E65" s="104">
        <v>142</v>
      </c>
      <c r="F65" s="105">
        <v>2.4499654934437545</v>
      </c>
      <c r="G65" s="104">
        <v>3727</v>
      </c>
      <c r="H65" s="104">
        <v>-43</v>
      </c>
      <c r="I65" s="105">
        <v>-1.1405835543766578</v>
      </c>
      <c r="J65" s="104">
        <v>66</v>
      </c>
      <c r="K65" s="105">
        <v>1.8027861240098333</v>
      </c>
    </row>
    <row r="66" spans="1:11" s="62" customFormat="1" ht="36.75" customHeight="1" x14ac:dyDescent="0.2">
      <c r="A66" s="26" t="s">
        <v>255</v>
      </c>
      <c r="B66" s="124">
        <v>41499</v>
      </c>
      <c r="C66" s="124">
        <v>1384</v>
      </c>
      <c r="D66" s="125">
        <v>3.4500810170759069</v>
      </c>
      <c r="E66" s="124">
        <v>-1831</v>
      </c>
      <c r="F66" s="125">
        <v>-4.2257096699746137</v>
      </c>
      <c r="G66" s="124">
        <v>24996</v>
      </c>
      <c r="H66" s="124">
        <v>-608</v>
      </c>
      <c r="I66" s="125">
        <v>-2.3746289642243399</v>
      </c>
      <c r="J66" s="124">
        <v>-1181</v>
      </c>
      <c r="K66" s="125">
        <v>-4.5115941475340948</v>
      </c>
    </row>
    <row r="67" spans="1:11" s="62" customFormat="1" ht="36.75" customHeight="1" x14ac:dyDescent="0.2">
      <c r="A67" s="106" t="s">
        <v>256</v>
      </c>
      <c r="B67" s="104">
        <v>3335</v>
      </c>
      <c r="C67" s="104">
        <v>133</v>
      </c>
      <c r="D67" s="105">
        <v>4.1536539662710803</v>
      </c>
      <c r="E67" s="104">
        <v>-90</v>
      </c>
      <c r="F67" s="105">
        <v>-2.6277372262773722</v>
      </c>
      <c r="G67" s="104">
        <v>2003</v>
      </c>
      <c r="H67" s="104">
        <v>19</v>
      </c>
      <c r="I67" s="105">
        <v>0.95766129032258063</v>
      </c>
      <c r="J67" s="104">
        <v>-45</v>
      </c>
      <c r="K67" s="105">
        <v>-2.197265625</v>
      </c>
    </row>
    <row r="68" spans="1:11" ht="36.75" customHeight="1" x14ac:dyDescent="0.2">
      <c r="A68" s="26" t="s">
        <v>257</v>
      </c>
      <c r="B68" s="124">
        <v>6056</v>
      </c>
      <c r="C68" s="124">
        <v>69</v>
      </c>
      <c r="D68" s="130">
        <v>1.152497077000167</v>
      </c>
      <c r="E68" s="124">
        <v>-322</v>
      </c>
      <c r="F68" s="130">
        <v>-5.0486045782376925</v>
      </c>
      <c r="G68" s="124">
        <v>3773</v>
      </c>
      <c r="H68" s="124">
        <v>-31</v>
      </c>
      <c r="I68" s="125">
        <v>-0.81493165089379604</v>
      </c>
      <c r="J68" s="124">
        <v>-336</v>
      </c>
      <c r="K68" s="125">
        <v>-8.1771720613287897</v>
      </c>
    </row>
    <row r="69" spans="1:11" ht="36.75" customHeight="1" x14ac:dyDescent="0.2">
      <c r="A69" s="106" t="s">
        <v>258</v>
      </c>
      <c r="B69" s="104">
        <v>1970</v>
      </c>
      <c r="C69" s="104">
        <v>-28</v>
      </c>
      <c r="D69" s="105">
        <v>-1.4014014014014013</v>
      </c>
      <c r="E69" s="104">
        <v>-82</v>
      </c>
      <c r="F69" s="105">
        <v>-3.996101364522417</v>
      </c>
      <c r="G69" s="104">
        <v>1331</v>
      </c>
      <c r="H69" s="104">
        <v>-42</v>
      </c>
      <c r="I69" s="105">
        <v>-3.0589949016751641</v>
      </c>
      <c r="J69" s="104">
        <v>-72</v>
      </c>
      <c r="K69" s="105">
        <v>-5.1318602993585172</v>
      </c>
    </row>
    <row r="70" spans="1:11" ht="36.75" customHeight="1" x14ac:dyDescent="0.2">
      <c r="A70" s="26" t="s">
        <v>259</v>
      </c>
      <c r="B70" s="124">
        <v>3309</v>
      </c>
      <c r="C70" s="124">
        <v>25</v>
      </c>
      <c r="D70" s="125">
        <v>0.76126674786845305</v>
      </c>
      <c r="E70" s="124">
        <v>-194</v>
      </c>
      <c r="F70" s="125">
        <v>-5.5381101912646304</v>
      </c>
      <c r="G70" s="124">
        <v>2402</v>
      </c>
      <c r="H70" s="124">
        <v>5</v>
      </c>
      <c r="I70" s="125">
        <v>0.20859407592824364</v>
      </c>
      <c r="J70" s="124">
        <v>-158</v>
      </c>
      <c r="K70" s="125">
        <v>-6.171875</v>
      </c>
    </row>
    <row r="71" spans="1:11" ht="36.75" customHeight="1" x14ac:dyDescent="0.2">
      <c r="A71" s="106" t="s">
        <v>260</v>
      </c>
      <c r="B71" s="104">
        <v>14129</v>
      </c>
      <c r="C71" s="104">
        <v>331</v>
      </c>
      <c r="D71" s="105">
        <v>2.3988983910711696</v>
      </c>
      <c r="E71" s="104">
        <v>-141</v>
      </c>
      <c r="F71" s="105">
        <v>-0.98808689558514362</v>
      </c>
      <c r="G71" s="104">
        <v>9141</v>
      </c>
      <c r="H71" s="104">
        <v>17</v>
      </c>
      <c r="I71" s="105">
        <v>0.1863217886891714</v>
      </c>
      <c r="J71" s="104">
        <v>-489</v>
      </c>
      <c r="K71" s="105">
        <v>-5.0778816199376946</v>
      </c>
    </row>
    <row r="72" spans="1:11" ht="36.75" customHeight="1" x14ac:dyDescent="0.2">
      <c r="A72" s="131" t="s">
        <v>261</v>
      </c>
      <c r="B72" s="132">
        <v>18349</v>
      </c>
      <c r="C72" s="132">
        <v>234</v>
      </c>
      <c r="D72" s="133">
        <v>1.2917471708528843</v>
      </c>
      <c r="E72" s="132">
        <v>1098</v>
      </c>
      <c r="F72" s="133">
        <v>6.364848414584662</v>
      </c>
      <c r="G72" s="132">
        <v>12055</v>
      </c>
      <c r="H72" s="132">
        <v>103</v>
      </c>
      <c r="I72" s="133">
        <v>0.86178045515394908</v>
      </c>
      <c r="J72" s="132">
        <v>476</v>
      </c>
      <c r="K72" s="133">
        <v>4.1108904050436132</v>
      </c>
    </row>
    <row r="73" spans="1:11" ht="11.25" customHeight="1" x14ac:dyDescent="0.2">
      <c r="A73" s="122"/>
      <c r="B73" s="122"/>
      <c r="C73" s="122"/>
      <c r="D73" s="122"/>
      <c r="E73" s="122"/>
      <c r="F73" s="122"/>
      <c r="G73" s="122"/>
      <c r="H73" s="122"/>
      <c r="I73" s="122"/>
      <c r="J73" s="122"/>
      <c r="K73" s="122"/>
    </row>
    <row r="74" spans="1:11" x14ac:dyDescent="0.2">
      <c r="A74" s="46" t="s">
        <v>136</v>
      </c>
    </row>
    <row r="75" spans="1:11" s="62" customFormat="1" ht="12.75" x14ac:dyDescent="0.2">
      <c r="B75" s="46"/>
      <c r="C75" s="46"/>
      <c r="D75" s="46"/>
    </row>
    <row r="76" spans="1:11" x14ac:dyDescent="0.2">
      <c r="A76" s="352" t="s">
        <v>60</v>
      </c>
      <c r="B76" s="352"/>
      <c r="C76" s="352"/>
      <c r="D76" s="352"/>
      <c r="E76" s="352"/>
      <c r="F76" s="352"/>
      <c r="G76" s="352"/>
      <c r="H76" s="352"/>
      <c r="I76" s="352"/>
      <c r="J76" s="352"/>
      <c r="K76" s="352"/>
    </row>
    <row r="81" ht="15.75" customHeight="1" x14ac:dyDescent="0.2"/>
  </sheetData>
  <mergeCells count="11">
    <mergeCell ref="A76:K76"/>
    <mergeCell ref="A5:F5"/>
    <mergeCell ref="A6:A8"/>
    <mergeCell ref="B6:F6"/>
    <mergeCell ref="G6:K6"/>
    <mergeCell ref="B7:B8"/>
    <mergeCell ref="C7:D7"/>
    <mergeCell ref="E7:F7"/>
    <mergeCell ref="G7:G8"/>
    <mergeCell ref="H7:I7"/>
    <mergeCell ref="J7:K7"/>
  </mergeCells>
  <hyperlinks>
    <hyperlink ref="H2" location="ÍNDICE!A1" display="VOLVER AL ÍNDICE" xr:uid="{709B7C5D-9B14-458B-84D1-07A48CCA7545}"/>
  </hyperlinks>
  <pageMargins left="0.51181102362204722" right="0.51181102362204722" top="0.74803149606299213" bottom="0.74803149606299213" header="0.31496062992125984" footer="0.31496062992125984"/>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40566-B835-4F29-826F-D7A959734F4B}">
  <sheetPr codeName="Hoja19"/>
  <dimension ref="A1:K40"/>
  <sheetViews>
    <sheetView zoomScaleNormal="100" zoomScaleSheetLayoutView="100" workbookViewId="0"/>
  </sheetViews>
  <sheetFormatPr baseColWidth="10" defaultColWidth="9.140625" defaultRowHeight="15" x14ac:dyDescent="0.2"/>
  <cols>
    <col min="1" max="1" width="29.85546875" style="15" customWidth="1"/>
    <col min="2" max="2" width="6.7109375" style="15" customWidth="1"/>
    <col min="3" max="3" width="7.28515625" style="15" customWidth="1"/>
    <col min="4" max="4" width="5.42578125" style="15" customWidth="1"/>
    <col min="5" max="5" width="7.42578125" style="15" customWidth="1"/>
    <col min="6" max="6" width="5.42578125" style="15" customWidth="1"/>
    <col min="7" max="7" width="7.28515625" style="15" customWidth="1"/>
    <col min="8" max="8" width="6.42578125" style="15" customWidth="1"/>
    <col min="9" max="9" width="5.42578125" style="15" customWidth="1"/>
    <col min="10" max="10" width="6.28515625" style="15" customWidth="1"/>
    <col min="11" max="11" width="5.42578125" style="15" customWidth="1"/>
    <col min="12" max="227" width="9.140625" style="15"/>
    <col min="228" max="228" width="0.42578125" style="15" customWidth="1"/>
    <col min="229" max="229" width="12.140625" style="15" customWidth="1"/>
    <col min="230" max="230" width="9.85546875" style="15" customWidth="1"/>
    <col min="231" max="232" width="10" style="15" customWidth="1"/>
    <col min="233" max="238" width="9.28515625" style="15" customWidth="1"/>
    <col min="239" max="483" width="9.140625" style="15"/>
    <col min="484" max="484" width="0.42578125" style="15" customWidth="1"/>
    <col min="485" max="485" width="12.140625" style="15" customWidth="1"/>
    <col min="486" max="486" width="9.85546875" style="15" customWidth="1"/>
    <col min="487" max="488" width="10" style="15" customWidth="1"/>
    <col min="489" max="494" width="9.28515625" style="15" customWidth="1"/>
    <col min="495" max="739" width="9.140625" style="15"/>
    <col min="740" max="740" width="0.42578125" style="15" customWidth="1"/>
    <col min="741" max="741" width="12.140625" style="15" customWidth="1"/>
    <col min="742" max="742" width="9.85546875" style="15" customWidth="1"/>
    <col min="743" max="744" width="10" style="15" customWidth="1"/>
    <col min="745" max="750" width="9.28515625" style="15" customWidth="1"/>
    <col min="751" max="995" width="9.140625" style="15"/>
    <col min="996" max="996" width="0.42578125" style="15" customWidth="1"/>
    <col min="997" max="997" width="12.140625" style="15" customWidth="1"/>
    <col min="998" max="998" width="9.85546875" style="15" customWidth="1"/>
    <col min="999" max="1000" width="10" style="15" customWidth="1"/>
    <col min="1001" max="1006" width="9.28515625" style="15" customWidth="1"/>
    <col min="1007" max="1251" width="9.140625" style="15"/>
    <col min="1252" max="1252" width="0.42578125" style="15" customWidth="1"/>
    <col min="1253" max="1253" width="12.140625" style="15" customWidth="1"/>
    <col min="1254" max="1254" width="9.85546875" style="15" customWidth="1"/>
    <col min="1255" max="1256" width="10" style="15" customWidth="1"/>
    <col min="1257" max="1262" width="9.28515625" style="15" customWidth="1"/>
    <col min="1263" max="1507" width="9.140625" style="15"/>
    <col min="1508" max="1508" width="0.42578125" style="15" customWidth="1"/>
    <col min="1509" max="1509" width="12.140625" style="15" customWidth="1"/>
    <col min="1510" max="1510" width="9.85546875" style="15" customWidth="1"/>
    <col min="1511" max="1512" width="10" style="15" customWidth="1"/>
    <col min="1513" max="1518" width="9.28515625" style="15" customWidth="1"/>
    <col min="1519" max="1763" width="9.140625" style="15"/>
    <col min="1764" max="1764" width="0.42578125" style="15" customWidth="1"/>
    <col min="1765" max="1765" width="12.140625" style="15" customWidth="1"/>
    <col min="1766" max="1766" width="9.85546875" style="15" customWidth="1"/>
    <col min="1767" max="1768" width="10" style="15" customWidth="1"/>
    <col min="1769" max="1774" width="9.28515625" style="15" customWidth="1"/>
    <col min="1775" max="2019" width="9.140625" style="15"/>
    <col min="2020" max="2020" width="0.42578125" style="15" customWidth="1"/>
    <col min="2021" max="2021" width="12.140625" style="15" customWidth="1"/>
    <col min="2022" max="2022" width="9.85546875" style="15" customWidth="1"/>
    <col min="2023" max="2024" width="10" style="15" customWidth="1"/>
    <col min="2025" max="2030" width="9.28515625" style="15" customWidth="1"/>
    <col min="2031" max="2275" width="9.140625" style="15"/>
    <col min="2276" max="2276" width="0.42578125" style="15" customWidth="1"/>
    <col min="2277" max="2277" width="12.140625" style="15" customWidth="1"/>
    <col min="2278" max="2278" width="9.85546875" style="15" customWidth="1"/>
    <col min="2279" max="2280" width="10" style="15" customWidth="1"/>
    <col min="2281" max="2286" width="9.28515625" style="15" customWidth="1"/>
    <col min="2287" max="2531" width="9.140625" style="15"/>
    <col min="2532" max="2532" width="0.42578125" style="15" customWidth="1"/>
    <col min="2533" max="2533" width="12.140625" style="15" customWidth="1"/>
    <col min="2534" max="2534" width="9.85546875" style="15" customWidth="1"/>
    <col min="2535" max="2536" width="10" style="15" customWidth="1"/>
    <col min="2537" max="2542" width="9.28515625" style="15" customWidth="1"/>
    <col min="2543" max="2787" width="9.140625" style="15"/>
    <col min="2788" max="2788" width="0.42578125" style="15" customWidth="1"/>
    <col min="2789" max="2789" width="12.140625" style="15" customWidth="1"/>
    <col min="2790" max="2790" width="9.85546875" style="15" customWidth="1"/>
    <col min="2791" max="2792" width="10" style="15" customWidth="1"/>
    <col min="2793" max="2798" width="9.28515625" style="15" customWidth="1"/>
    <col min="2799" max="3043" width="9.140625" style="15"/>
    <col min="3044" max="3044" width="0.42578125" style="15" customWidth="1"/>
    <col min="3045" max="3045" width="12.140625" style="15" customWidth="1"/>
    <col min="3046" max="3046" width="9.85546875" style="15" customWidth="1"/>
    <col min="3047" max="3048" width="10" style="15" customWidth="1"/>
    <col min="3049" max="3054" width="9.28515625" style="15" customWidth="1"/>
    <col min="3055" max="3299" width="9.140625" style="15"/>
    <col min="3300" max="3300" width="0.42578125" style="15" customWidth="1"/>
    <col min="3301" max="3301" width="12.140625" style="15" customWidth="1"/>
    <col min="3302" max="3302" width="9.85546875" style="15" customWidth="1"/>
    <col min="3303" max="3304" width="10" style="15" customWidth="1"/>
    <col min="3305" max="3310" width="9.28515625" style="15" customWidth="1"/>
    <col min="3311" max="3555" width="9.140625" style="15"/>
    <col min="3556" max="3556" width="0.42578125" style="15" customWidth="1"/>
    <col min="3557" max="3557" width="12.140625" style="15" customWidth="1"/>
    <col min="3558" max="3558" width="9.85546875" style="15" customWidth="1"/>
    <col min="3559" max="3560" width="10" style="15" customWidth="1"/>
    <col min="3561" max="3566" width="9.28515625" style="15" customWidth="1"/>
    <col min="3567" max="3811" width="9.140625" style="15"/>
    <col min="3812" max="3812" width="0.42578125" style="15" customWidth="1"/>
    <col min="3813" max="3813" width="12.140625" style="15" customWidth="1"/>
    <col min="3814" max="3814" width="9.85546875" style="15" customWidth="1"/>
    <col min="3815" max="3816" width="10" style="15" customWidth="1"/>
    <col min="3817" max="3822" width="9.28515625" style="15" customWidth="1"/>
    <col min="3823" max="4067" width="9.140625" style="15"/>
    <col min="4068" max="4068" width="0.42578125" style="15" customWidth="1"/>
    <col min="4069" max="4069" width="12.140625" style="15" customWidth="1"/>
    <col min="4070" max="4070" width="9.85546875" style="15" customWidth="1"/>
    <col min="4071" max="4072" width="10" style="15" customWidth="1"/>
    <col min="4073" max="4078" width="9.28515625" style="15" customWidth="1"/>
    <col min="4079" max="4323" width="9.140625" style="15"/>
    <col min="4324" max="4324" width="0.42578125" style="15" customWidth="1"/>
    <col min="4325" max="4325" width="12.140625" style="15" customWidth="1"/>
    <col min="4326" max="4326" width="9.85546875" style="15" customWidth="1"/>
    <col min="4327" max="4328" width="10" style="15" customWidth="1"/>
    <col min="4329" max="4334" width="9.28515625" style="15" customWidth="1"/>
    <col min="4335" max="4579" width="9.140625" style="15"/>
    <col min="4580" max="4580" width="0.42578125" style="15" customWidth="1"/>
    <col min="4581" max="4581" width="12.140625" style="15" customWidth="1"/>
    <col min="4582" max="4582" width="9.85546875" style="15" customWidth="1"/>
    <col min="4583" max="4584" width="10" style="15" customWidth="1"/>
    <col min="4585" max="4590" width="9.28515625" style="15" customWidth="1"/>
    <col min="4591" max="4835" width="9.140625" style="15"/>
    <col min="4836" max="4836" width="0.42578125" style="15" customWidth="1"/>
    <col min="4837" max="4837" width="12.140625" style="15" customWidth="1"/>
    <col min="4838" max="4838" width="9.85546875" style="15" customWidth="1"/>
    <col min="4839" max="4840" width="10" style="15" customWidth="1"/>
    <col min="4841" max="4846" width="9.28515625" style="15" customWidth="1"/>
    <col min="4847" max="5091" width="9.140625" style="15"/>
    <col min="5092" max="5092" width="0.42578125" style="15" customWidth="1"/>
    <col min="5093" max="5093" width="12.140625" style="15" customWidth="1"/>
    <col min="5094" max="5094" width="9.85546875" style="15" customWidth="1"/>
    <col min="5095" max="5096" width="10" style="15" customWidth="1"/>
    <col min="5097" max="5102" width="9.28515625" style="15" customWidth="1"/>
    <col min="5103" max="5347" width="9.140625" style="15"/>
    <col min="5348" max="5348" width="0.42578125" style="15" customWidth="1"/>
    <col min="5349" max="5349" width="12.140625" style="15" customWidth="1"/>
    <col min="5350" max="5350" width="9.85546875" style="15" customWidth="1"/>
    <col min="5351" max="5352" width="10" style="15" customWidth="1"/>
    <col min="5353" max="5358" width="9.28515625" style="15" customWidth="1"/>
    <col min="5359" max="5603" width="9.140625" style="15"/>
    <col min="5604" max="5604" width="0.42578125" style="15" customWidth="1"/>
    <col min="5605" max="5605" width="12.140625" style="15" customWidth="1"/>
    <col min="5606" max="5606" width="9.85546875" style="15" customWidth="1"/>
    <col min="5607" max="5608" width="10" style="15" customWidth="1"/>
    <col min="5609" max="5614" width="9.28515625" style="15" customWidth="1"/>
    <col min="5615" max="5859" width="9.140625" style="15"/>
    <col min="5860" max="5860" width="0.42578125" style="15" customWidth="1"/>
    <col min="5861" max="5861" width="12.140625" style="15" customWidth="1"/>
    <col min="5862" max="5862" width="9.85546875" style="15" customWidth="1"/>
    <col min="5863" max="5864" width="10" style="15" customWidth="1"/>
    <col min="5865" max="5870" width="9.28515625" style="15" customWidth="1"/>
    <col min="5871" max="6115" width="9.140625" style="15"/>
    <col min="6116" max="6116" width="0.42578125" style="15" customWidth="1"/>
    <col min="6117" max="6117" width="12.140625" style="15" customWidth="1"/>
    <col min="6118" max="6118" width="9.85546875" style="15" customWidth="1"/>
    <col min="6119" max="6120" width="10" style="15" customWidth="1"/>
    <col min="6121" max="6126" width="9.28515625" style="15" customWidth="1"/>
    <col min="6127" max="6371" width="9.140625" style="15"/>
    <col min="6372" max="6372" width="0.42578125" style="15" customWidth="1"/>
    <col min="6373" max="6373" width="12.140625" style="15" customWidth="1"/>
    <col min="6374" max="6374" width="9.85546875" style="15" customWidth="1"/>
    <col min="6375" max="6376" width="10" style="15" customWidth="1"/>
    <col min="6377" max="6382" width="9.28515625" style="15" customWidth="1"/>
    <col min="6383" max="6627" width="9.140625" style="15"/>
    <col min="6628" max="6628" width="0.42578125" style="15" customWidth="1"/>
    <col min="6629" max="6629" width="12.140625" style="15" customWidth="1"/>
    <col min="6630" max="6630" width="9.85546875" style="15" customWidth="1"/>
    <col min="6631" max="6632" width="10" style="15" customWidth="1"/>
    <col min="6633" max="6638" width="9.28515625" style="15" customWidth="1"/>
    <col min="6639" max="6883" width="9.140625" style="15"/>
    <col min="6884" max="6884" width="0.42578125" style="15" customWidth="1"/>
    <col min="6885" max="6885" width="12.140625" style="15" customWidth="1"/>
    <col min="6886" max="6886" width="9.85546875" style="15" customWidth="1"/>
    <col min="6887" max="6888" width="10" style="15" customWidth="1"/>
    <col min="6889" max="6894" width="9.28515625" style="15" customWidth="1"/>
    <col min="6895" max="7139" width="9.140625" style="15"/>
    <col min="7140" max="7140" width="0.42578125" style="15" customWidth="1"/>
    <col min="7141" max="7141" width="12.140625" style="15" customWidth="1"/>
    <col min="7142" max="7142" width="9.85546875" style="15" customWidth="1"/>
    <col min="7143" max="7144" width="10" style="15" customWidth="1"/>
    <col min="7145" max="7150" width="9.28515625" style="15" customWidth="1"/>
    <col min="7151" max="7395" width="9.140625" style="15"/>
    <col min="7396" max="7396" width="0.42578125" style="15" customWidth="1"/>
    <col min="7397" max="7397" width="12.140625" style="15" customWidth="1"/>
    <col min="7398" max="7398" width="9.85546875" style="15" customWidth="1"/>
    <col min="7399" max="7400" width="10" style="15" customWidth="1"/>
    <col min="7401" max="7406" width="9.28515625" style="15" customWidth="1"/>
    <col min="7407" max="7651" width="9.140625" style="15"/>
    <col min="7652" max="7652" width="0.42578125" style="15" customWidth="1"/>
    <col min="7653" max="7653" width="12.140625" style="15" customWidth="1"/>
    <col min="7654" max="7654" width="9.85546875" style="15" customWidth="1"/>
    <col min="7655" max="7656" width="10" style="15" customWidth="1"/>
    <col min="7657" max="7662" width="9.28515625" style="15" customWidth="1"/>
    <col min="7663" max="7907" width="9.140625" style="15"/>
    <col min="7908" max="7908" width="0.42578125" style="15" customWidth="1"/>
    <col min="7909" max="7909" width="12.140625" style="15" customWidth="1"/>
    <col min="7910" max="7910" width="9.85546875" style="15" customWidth="1"/>
    <col min="7911" max="7912" width="10" style="15" customWidth="1"/>
    <col min="7913" max="7918" width="9.28515625" style="15" customWidth="1"/>
    <col min="7919" max="8163" width="9.140625" style="15"/>
    <col min="8164" max="8164" width="0.42578125" style="15" customWidth="1"/>
    <col min="8165" max="8165" width="12.140625" style="15" customWidth="1"/>
    <col min="8166" max="8166" width="9.85546875" style="15" customWidth="1"/>
    <col min="8167" max="8168" width="10" style="15" customWidth="1"/>
    <col min="8169" max="8174" width="9.28515625" style="15" customWidth="1"/>
    <col min="8175" max="8419" width="9.140625" style="15"/>
    <col min="8420" max="8420" width="0.42578125" style="15" customWidth="1"/>
    <col min="8421" max="8421" width="12.140625" style="15" customWidth="1"/>
    <col min="8422" max="8422" width="9.85546875" style="15" customWidth="1"/>
    <col min="8423" max="8424" width="10" style="15" customWidth="1"/>
    <col min="8425" max="8430" width="9.28515625" style="15" customWidth="1"/>
    <col min="8431" max="8675" width="9.140625" style="15"/>
    <col min="8676" max="8676" width="0.42578125" style="15" customWidth="1"/>
    <col min="8677" max="8677" width="12.140625" style="15" customWidth="1"/>
    <col min="8678" max="8678" width="9.85546875" style="15" customWidth="1"/>
    <col min="8679" max="8680" width="10" style="15" customWidth="1"/>
    <col min="8681" max="8686" width="9.28515625" style="15" customWidth="1"/>
    <col min="8687" max="8931" width="9.140625" style="15"/>
    <col min="8932" max="8932" width="0.42578125" style="15" customWidth="1"/>
    <col min="8933" max="8933" width="12.140625" style="15" customWidth="1"/>
    <col min="8934" max="8934" width="9.85546875" style="15" customWidth="1"/>
    <col min="8935" max="8936" width="10" style="15" customWidth="1"/>
    <col min="8937" max="8942" width="9.28515625" style="15" customWidth="1"/>
    <col min="8943" max="9187" width="9.140625" style="15"/>
    <col min="9188" max="9188" width="0.42578125" style="15" customWidth="1"/>
    <col min="9189" max="9189" width="12.140625" style="15" customWidth="1"/>
    <col min="9190" max="9190" width="9.85546875" style="15" customWidth="1"/>
    <col min="9191" max="9192" width="10" style="15" customWidth="1"/>
    <col min="9193" max="9198" width="9.28515625" style="15" customWidth="1"/>
    <col min="9199" max="9443" width="9.140625" style="15"/>
    <col min="9444" max="9444" width="0.42578125" style="15" customWidth="1"/>
    <col min="9445" max="9445" width="12.140625" style="15" customWidth="1"/>
    <col min="9446" max="9446" width="9.85546875" style="15" customWidth="1"/>
    <col min="9447" max="9448" width="10" style="15" customWidth="1"/>
    <col min="9449" max="9454" width="9.28515625" style="15" customWidth="1"/>
    <col min="9455" max="9699" width="9.140625" style="15"/>
    <col min="9700" max="9700" width="0.42578125" style="15" customWidth="1"/>
    <col min="9701" max="9701" width="12.140625" style="15" customWidth="1"/>
    <col min="9702" max="9702" width="9.85546875" style="15" customWidth="1"/>
    <col min="9703" max="9704" width="10" style="15" customWidth="1"/>
    <col min="9705" max="9710" width="9.28515625" style="15" customWidth="1"/>
    <col min="9711" max="9955" width="9.140625" style="15"/>
    <col min="9956" max="9956" width="0.42578125" style="15" customWidth="1"/>
    <col min="9957" max="9957" width="12.140625" style="15" customWidth="1"/>
    <col min="9958" max="9958" width="9.85546875" style="15" customWidth="1"/>
    <col min="9959" max="9960" width="10" style="15" customWidth="1"/>
    <col min="9961" max="9966" width="9.28515625" style="15" customWidth="1"/>
    <col min="9967" max="10211" width="9.140625" style="15"/>
    <col min="10212" max="10212" width="0.42578125" style="15" customWidth="1"/>
    <col min="10213" max="10213" width="12.140625" style="15" customWidth="1"/>
    <col min="10214" max="10214" width="9.85546875" style="15" customWidth="1"/>
    <col min="10215" max="10216" width="10" style="15" customWidth="1"/>
    <col min="10217" max="10222" width="9.28515625" style="15" customWidth="1"/>
    <col min="10223" max="10467" width="9.140625" style="15"/>
    <col min="10468" max="10468" width="0.42578125" style="15" customWidth="1"/>
    <col min="10469" max="10469" width="12.140625" style="15" customWidth="1"/>
    <col min="10470" max="10470" width="9.85546875" style="15" customWidth="1"/>
    <col min="10471" max="10472" width="10" style="15" customWidth="1"/>
    <col min="10473" max="10478" width="9.28515625" style="15" customWidth="1"/>
    <col min="10479" max="10723" width="9.140625" style="15"/>
    <col min="10724" max="10724" width="0.42578125" style="15" customWidth="1"/>
    <col min="10725" max="10725" width="12.140625" style="15" customWidth="1"/>
    <col min="10726" max="10726" width="9.85546875" style="15" customWidth="1"/>
    <col min="10727" max="10728" width="10" style="15" customWidth="1"/>
    <col min="10729" max="10734" width="9.28515625" style="15" customWidth="1"/>
    <col min="10735" max="10979" width="9.140625" style="15"/>
    <col min="10980" max="10980" width="0.42578125" style="15" customWidth="1"/>
    <col min="10981" max="10981" width="12.140625" style="15" customWidth="1"/>
    <col min="10982" max="10982" width="9.85546875" style="15" customWidth="1"/>
    <col min="10983" max="10984" width="10" style="15" customWidth="1"/>
    <col min="10985" max="10990" width="9.28515625" style="15" customWidth="1"/>
    <col min="10991" max="11235" width="9.140625" style="15"/>
    <col min="11236" max="11236" width="0.42578125" style="15" customWidth="1"/>
    <col min="11237" max="11237" width="12.140625" style="15" customWidth="1"/>
    <col min="11238" max="11238" width="9.85546875" style="15" customWidth="1"/>
    <col min="11239" max="11240" width="10" style="15" customWidth="1"/>
    <col min="11241" max="11246" width="9.28515625" style="15" customWidth="1"/>
    <col min="11247" max="11491" width="9.140625" style="15"/>
    <col min="11492" max="11492" width="0.42578125" style="15" customWidth="1"/>
    <col min="11493" max="11493" width="12.140625" style="15" customWidth="1"/>
    <col min="11494" max="11494" width="9.85546875" style="15" customWidth="1"/>
    <col min="11495" max="11496" width="10" style="15" customWidth="1"/>
    <col min="11497" max="11502" width="9.28515625" style="15" customWidth="1"/>
    <col min="11503" max="11747" width="9.140625" style="15"/>
    <col min="11748" max="11748" width="0.42578125" style="15" customWidth="1"/>
    <col min="11749" max="11749" width="12.140625" style="15" customWidth="1"/>
    <col min="11750" max="11750" width="9.85546875" style="15" customWidth="1"/>
    <col min="11751" max="11752" width="10" style="15" customWidth="1"/>
    <col min="11753" max="11758" width="9.28515625" style="15" customWidth="1"/>
    <col min="11759" max="12003" width="9.140625" style="15"/>
    <col min="12004" max="12004" width="0.42578125" style="15" customWidth="1"/>
    <col min="12005" max="12005" width="12.140625" style="15" customWidth="1"/>
    <col min="12006" max="12006" width="9.85546875" style="15" customWidth="1"/>
    <col min="12007" max="12008" width="10" style="15" customWidth="1"/>
    <col min="12009" max="12014" width="9.28515625" style="15" customWidth="1"/>
    <col min="12015" max="12259" width="9.140625" style="15"/>
    <col min="12260" max="12260" width="0.42578125" style="15" customWidth="1"/>
    <col min="12261" max="12261" width="12.140625" style="15" customWidth="1"/>
    <col min="12262" max="12262" width="9.85546875" style="15" customWidth="1"/>
    <col min="12263" max="12264" width="10" style="15" customWidth="1"/>
    <col min="12265" max="12270" width="9.28515625" style="15" customWidth="1"/>
    <col min="12271" max="12515" width="9.140625" style="15"/>
    <col min="12516" max="12516" width="0.42578125" style="15" customWidth="1"/>
    <col min="12517" max="12517" width="12.140625" style="15" customWidth="1"/>
    <col min="12518" max="12518" width="9.85546875" style="15" customWidth="1"/>
    <col min="12519" max="12520" width="10" style="15" customWidth="1"/>
    <col min="12521" max="12526" width="9.28515625" style="15" customWidth="1"/>
    <col min="12527" max="12771" width="9.140625" style="15"/>
    <col min="12772" max="12772" width="0.42578125" style="15" customWidth="1"/>
    <col min="12773" max="12773" width="12.140625" style="15" customWidth="1"/>
    <col min="12774" max="12774" width="9.85546875" style="15" customWidth="1"/>
    <col min="12775" max="12776" width="10" style="15" customWidth="1"/>
    <col min="12777" max="12782" width="9.28515625" style="15" customWidth="1"/>
    <col min="12783" max="13027" width="9.140625" style="15"/>
    <col min="13028" max="13028" width="0.42578125" style="15" customWidth="1"/>
    <col min="13029" max="13029" width="12.140625" style="15" customWidth="1"/>
    <col min="13030" max="13030" width="9.85546875" style="15" customWidth="1"/>
    <col min="13031" max="13032" width="10" style="15" customWidth="1"/>
    <col min="13033" max="13038" width="9.28515625" style="15" customWidth="1"/>
    <col min="13039" max="13283" width="9.140625" style="15"/>
    <col min="13284" max="13284" width="0.42578125" style="15" customWidth="1"/>
    <col min="13285" max="13285" width="12.140625" style="15" customWidth="1"/>
    <col min="13286" max="13286" width="9.85546875" style="15" customWidth="1"/>
    <col min="13287" max="13288" width="10" style="15" customWidth="1"/>
    <col min="13289" max="13294" width="9.28515625" style="15" customWidth="1"/>
    <col min="13295" max="13539" width="9.140625" style="15"/>
    <col min="13540" max="13540" width="0.42578125" style="15" customWidth="1"/>
    <col min="13541" max="13541" width="12.140625" style="15" customWidth="1"/>
    <col min="13542" max="13542" width="9.85546875" style="15" customWidth="1"/>
    <col min="13543" max="13544" width="10" style="15" customWidth="1"/>
    <col min="13545" max="13550" width="9.28515625" style="15" customWidth="1"/>
    <col min="13551" max="13795" width="9.140625" style="15"/>
    <col min="13796" max="13796" width="0.42578125" style="15" customWidth="1"/>
    <col min="13797" max="13797" width="12.140625" style="15" customWidth="1"/>
    <col min="13798" max="13798" width="9.85546875" style="15" customWidth="1"/>
    <col min="13799" max="13800" width="10" style="15" customWidth="1"/>
    <col min="13801" max="13806" width="9.28515625" style="15" customWidth="1"/>
    <col min="13807" max="14051" width="9.140625" style="15"/>
    <col min="14052" max="14052" width="0.42578125" style="15" customWidth="1"/>
    <col min="14053" max="14053" width="12.140625" style="15" customWidth="1"/>
    <col min="14054" max="14054" width="9.85546875" style="15" customWidth="1"/>
    <col min="14055" max="14056" width="10" style="15" customWidth="1"/>
    <col min="14057" max="14062" width="9.28515625" style="15" customWidth="1"/>
    <col min="14063" max="14307" width="9.140625" style="15"/>
    <col min="14308" max="14308" width="0.42578125" style="15" customWidth="1"/>
    <col min="14309" max="14309" width="12.140625" style="15" customWidth="1"/>
    <col min="14310" max="14310" width="9.85546875" style="15" customWidth="1"/>
    <col min="14311" max="14312" width="10" style="15" customWidth="1"/>
    <col min="14313" max="14318" width="9.28515625" style="15" customWidth="1"/>
    <col min="14319" max="14563" width="9.140625" style="15"/>
    <col min="14564" max="14564" width="0.42578125" style="15" customWidth="1"/>
    <col min="14565" max="14565" width="12.140625" style="15" customWidth="1"/>
    <col min="14566" max="14566" width="9.85546875" style="15" customWidth="1"/>
    <col min="14567" max="14568" width="10" style="15" customWidth="1"/>
    <col min="14569" max="14574" width="9.28515625" style="15" customWidth="1"/>
    <col min="14575" max="14819" width="9.140625" style="15"/>
    <col min="14820" max="14820" width="0.42578125" style="15" customWidth="1"/>
    <col min="14821" max="14821" width="12.140625" style="15" customWidth="1"/>
    <col min="14822" max="14822" width="9.85546875" style="15" customWidth="1"/>
    <col min="14823" max="14824" width="10" style="15" customWidth="1"/>
    <col min="14825" max="14830" width="9.28515625" style="15" customWidth="1"/>
    <col min="14831" max="15075" width="9.140625" style="15"/>
    <col min="15076" max="15076" width="0.42578125" style="15" customWidth="1"/>
    <col min="15077" max="15077" width="12.140625" style="15" customWidth="1"/>
    <col min="15078" max="15078" width="9.85546875" style="15" customWidth="1"/>
    <col min="15079" max="15080" width="10" style="15" customWidth="1"/>
    <col min="15081" max="15086" width="9.28515625" style="15" customWidth="1"/>
    <col min="15087" max="15331" width="9.140625" style="15"/>
    <col min="15332" max="15332" width="0.42578125" style="15" customWidth="1"/>
    <col min="15333" max="15333" width="12.140625" style="15" customWidth="1"/>
    <col min="15334" max="15334" width="9.85546875" style="15" customWidth="1"/>
    <col min="15335" max="15336" width="10" style="15" customWidth="1"/>
    <col min="15337" max="15342" width="9.28515625" style="15" customWidth="1"/>
    <col min="15343" max="15587" width="9.140625" style="15"/>
    <col min="15588" max="15588" width="0.42578125" style="15" customWidth="1"/>
    <col min="15589" max="15589" width="12.140625" style="15" customWidth="1"/>
    <col min="15590" max="15590" width="9.85546875" style="15" customWidth="1"/>
    <col min="15591" max="15592" width="10" style="15" customWidth="1"/>
    <col min="15593" max="15598" width="9.28515625" style="15" customWidth="1"/>
    <col min="15599" max="15843" width="9.140625" style="15"/>
    <col min="15844" max="15844" width="0.42578125" style="15" customWidth="1"/>
    <col min="15845" max="15845" width="12.140625" style="15" customWidth="1"/>
    <col min="15846" max="15846" width="9.85546875" style="15" customWidth="1"/>
    <col min="15847" max="15848" width="10" style="15" customWidth="1"/>
    <col min="15849" max="15854" width="9.28515625" style="15" customWidth="1"/>
    <col min="15855" max="16099" width="9.140625" style="15"/>
    <col min="16100" max="16100" width="0.42578125" style="15" customWidth="1"/>
    <col min="16101" max="16101" width="12.140625" style="15" customWidth="1"/>
    <col min="16102" max="16102" width="9.85546875" style="15" customWidth="1"/>
    <col min="16103" max="16104" width="10" style="15" customWidth="1"/>
    <col min="16105" max="16110" width="9.28515625" style="15" customWidth="1"/>
    <col min="16111" max="16384" width="9.140625" style="15"/>
  </cols>
  <sheetData>
    <row r="1" spans="1:11" x14ac:dyDescent="0.2">
      <c r="H1" s="16"/>
    </row>
    <row r="2" spans="1:11" ht="18" customHeight="1" x14ac:dyDescent="0.25">
      <c r="H2" s="17" t="s">
        <v>61</v>
      </c>
      <c r="I2" s="92"/>
    </row>
    <row r="3" spans="1:11" ht="18.75" customHeight="1" x14ac:dyDescent="0.2"/>
    <row r="4" spans="1:11" ht="18" customHeight="1" x14ac:dyDescent="0.25">
      <c r="H4" s="18"/>
      <c r="K4" s="2" t="s">
        <v>568</v>
      </c>
    </row>
    <row r="5" spans="1:11" s="19" customFormat="1" ht="48.75" customHeight="1" x14ac:dyDescent="0.25">
      <c r="A5" s="347" t="s">
        <v>262</v>
      </c>
      <c r="B5" s="347"/>
      <c r="C5" s="347"/>
      <c r="D5" s="347"/>
      <c r="E5" s="347"/>
      <c r="F5" s="347"/>
      <c r="G5" s="15"/>
      <c r="H5" s="15"/>
      <c r="I5" s="15"/>
      <c r="J5" s="15"/>
      <c r="K5" s="15"/>
    </row>
    <row r="6" spans="1:11" s="19" customFormat="1" ht="16.5" customHeight="1" x14ac:dyDescent="0.2">
      <c r="A6" s="348"/>
      <c r="B6" s="343" t="s">
        <v>150</v>
      </c>
      <c r="C6" s="344"/>
      <c r="D6" s="344"/>
      <c r="E6" s="344"/>
      <c r="F6" s="345"/>
      <c r="G6" s="343" t="s">
        <v>151</v>
      </c>
      <c r="H6" s="344"/>
      <c r="I6" s="344"/>
      <c r="J6" s="344"/>
      <c r="K6" s="345"/>
    </row>
    <row r="7" spans="1:11" s="19" customFormat="1" ht="25.5" customHeight="1" x14ac:dyDescent="0.2">
      <c r="A7" s="348"/>
      <c r="B7" s="339" t="s">
        <v>65</v>
      </c>
      <c r="C7" s="338" t="s">
        <v>66</v>
      </c>
      <c r="D7" s="338"/>
      <c r="E7" s="338" t="s">
        <v>138</v>
      </c>
      <c r="F7" s="338"/>
      <c r="G7" s="339" t="s">
        <v>65</v>
      </c>
      <c r="H7" s="338" t="s">
        <v>66</v>
      </c>
      <c r="I7" s="338"/>
      <c r="J7" s="338" t="s">
        <v>138</v>
      </c>
      <c r="K7" s="338"/>
    </row>
    <row r="8" spans="1:11" s="19" customFormat="1" ht="15" customHeight="1" x14ac:dyDescent="0.2">
      <c r="A8" s="349"/>
      <c r="B8" s="339"/>
      <c r="C8" s="20" t="s">
        <v>152</v>
      </c>
      <c r="D8" s="21" t="s">
        <v>69</v>
      </c>
      <c r="E8" s="20" t="s">
        <v>152</v>
      </c>
      <c r="F8" s="21" t="s">
        <v>69</v>
      </c>
      <c r="G8" s="339"/>
      <c r="H8" s="20" t="s">
        <v>152</v>
      </c>
      <c r="I8" s="21" t="s">
        <v>69</v>
      </c>
      <c r="J8" s="20" t="s">
        <v>152</v>
      </c>
      <c r="K8" s="21" t="s">
        <v>69</v>
      </c>
    </row>
    <row r="9" spans="1:11" s="19" customFormat="1" ht="3" customHeight="1" x14ac:dyDescent="0.2">
      <c r="A9" s="22"/>
      <c r="B9" s="22"/>
      <c r="C9" s="22"/>
      <c r="D9" s="22"/>
      <c r="G9" s="22"/>
      <c r="H9" s="22"/>
      <c r="I9" s="22"/>
    </row>
    <row r="10" spans="1:11" s="19" customFormat="1" ht="15.75" customHeight="1" x14ac:dyDescent="0.2">
      <c r="A10" s="100" t="s">
        <v>184</v>
      </c>
      <c r="B10" s="101">
        <v>434432</v>
      </c>
      <c r="C10" s="101">
        <v>14722</v>
      </c>
      <c r="D10" s="102">
        <v>3.5076600509875866</v>
      </c>
      <c r="E10" s="101">
        <v>5658</v>
      </c>
      <c r="F10" s="102">
        <v>1.3195762802781885</v>
      </c>
      <c r="G10" s="101">
        <v>273631</v>
      </c>
      <c r="H10" s="101">
        <v>3822</v>
      </c>
      <c r="I10" s="102">
        <v>1.4165576389223489</v>
      </c>
      <c r="J10" s="101">
        <v>-2245</v>
      </c>
      <c r="K10" s="102">
        <v>-0.81377140454407049</v>
      </c>
    </row>
    <row r="11" spans="1:11" s="19" customFormat="1" ht="20.25" customHeight="1" x14ac:dyDescent="0.2">
      <c r="A11" s="134" t="s">
        <v>91</v>
      </c>
      <c r="B11" s="104">
        <v>165389</v>
      </c>
      <c r="C11" s="104">
        <v>4399</v>
      </c>
      <c r="D11" s="105">
        <v>2.7324678551462824</v>
      </c>
      <c r="E11" s="104">
        <v>3610</v>
      </c>
      <c r="F11" s="105">
        <v>2.2314391855556037</v>
      </c>
      <c r="G11" s="104">
        <v>106613</v>
      </c>
      <c r="H11" s="104">
        <v>906</v>
      </c>
      <c r="I11" s="105">
        <v>0.85708609647421652</v>
      </c>
      <c r="J11" s="104">
        <v>1301</v>
      </c>
      <c r="K11" s="105">
        <v>1.2353767851716804</v>
      </c>
    </row>
    <row r="12" spans="1:11" s="19" customFormat="1" ht="15.75" customHeight="1" x14ac:dyDescent="0.2">
      <c r="A12" s="134" t="s">
        <v>92</v>
      </c>
      <c r="B12" s="104">
        <v>169343</v>
      </c>
      <c r="C12" s="104">
        <v>3306</v>
      </c>
      <c r="D12" s="105">
        <v>1.9911224606563598</v>
      </c>
      <c r="E12" s="104">
        <v>-2556</v>
      </c>
      <c r="F12" s="105">
        <v>-1.4869196446750708</v>
      </c>
      <c r="G12" s="104">
        <v>106044</v>
      </c>
      <c r="H12" s="104">
        <v>-619</v>
      </c>
      <c r="I12" s="105">
        <v>-0.5803324489279319</v>
      </c>
      <c r="J12" s="104">
        <v>-4902</v>
      </c>
      <c r="K12" s="105">
        <v>-4.4183656914174465</v>
      </c>
    </row>
    <row r="13" spans="1:11" s="19" customFormat="1" ht="15.75" customHeight="1" x14ac:dyDescent="0.2">
      <c r="A13" s="135" t="s">
        <v>93</v>
      </c>
      <c r="B13" s="136">
        <v>28708</v>
      </c>
      <c r="C13" s="136">
        <v>236</v>
      </c>
      <c r="D13" s="137">
        <v>0.82888451812306829</v>
      </c>
      <c r="E13" s="136">
        <v>55</v>
      </c>
      <c r="F13" s="137">
        <v>0.19195197710536419</v>
      </c>
      <c r="G13" s="136">
        <v>17313</v>
      </c>
      <c r="H13" s="136">
        <v>-397</v>
      </c>
      <c r="I13" s="137">
        <v>-2.2416713721061545</v>
      </c>
      <c r="J13" s="136">
        <v>-456</v>
      </c>
      <c r="K13" s="137">
        <v>-2.5662670943778489</v>
      </c>
    </row>
    <row r="14" spans="1:11" s="19" customFormat="1" ht="15.75" customHeight="1" x14ac:dyDescent="0.2">
      <c r="A14" s="135" t="s">
        <v>94</v>
      </c>
      <c r="B14" s="136">
        <v>140635</v>
      </c>
      <c r="C14" s="136">
        <v>3070</v>
      </c>
      <c r="D14" s="137">
        <v>2.2316723003670993</v>
      </c>
      <c r="E14" s="136">
        <v>-2611</v>
      </c>
      <c r="F14" s="137">
        <v>-1.8227385057872472</v>
      </c>
      <c r="G14" s="136">
        <v>88731</v>
      </c>
      <c r="H14" s="136">
        <v>-222</v>
      </c>
      <c r="I14" s="137">
        <v>-0.24956999763920273</v>
      </c>
      <c r="J14" s="136">
        <v>-4446</v>
      </c>
      <c r="K14" s="137">
        <v>-4.7715637979329664</v>
      </c>
    </row>
    <row r="15" spans="1:11" s="19" customFormat="1" ht="15.75" customHeight="1" x14ac:dyDescent="0.2">
      <c r="A15" s="134" t="s">
        <v>95</v>
      </c>
      <c r="B15" s="104">
        <v>99700</v>
      </c>
      <c r="C15" s="104">
        <v>7017</v>
      </c>
      <c r="D15" s="105">
        <v>7.570967707130758</v>
      </c>
      <c r="E15" s="104">
        <v>4604</v>
      </c>
      <c r="F15" s="105">
        <v>4.8414234037183475</v>
      </c>
      <c r="G15" s="104">
        <v>60974</v>
      </c>
      <c r="H15" s="104">
        <v>3535</v>
      </c>
      <c r="I15" s="105">
        <v>6.1543550549278363</v>
      </c>
      <c r="J15" s="104">
        <v>1356</v>
      </c>
      <c r="K15" s="105">
        <v>2.2744808614847867</v>
      </c>
    </row>
    <row r="16" spans="1:11" s="19" customFormat="1" ht="15.75" customHeight="1" x14ac:dyDescent="0.2">
      <c r="A16" s="135" t="s">
        <v>96</v>
      </c>
      <c r="B16" s="136">
        <v>30582</v>
      </c>
      <c r="C16" s="136">
        <v>1507</v>
      </c>
      <c r="D16" s="137">
        <v>5.183147033533964</v>
      </c>
      <c r="E16" s="136">
        <v>1545</v>
      </c>
      <c r="F16" s="137">
        <v>5.3207976030581667</v>
      </c>
      <c r="G16" s="136">
        <v>18533</v>
      </c>
      <c r="H16" s="136">
        <v>603</v>
      </c>
      <c r="I16" s="137">
        <v>3.3630786391522589</v>
      </c>
      <c r="J16" s="136">
        <v>445</v>
      </c>
      <c r="K16" s="137">
        <v>2.4601946041574525</v>
      </c>
    </row>
    <row r="17" spans="1:11" s="19" customFormat="1" ht="15.75" customHeight="1" x14ac:dyDescent="0.2">
      <c r="A17" s="135" t="s">
        <v>97</v>
      </c>
      <c r="B17" s="136">
        <v>69118</v>
      </c>
      <c r="C17" s="136">
        <v>5510</v>
      </c>
      <c r="D17" s="137">
        <v>8.6624323984404477</v>
      </c>
      <c r="E17" s="136">
        <v>3059</v>
      </c>
      <c r="F17" s="137">
        <v>4.630708911730423</v>
      </c>
      <c r="G17" s="136">
        <v>42441</v>
      </c>
      <c r="H17" s="136">
        <v>2932</v>
      </c>
      <c r="I17" s="137">
        <v>7.4210939279657797</v>
      </c>
      <c r="J17" s="136">
        <v>911</v>
      </c>
      <c r="K17" s="137">
        <v>2.1935949915723572</v>
      </c>
    </row>
    <row r="18" spans="1:11" s="19" customFormat="1" ht="15.75" customHeight="1" x14ac:dyDescent="0.2">
      <c r="A18" s="134" t="s">
        <v>171</v>
      </c>
      <c r="B18" s="104">
        <v>0</v>
      </c>
      <c r="C18" s="104">
        <v>0</v>
      </c>
      <c r="D18" s="105" t="s">
        <v>569</v>
      </c>
      <c r="E18" s="104">
        <v>0</v>
      </c>
      <c r="F18" s="105" t="s">
        <v>569</v>
      </c>
      <c r="G18" s="104">
        <v>0</v>
      </c>
      <c r="H18" s="104">
        <v>0</v>
      </c>
      <c r="I18" s="105" t="s">
        <v>569</v>
      </c>
      <c r="J18" s="104">
        <v>0</v>
      </c>
      <c r="K18" s="105" t="s">
        <v>569</v>
      </c>
    </row>
    <row r="19" spans="1:11" s="19" customFormat="1" ht="15.75" customHeight="1" x14ac:dyDescent="0.2">
      <c r="A19" s="100" t="s">
        <v>185</v>
      </c>
      <c r="B19" s="101">
        <v>267348</v>
      </c>
      <c r="C19" s="101">
        <v>11146</v>
      </c>
      <c r="D19" s="102">
        <v>4.3504734545397774</v>
      </c>
      <c r="E19" s="101">
        <v>2750</v>
      </c>
      <c r="F19" s="102">
        <v>1.0393124664585522</v>
      </c>
      <c r="G19" s="101">
        <v>163945</v>
      </c>
      <c r="H19" s="101">
        <v>2443</v>
      </c>
      <c r="I19" s="102">
        <v>1.5126747656375772</v>
      </c>
      <c r="J19" s="101">
        <v>-1672</v>
      </c>
      <c r="K19" s="102">
        <v>-1.0095581975280314</v>
      </c>
    </row>
    <row r="20" spans="1:11" s="19" customFormat="1" ht="26.25" customHeight="1" x14ac:dyDescent="0.2">
      <c r="A20" s="134" t="s">
        <v>91</v>
      </c>
      <c r="B20" s="104">
        <v>99196</v>
      </c>
      <c r="C20" s="104">
        <v>3353</v>
      </c>
      <c r="D20" s="105">
        <v>3.4984297236104882</v>
      </c>
      <c r="E20" s="104">
        <v>2355</v>
      </c>
      <c r="F20" s="105">
        <v>2.4318212327423301</v>
      </c>
      <c r="G20" s="104">
        <v>62331</v>
      </c>
      <c r="H20" s="104">
        <v>551</v>
      </c>
      <c r="I20" s="105">
        <v>0.89187439300744575</v>
      </c>
      <c r="J20" s="104">
        <v>1309</v>
      </c>
      <c r="K20" s="105">
        <v>2.1451279866277737</v>
      </c>
    </row>
    <row r="21" spans="1:11" s="19" customFormat="1" ht="15.75" customHeight="1" x14ac:dyDescent="0.2">
      <c r="A21" s="134" t="s">
        <v>92</v>
      </c>
      <c r="B21" s="104">
        <v>104005</v>
      </c>
      <c r="C21" s="104">
        <v>2792</v>
      </c>
      <c r="D21" s="105">
        <v>2.7585389228656396</v>
      </c>
      <c r="E21" s="104">
        <v>-2097</v>
      </c>
      <c r="F21" s="105">
        <v>-1.9764000678592297</v>
      </c>
      <c r="G21" s="104">
        <v>63229</v>
      </c>
      <c r="H21" s="104">
        <v>-482</v>
      </c>
      <c r="I21" s="105">
        <v>-0.75654125661188809</v>
      </c>
      <c r="J21" s="104">
        <v>-3123</v>
      </c>
      <c r="K21" s="105">
        <v>-4.7067156980950084</v>
      </c>
    </row>
    <row r="22" spans="1:11" s="19" customFormat="1" ht="15.75" customHeight="1" x14ac:dyDescent="0.2">
      <c r="A22" s="135" t="s">
        <v>93</v>
      </c>
      <c r="B22" s="136">
        <v>19084</v>
      </c>
      <c r="C22" s="136">
        <v>129</v>
      </c>
      <c r="D22" s="137">
        <v>0.68055921920337636</v>
      </c>
      <c r="E22" s="136">
        <v>-143</v>
      </c>
      <c r="F22" s="137">
        <v>-0.74374577417173771</v>
      </c>
      <c r="G22" s="136">
        <v>11292</v>
      </c>
      <c r="H22" s="136">
        <v>-377</v>
      </c>
      <c r="I22" s="137">
        <v>-3.2307824149455824</v>
      </c>
      <c r="J22" s="136">
        <v>-477</v>
      </c>
      <c r="K22" s="137">
        <v>-4.0530206474636756</v>
      </c>
    </row>
    <row r="23" spans="1:11" s="19" customFormat="1" ht="15.75" customHeight="1" x14ac:dyDescent="0.2">
      <c r="A23" s="135" t="s">
        <v>94</v>
      </c>
      <c r="B23" s="136">
        <v>84921</v>
      </c>
      <c r="C23" s="136">
        <v>2663</v>
      </c>
      <c r="D23" s="137">
        <v>3.2373750881373242</v>
      </c>
      <c r="E23" s="136">
        <v>-1954</v>
      </c>
      <c r="F23" s="137">
        <v>-2.249208633093525</v>
      </c>
      <c r="G23" s="136">
        <v>51937</v>
      </c>
      <c r="H23" s="136">
        <v>-105</v>
      </c>
      <c r="I23" s="137">
        <v>-0.20176011682871528</v>
      </c>
      <c r="J23" s="136">
        <v>-2646</v>
      </c>
      <c r="K23" s="137">
        <v>-4.8476631918362862</v>
      </c>
    </row>
    <row r="24" spans="1:11" s="19" customFormat="1" ht="15.75" customHeight="1" x14ac:dyDescent="0.2">
      <c r="A24" s="134" t="s">
        <v>95</v>
      </c>
      <c r="B24" s="104">
        <v>64147</v>
      </c>
      <c r="C24" s="104">
        <v>5001</v>
      </c>
      <c r="D24" s="105">
        <v>8.4553477834511206</v>
      </c>
      <c r="E24" s="104">
        <v>2492</v>
      </c>
      <c r="F24" s="105">
        <v>4.041845754602222</v>
      </c>
      <c r="G24" s="104">
        <v>38385</v>
      </c>
      <c r="H24" s="104">
        <v>2374</v>
      </c>
      <c r="I24" s="105">
        <v>6.5924300908055873</v>
      </c>
      <c r="J24" s="104">
        <v>142</v>
      </c>
      <c r="K24" s="105">
        <v>0.37130978218236016</v>
      </c>
    </row>
    <row r="25" spans="1:11" s="19" customFormat="1" ht="15.75" customHeight="1" x14ac:dyDescent="0.2">
      <c r="A25" s="135" t="s">
        <v>96</v>
      </c>
      <c r="B25" s="136">
        <v>18391</v>
      </c>
      <c r="C25" s="136">
        <v>1048</v>
      </c>
      <c r="D25" s="137">
        <v>6.0427838320936402</v>
      </c>
      <c r="E25" s="136">
        <v>817</v>
      </c>
      <c r="F25" s="137">
        <v>4.6489131671787867</v>
      </c>
      <c r="G25" s="136">
        <v>10944</v>
      </c>
      <c r="H25" s="136">
        <v>342</v>
      </c>
      <c r="I25" s="137">
        <v>3.225806451612903</v>
      </c>
      <c r="J25" s="136">
        <v>-75</v>
      </c>
      <c r="K25" s="137">
        <v>-0.68064252654505852</v>
      </c>
    </row>
    <row r="26" spans="1:11" s="19" customFormat="1" ht="15.75" customHeight="1" x14ac:dyDescent="0.2">
      <c r="A26" s="135" t="s">
        <v>97</v>
      </c>
      <c r="B26" s="136">
        <v>45756</v>
      </c>
      <c r="C26" s="136">
        <v>3953</v>
      </c>
      <c r="D26" s="137">
        <v>9.4562591201588404</v>
      </c>
      <c r="E26" s="136">
        <v>1675</v>
      </c>
      <c r="F26" s="137">
        <v>3.7998230530160386</v>
      </c>
      <c r="G26" s="136">
        <v>27441</v>
      </c>
      <c r="H26" s="136">
        <v>2032</v>
      </c>
      <c r="I26" s="137">
        <v>7.997166358376953</v>
      </c>
      <c r="J26" s="136">
        <v>217</v>
      </c>
      <c r="K26" s="137">
        <v>0.79709080223332351</v>
      </c>
    </row>
    <row r="27" spans="1:11" s="19" customFormat="1" ht="15.75" customHeight="1" x14ac:dyDescent="0.2">
      <c r="A27" s="134" t="s">
        <v>171</v>
      </c>
      <c r="B27" s="104">
        <v>0</v>
      </c>
      <c r="C27" s="104">
        <v>0</v>
      </c>
      <c r="D27" s="105" t="s">
        <v>569</v>
      </c>
      <c r="E27" s="104">
        <v>0</v>
      </c>
      <c r="F27" s="105" t="s">
        <v>569</v>
      </c>
      <c r="G27" s="104">
        <v>0</v>
      </c>
      <c r="H27" s="104">
        <v>0</v>
      </c>
      <c r="I27" s="105" t="s">
        <v>569</v>
      </c>
      <c r="J27" s="104">
        <v>0</v>
      </c>
      <c r="K27" s="105" t="s">
        <v>569</v>
      </c>
    </row>
    <row r="28" spans="1:11" s="19" customFormat="1" ht="15.75" customHeight="1" x14ac:dyDescent="0.2">
      <c r="A28" s="100" t="s">
        <v>186</v>
      </c>
      <c r="B28" s="101">
        <v>167084</v>
      </c>
      <c r="C28" s="101">
        <v>3576</v>
      </c>
      <c r="D28" s="102">
        <v>2.1870489517332485</v>
      </c>
      <c r="E28" s="101">
        <v>2908</v>
      </c>
      <c r="F28" s="102">
        <v>1.7712698567391092</v>
      </c>
      <c r="G28" s="101">
        <v>109686</v>
      </c>
      <c r="H28" s="101">
        <v>1379</v>
      </c>
      <c r="I28" s="102">
        <v>1.2732325703786458</v>
      </c>
      <c r="J28" s="101">
        <v>-573</v>
      </c>
      <c r="K28" s="102">
        <v>-0.51968546785296443</v>
      </c>
    </row>
    <row r="29" spans="1:11" s="19" customFormat="1" ht="20.25" customHeight="1" x14ac:dyDescent="0.2">
      <c r="A29" s="134" t="s">
        <v>91</v>
      </c>
      <c r="B29" s="104">
        <v>66193</v>
      </c>
      <c r="C29" s="104">
        <v>1046</v>
      </c>
      <c r="D29" s="105">
        <v>1.605599643882297</v>
      </c>
      <c r="E29" s="104">
        <v>1255</v>
      </c>
      <c r="F29" s="105">
        <v>1.932612645908405</v>
      </c>
      <c r="G29" s="104">
        <v>44282</v>
      </c>
      <c r="H29" s="104">
        <v>355</v>
      </c>
      <c r="I29" s="105">
        <v>0.80815899105333844</v>
      </c>
      <c r="J29" s="104">
        <v>-8</v>
      </c>
      <c r="K29" s="105">
        <v>-1.806276811921427E-2</v>
      </c>
    </row>
    <row r="30" spans="1:11" s="19" customFormat="1" ht="15.75" customHeight="1" x14ac:dyDescent="0.2">
      <c r="A30" s="134" t="s">
        <v>92</v>
      </c>
      <c r="B30" s="104">
        <v>65338</v>
      </c>
      <c r="C30" s="104">
        <v>514</v>
      </c>
      <c r="D30" s="105">
        <v>0.79291620387510797</v>
      </c>
      <c r="E30" s="104">
        <v>-459</v>
      </c>
      <c r="F30" s="105">
        <v>-0.69760019453774491</v>
      </c>
      <c r="G30" s="104">
        <v>42815</v>
      </c>
      <c r="H30" s="104">
        <v>-137</v>
      </c>
      <c r="I30" s="105">
        <v>-0.31896070031663254</v>
      </c>
      <c r="J30" s="104">
        <v>-1779</v>
      </c>
      <c r="K30" s="105">
        <v>-3.9893259182849712</v>
      </c>
    </row>
    <row r="31" spans="1:11" s="19" customFormat="1" ht="15.75" customHeight="1" x14ac:dyDescent="0.2">
      <c r="A31" s="135" t="s">
        <v>93</v>
      </c>
      <c r="B31" s="136">
        <v>9624</v>
      </c>
      <c r="C31" s="136">
        <v>107</v>
      </c>
      <c r="D31" s="137">
        <v>1.1243038772722496</v>
      </c>
      <c r="E31" s="136">
        <v>198</v>
      </c>
      <c r="F31" s="137">
        <v>2.1005728835136854</v>
      </c>
      <c r="G31" s="136">
        <v>6021</v>
      </c>
      <c r="H31" s="136">
        <v>-20</v>
      </c>
      <c r="I31" s="137">
        <v>-0.33107101473266015</v>
      </c>
      <c r="J31" s="136">
        <v>21</v>
      </c>
      <c r="K31" s="137">
        <v>0.35</v>
      </c>
    </row>
    <row r="32" spans="1:11" s="19" customFormat="1" ht="15.75" customHeight="1" x14ac:dyDescent="0.2">
      <c r="A32" s="135" t="s">
        <v>94</v>
      </c>
      <c r="B32" s="136">
        <v>55714</v>
      </c>
      <c r="C32" s="136">
        <v>407</v>
      </c>
      <c r="D32" s="137">
        <v>0.73589238251939171</v>
      </c>
      <c r="E32" s="136">
        <v>-657</v>
      </c>
      <c r="F32" s="137">
        <v>-1.1654928952830357</v>
      </c>
      <c r="G32" s="136">
        <v>36794</v>
      </c>
      <c r="H32" s="136">
        <v>-117</v>
      </c>
      <c r="I32" s="137">
        <v>-0.31697867844274064</v>
      </c>
      <c r="J32" s="136">
        <v>-1800</v>
      </c>
      <c r="K32" s="137">
        <v>-4.6639373995957918</v>
      </c>
    </row>
    <row r="33" spans="1:11" s="19" customFormat="1" ht="15.75" customHeight="1" x14ac:dyDescent="0.2">
      <c r="A33" s="134" t="s">
        <v>95</v>
      </c>
      <c r="B33" s="104">
        <v>35553</v>
      </c>
      <c r="C33" s="104">
        <v>2016</v>
      </c>
      <c r="D33" s="105">
        <v>6.0112711333750779</v>
      </c>
      <c r="E33" s="104">
        <v>2112</v>
      </c>
      <c r="F33" s="105">
        <v>6.3156006100296045</v>
      </c>
      <c r="G33" s="104">
        <v>22589</v>
      </c>
      <c r="H33" s="104">
        <v>1161</v>
      </c>
      <c r="I33" s="105">
        <v>5.4181444838529025</v>
      </c>
      <c r="J33" s="104">
        <v>1214</v>
      </c>
      <c r="K33" s="105">
        <v>5.6795321637426897</v>
      </c>
    </row>
    <row r="34" spans="1:11" s="19" customFormat="1" ht="15.75" customHeight="1" x14ac:dyDescent="0.2">
      <c r="A34" s="135" t="s">
        <v>96</v>
      </c>
      <c r="B34" s="136">
        <v>12191</v>
      </c>
      <c r="C34" s="136">
        <v>459</v>
      </c>
      <c r="D34" s="137">
        <v>3.9123764064098192</v>
      </c>
      <c r="E34" s="136">
        <v>728</v>
      </c>
      <c r="F34" s="137">
        <v>6.3508680101195152</v>
      </c>
      <c r="G34" s="136">
        <v>7589</v>
      </c>
      <c r="H34" s="136">
        <v>261</v>
      </c>
      <c r="I34" s="137">
        <v>3.5616812227074237</v>
      </c>
      <c r="J34" s="136">
        <v>520</v>
      </c>
      <c r="K34" s="137">
        <v>7.3560616777479133</v>
      </c>
    </row>
    <row r="35" spans="1:11" s="19" customFormat="1" ht="15.75" customHeight="1" x14ac:dyDescent="0.2">
      <c r="A35" s="135" t="s">
        <v>97</v>
      </c>
      <c r="B35" s="136">
        <v>23362</v>
      </c>
      <c r="C35" s="136">
        <v>1557</v>
      </c>
      <c r="D35" s="137">
        <v>7.1405640908048609</v>
      </c>
      <c r="E35" s="136">
        <v>1384</v>
      </c>
      <c r="F35" s="137">
        <v>6.297206297206297</v>
      </c>
      <c r="G35" s="136">
        <v>15000</v>
      </c>
      <c r="H35" s="136">
        <v>900</v>
      </c>
      <c r="I35" s="137">
        <v>6.3829787234042552</v>
      </c>
      <c r="J35" s="136">
        <v>694</v>
      </c>
      <c r="K35" s="137">
        <v>4.8511114217810709</v>
      </c>
    </row>
    <row r="36" spans="1:11" s="19" customFormat="1" ht="15.75" customHeight="1" x14ac:dyDescent="0.2">
      <c r="A36" s="138" t="s">
        <v>171</v>
      </c>
      <c r="B36" s="139">
        <v>0</v>
      </c>
      <c r="C36" s="139">
        <v>0</v>
      </c>
      <c r="D36" s="140" t="s">
        <v>569</v>
      </c>
      <c r="E36" s="139">
        <v>0</v>
      </c>
      <c r="F36" s="140" t="s">
        <v>569</v>
      </c>
      <c r="G36" s="139">
        <v>0</v>
      </c>
      <c r="H36" s="139">
        <v>0</v>
      </c>
      <c r="I36" s="140" t="s">
        <v>569</v>
      </c>
      <c r="J36" s="139">
        <v>0</v>
      </c>
      <c r="K36" s="140" t="s">
        <v>569</v>
      </c>
    </row>
    <row r="37" spans="1:11" ht="9.9499999999999993" customHeight="1" x14ac:dyDescent="0.2">
      <c r="A37" s="122"/>
      <c r="B37" s="122"/>
      <c r="C37" s="122"/>
      <c r="D37" s="122"/>
      <c r="E37" s="122"/>
      <c r="F37" s="122"/>
      <c r="G37" s="122"/>
      <c r="H37" s="122"/>
      <c r="I37" s="122"/>
      <c r="J37" s="122"/>
      <c r="K37" s="122"/>
    </row>
    <row r="38" spans="1:11" x14ac:dyDescent="0.2">
      <c r="A38" s="46" t="s">
        <v>136</v>
      </c>
    </row>
    <row r="39" spans="1:11" s="62" customFormat="1" ht="12.75" x14ac:dyDescent="0.2">
      <c r="B39" s="46"/>
      <c r="C39" s="46"/>
      <c r="D39" s="46"/>
    </row>
    <row r="40" spans="1:11" x14ac:dyDescent="0.2">
      <c r="B40" s="63" t="s">
        <v>60</v>
      </c>
    </row>
  </sheetData>
  <mergeCells count="10">
    <mergeCell ref="A5:F5"/>
    <mergeCell ref="A6:A8"/>
    <mergeCell ref="B6:F6"/>
    <mergeCell ref="G6:K6"/>
    <mergeCell ref="B7:B8"/>
    <mergeCell ref="C7:D7"/>
    <mergeCell ref="E7:F7"/>
    <mergeCell ref="G7:G8"/>
    <mergeCell ref="H7:I7"/>
    <mergeCell ref="J7:K7"/>
  </mergeCells>
  <hyperlinks>
    <hyperlink ref="H2" location="ÍNDICE!A1" display="VOLVER AL ÍNDICE" xr:uid="{C6D5683B-DF86-4E00-A132-28752C6BBF2B}"/>
  </hyperlinks>
  <pageMargins left="0.51181102362204722" right="0.51181102362204722" top="0.74803149606299213" bottom="0.74803149606299213" header="0.31496062992125984" footer="0.31496062992125984"/>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EB1EB-5F36-408F-8ABC-93F7B53499E0}">
  <sheetPr codeName="Hoja20"/>
  <dimension ref="A1:K34"/>
  <sheetViews>
    <sheetView zoomScaleNormal="100" zoomScaleSheetLayoutView="100" workbookViewId="0"/>
  </sheetViews>
  <sheetFormatPr baseColWidth="10" defaultColWidth="9.140625" defaultRowHeight="15" x14ac:dyDescent="0.2"/>
  <cols>
    <col min="1" max="1" width="28" style="15" customWidth="1"/>
    <col min="2" max="2" width="7.85546875" style="15" customWidth="1"/>
    <col min="3" max="3" width="7.42578125" style="15" customWidth="1"/>
    <col min="4" max="4" width="5" style="15" customWidth="1"/>
    <col min="5" max="5" width="7.5703125" style="15" customWidth="1"/>
    <col min="6" max="6" width="5.140625" style="15" customWidth="1"/>
    <col min="7" max="7" width="7.7109375" style="15" customWidth="1"/>
    <col min="8" max="8" width="6" style="15" customWidth="1"/>
    <col min="9" max="9" width="5.7109375" style="15" customWidth="1"/>
    <col min="10" max="10" width="6.5703125" style="15" customWidth="1"/>
    <col min="11" max="11" width="4.7109375" style="15" customWidth="1"/>
    <col min="12" max="222" width="9.140625" style="15"/>
    <col min="223" max="223" width="0.42578125" style="15" customWidth="1"/>
    <col min="224" max="224" width="12.140625" style="15" customWidth="1"/>
    <col min="225" max="225" width="9.85546875" style="15" customWidth="1"/>
    <col min="226" max="227" width="10" style="15" customWidth="1"/>
    <col min="228" max="233" width="9.28515625" style="15" customWidth="1"/>
    <col min="234" max="478" width="9.140625" style="15"/>
    <col min="479" max="479" width="0.42578125" style="15" customWidth="1"/>
    <col min="480" max="480" width="12.140625" style="15" customWidth="1"/>
    <col min="481" max="481" width="9.85546875" style="15" customWidth="1"/>
    <col min="482" max="483" width="10" style="15" customWidth="1"/>
    <col min="484" max="489" width="9.28515625" style="15" customWidth="1"/>
    <col min="490" max="734" width="9.140625" style="15"/>
    <col min="735" max="735" width="0.42578125" style="15" customWidth="1"/>
    <col min="736" max="736" width="12.140625" style="15" customWidth="1"/>
    <col min="737" max="737" width="9.85546875" style="15" customWidth="1"/>
    <col min="738" max="739" width="10" style="15" customWidth="1"/>
    <col min="740" max="745" width="9.28515625" style="15" customWidth="1"/>
    <col min="746" max="990" width="9.140625" style="15"/>
    <col min="991" max="991" width="0.42578125" style="15" customWidth="1"/>
    <col min="992" max="992" width="12.140625" style="15" customWidth="1"/>
    <col min="993" max="993" width="9.85546875" style="15" customWidth="1"/>
    <col min="994" max="995" width="10" style="15" customWidth="1"/>
    <col min="996" max="1001" width="9.28515625" style="15" customWidth="1"/>
    <col min="1002" max="1246" width="9.140625" style="15"/>
    <col min="1247" max="1247" width="0.42578125" style="15" customWidth="1"/>
    <col min="1248" max="1248" width="12.140625" style="15" customWidth="1"/>
    <col min="1249" max="1249" width="9.85546875" style="15" customWidth="1"/>
    <col min="1250" max="1251" width="10" style="15" customWidth="1"/>
    <col min="1252" max="1257" width="9.28515625" style="15" customWidth="1"/>
    <col min="1258" max="1502" width="9.140625" style="15"/>
    <col min="1503" max="1503" width="0.42578125" style="15" customWidth="1"/>
    <col min="1504" max="1504" width="12.140625" style="15" customWidth="1"/>
    <col min="1505" max="1505" width="9.85546875" style="15" customWidth="1"/>
    <col min="1506" max="1507" width="10" style="15" customWidth="1"/>
    <col min="1508" max="1513" width="9.28515625" style="15" customWidth="1"/>
    <col min="1514" max="1758" width="9.140625" style="15"/>
    <col min="1759" max="1759" width="0.42578125" style="15" customWidth="1"/>
    <col min="1760" max="1760" width="12.140625" style="15" customWidth="1"/>
    <col min="1761" max="1761" width="9.85546875" style="15" customWidth="1"/>
    <col min="1762" max="1763" width="10" style="15" customWidth="1"/>
    <col min="1764" max="1769" width="9.28515625" style="15" customWidth="1"/>
    <col min="1770" max="2014" width="9.140625" style="15"/>
    <col min="2015" max="2015" width="0.42578125" style="15" customWidth="1"/>
    <col min="2016" max="2016" width="12.140625" style="15" customWidth="1"/>
    <col min="2017" max="2017" width="9.85546875" style="15" customWidth="1"/>
    <col min="2018" max="2019" width="10" style="15" customWidth="1"/>
    <col min="2020" max="2025" width="9.28515625" style="15" customWidth="1"/>
    <col min="2026" max="2270" width="9.140625" style="15"/>
    <col min="2271" max="2271" width="0.42578125" style="15" customWidth="1"/>
    <col min="2272" max="2272" width="12.140625" style="15" customWidth="1"/>
    <col min="2273" max="2273" width="9.85546875" style="15" customWidth="1"/>
    <col min="2274" max="2275" width="10" style="15" customWidth="1"/>
    <col min="2276" max="2281" width="9.28515625" style="15" customWidth="1"/>
    <col min="2282" max="2526" width="9.140625" style="15"/>
    <col min="2527" max="2527" width="0.42578125" style="15" customWidth="1"/>
    <col min="2528" max="2528" width="12.140625" style="15" customWidth="1"/>
    <col min="2529" max="2529" width="9.85546875" style="15" customWidth="1"/>
    <col min="2530" max="2531" width="10" style="15" customWidth="1"/>
    <col min="2532" max="2537" width="9.28515625" style="15" customWidth="1"/>
    <col min="2538" max="2782" width="9.140625" style="15"/>
    <col min="2783" max="2783" width="0.42578125" style="15" customWidth="1"/>
    <col min="2784" max="2784" width="12.140625" style="15" customWidth="1"/>
    <col min="2785" max="2785" width="9.85546875" style="15" customWidth="1"/>
    <col min="2786" max="2787" width="10" style="15" customWidth="1"/>
    <col min="2788" max="2793" width="9.28515625" style="15" customWidth="1"/>
    <col min="2794" max="3038" width="9.140625" style="15"/>
    <col min="3039" max="3039" width="0.42578125" style="15" customWidth="1"/>
    <col min="3040" max="3040" width="12.140625" style="15" customWidth="1"/>
    <col min="3041" max="3041" width="9.85546875" style="15" customWidth="1"/>
    <col min="3042" max="3043" width="10" style="15" customWidth="1"/>
    <col min="3044" max="3049" width="9.28515625" style="15" customWidth="1"/>
    <col min="3050" max="3294" width="9.140625" style="15"/>
    <col min="3295" max="3295" width="0.42578125" style="15" customWidth="1"/>
    <col min="3296" max="3296" width="12.140625" style="15" customWidth="1"/>
    <col min="3297" max="3297" width="9.85546875" style="15" customWidth="1"/>
    <col min="3298" max="3299" width="10" style="15" customWidth="1"/>
    <col min="3300" max="3305" width="9.28515625" style="15" customWidth="1"/>
    <col min="3306" max="3550" width="9.140625" style="15"/>
    <col min="3551" max="3551" width="0.42578125" style="15" customWidth="1"/>
    <col min="3552" max="3552" width="12.140625" style="15" customWidth="1"/>
    <col min="3553" max="3553" width="9.85546875" style="15" customWidth="1"/>
    <col min="3554" max="3555" width="10" style="15" customWidth="1"/>
    <col min="3556" max="3561" width="9.28515625" style="15" customWidth="1"/>
    <col min="3562" max="3806" width="9.140625" style="15"/>
    <col min="3807" max="3807" width="0.42578125" style="15" customWidth="1"/>
    <col min="3808" max="3808" width="12.140625" style="15" customWidth="1"/>
    <col min="3809" max="3809" width="9.85546875" style="15" customWidth="1"/>
    <col min="3810" max="3811" width="10" style="15" customWidth="1"/>
    <col min="3812" max="3817" width="9.28515625" style="15" customWidth="1"/>
    <col min="3818" max="4062" width="9.140625" style="15"/>
    <col min="4063" max="4063" width="0.42578125" style="15" customWidth="1"/>
    <col min="4064" max="4064" width="12.140625" style="15" customWidth="1"/>
    <col min="4065" max="4065" width="9.85546875" style="15" customWidth="1"/>
    <col min="4066" max="4067" width="10" style="15" customWidth="1"/>
    <col min="4068" max="4073" width="9.28515625" style="15" customWidth="1"/>
    <col min="4074" max="4318" width="9.140625" style="15"/>
    <col min="4319" max="4319" width="0.42578125" style="15" customWidth="1"/>
    <col min="4320" max="4320" width="12.140625" style="15" customWidth="1"/>
    <col min="4321" max="4321" width="9.85546875" style="15" customWidth="1"/>
    <col min="4322" max="4323" width="10" style="15" customWidth="1"/>
    <col min="4324" max="4329" width="9.28515625" style="15" customWidth="1"/>
    <col min="4330" max="4574" width="9.140625" style="15"/>
    <col min="4575" max="4575" width="0.42578125" style="15" customWidth="1"/>
    <col min="4576" max="4576" width="12.140625" style="15" customWidth="1"/>
    <col min="4577" max="4577" width="9.85546875" style="15" customWidth="1"/>
    <col min="4578" max="4579" width="10" style="15" customWidth="1"/>
    <col min="4580" max="4585" width="9.28515625" style="15" customWidth="1"/>
    <col min="4586" max="4830" width="9.140625" style="15"/>
    <col min="4831" max="4831" width="0.42578125" style="15" customWidth="1"/>
    <col min="4832" max="4832" width="12.140625" style="15" customWidth="1"/>
    <col min="4833" max="4833" width="9.85546875" style="15" customWidth="1"/>
    <col min="4834" max="4835" width="10" style="15" customWidth="1"/>
    <col min="4836" max="4841" width="9.28515625" style="15" customWidth="1"/>
    <col min="4842" max="5086" width="9.140625" style="15"/>
    <col min="5087" max="5087" width="0.42578125" style="15" customWidth="1"/>
    <col min="5088" max="5088" width="12.140625" style="15" customWidth="1"/>
    <col min="5089" max="5089" width="9.85546875" style="15" customWidth="1"/>
    <col min="5090" max="5091" width="10" style="15" customWidth="1"/>
    <col min="5092" max="5097" width="9.28515625" style="15" customWidth="1"/>
    <col min="5098" max="5342" width="9.140625" style="15"/>
    <col min="5343" max="5343" width="0.42578125" style="15" customWidth="1"/>
    <col min="5344" max="5344" width="12.140625" style="15" customWidth="1"/>
    <col min="5345" max="5345" width="9.85546875" style="15" customWidth="1"/>
    <col min="5346" max="5347" width="10" style="15" customWidth="1"/>
    <col min="5348" max="5353" width="9.28515625" style="15" customWidth="1"/>
    <col min="5354" max="5598" width="9.140625" style="15"/>
    <col min="5599" max="5599" width="0.42578125" style="15" customWidth="1"/>
    <col min="5600" max="5600" width="12.140625" style="15" customWidth="1"/>
    <col min="5601" max="5601" width="9.85546875" style="15" customWidth="1"/>
    <col min="5602" max="5603" width="10" style="15" customWidth="1"/>
    <col min="5604" max="5609" width="9.28515625" style="15" customWidth="1"/>
    <col min="5610" max="5854" width="9.140625" style="15"/>
    <col min="5855" max="5855" width="0.42578125" style="15" customWidth="1"/>
    <col min="5856" max="5856" width="12.140625" style="15" customWidth="1"/>
    <col min="5857" max="5857" width="9.85546875" style="15" customWidth="1"/>
    <col min="5858" max="5859" width="10" style="15" customWidth="1"/>
    <col min="5860" max="5865" width="9.28515625" style="15" customWidth="1"/>
    <col min="5866" max="6110" width="9.140625" style="15"/>
    <col min="6111" max="6111" width="0.42578125" style="15" customWidth="1"/>
    <col min="6112" max="6112" width="12.140625" style="15" customWidth="1"/>
    <col min="6113" max="6113" width="9.85546875" style="15" customWidth="1"/>
    <col min="6114" max="6115" width="10" style="15" customWidth="1"/>
    <col min="6116" max="6121" width="9.28515625" style="15" customWidth="1"/>
    <col min="6122" max="6366" width="9.140625" style="15"/>
    <col min="6367" max="6367" width="0.42578125" style="15" customWidth="1"/>
    <col min="6368" max="6368" width="12.140625" style="15" customWidth="1"/>
    <col min="6369" max="6369" width="9.85546875" style="15" customWidth="1"/>
    <col min="6370" max="6371" width="10" style="15" customWidth="1"/>
    <col min="6372" max="6377" width="9.28515625" style="15" customWidth="1"/>
    <col min="6378" max="6622" width="9.140625" style="15"/>
    <col min="6623" max="6623" width="0.42578125" style="15" customWidth="1"/>
    <col min="6624" max="6624" width="12.140625" style="15" customWidth="1"/>
    <col min="6625" max="6625" width="9.85546875" style="15" customWidth="1"/>
    <col min="6626" max="6627" width="10" style="15" customWidth="1"/>
    <col min="6628" max="6633" width="9.28515625" style="15" customWidth="1"/>
    <col min="6634" max="6878" width="9.140625" style="15"/>
    <col min="6879" max="6879" width="0.42578125" style="15" customWidth="1"/>
    <col min="6880" max="6880" width="12.140625" style="15" customWidth="1"/>
    <col min="6881" max="6881" width="9.85546875" style="15" customWidth="1"/>
    <col min="6882" max="6883" width="10" style="15" customWidth="1"/>
    <col min="6884" max="6889" width="9.28515625" style="15" customWidth="1"/>
    <col min="6890" max="7134" width="9.140625" style="15"/>
    <col min="7135" max="7135" width="0.42578125" style="15" customWidth="1"/>
    <col min="7136" max="7136" width="12.140625" style="15" customWidth="1"/>
    <col min="7137" max="7137" width="9.85546875" style="15" customWidth="1"/>
    <col min="7138" max="7139" width="10" style="15" customWidth="1"/>
    <col min="7140" max="7145" width="9.28515625" style="15" customWidth="1"/>
    <col min="7146" max="7390" width="9.140625" style="15"/>
    <col min="7391" max="7391" width="0.42578125" style="15" customWidth="1"/>
    <col min="7392" max="7392" width="12.140625" style="15" customWidth="1"/>
    <col min="7393" max="7393" width="9.85546875" style="15" customWidth="1"/>
    <col min="7394" max="7395" width="10" style="15" customWidth="1"/>
    <col min="7396" max="7401" width="9.28515625" style="15" customWidth="1"/>
    <col min="7402" max="7646" width="9.140625" style="15"/>
    <col min="7647" max="7647" width="0.42578125" style="15" customWidth="1"/>
    <col min="7648" max="7648" width="12.140625" style="15" customWidth="1"/>
    <col min="7649" max="7649" width="9.85546875" style="15" customWidth="1"/>
    <col min="7650" max="7651" width="10" style="15" customWidth="1"/>
    <col min="7652" max="7657" width="9.28515625" style="15" customWidth="1"/>
    <col min="7658" max="7902" width="9.140625" style="15"/>
    <col min="7903" max="7903" width="0.42578125" style="15" customWidth="1"/>
    <col min="7904" max="7904" width="12.140625" style="15" customWidth="1"/>
    <col min="7905" max="7905" width="9.85546875" style="15" customWidth="1"/>
    <col min="7906" max="7907" width="10" style="15" customWidth="1"/>
    <col min="7908" max="7913" width="9.28515625" style="15" customWidth="1"/>
    <col min="7914" max="8158" width="9.140625" style="15"/>
    <col min="8159" max="8159" width="0.42578125" style="15" customWidth="1"/>
    <col min="8160" max="8160" width="12.140625" style="15" customWidth="1"/>
    <col min="8161" max="8161" width="9.85546875" style="15" customWidth="1"/>
    <col min="8162" max="8163" width="10" style="15" customWidth="1"/>
    <col min="8164" max="8169" width="9.28515625" style="15" customWidth="1"/>
    <col min="8170" max="8414" width="9.140625" style="15"/>
    <col min="8415" max="8415" width="0.42578125" style="15" customWidth="1"/>
    <col min="8416" max="8416" width="12.140625" style="15" customWidth="1"/>
    <col min="8417" max="8417" width="9.85546875" style="15" customWidth="1"/>
    <col min="8418" max="8419" width="10" style="15" customWidth="1"/>
    <col min="8420" max="8425" width="9.28515625" style="15" customWidth="1"/>
    <col min="8426" max="8670" width="9.140625" style="15"/>
    <col min="8671" max="8671" width="0.42578125" style="15" customWidth="1"/>
    <col min="8672" max="8672" width="12.140625" style="15" customWidth="1"/>
    <col min="8673" max="8673" width="9.85546875" style="15" customWidth="1"/>
    <col min="8674" max="8675" width="10" style="15" customWidth="1"/>
    <col min="8676" max="8681" width="9.28515625" style="15" customWidth="1"/>
    <col min="8682" max="8926" width="9.140625" style="15"/>
    <col min="8927" max="8927" width="0.42578125" style="15" customWidth="1"/>
    <col min="8928" max="8928" width="12.140625" style="15" customWidth="1"/>
    <col min="8929" max="8929" width="9.85546875" style="15" customWidth="1"/>
    <col min="8930" max="8931" width="10" style="15" customWidth="1"/>
    <col min="8932" max="8937" width="9.28515625" style="15" customWidth="1"/>
    <col min="8938" max="9182" width="9.140625" style="15"/>
    <col min="9183" max="9183" width="0.42578125" style="15" customWidth="1"/>
    <col min="9184" max="9184" width="12.140625" style="15" customWidth="1"/>
    <col min="9185" max="9185" width="9.85546875" style="15" customWidth="1"/>
    <col min="9186" max="9187" width="10" style="15" customWidth="1"/>
    <col min="9188" max="9193" width="9.28515625" style="15" customWidth="1"/>
    <col min="9194" max="9438" width="9.140625" style="15"/>
    <col min="9439" max="9439" width="0.42578125" style="15" customWidth="1"/>
    <col min="9440" max="9440" width="12.140625" style="15" customWidth="1"/>
    <col min="9441" max="9441" width="9.85546875" style="15" customWidth="1"/>
    <col min="9442" max="9443" width="10" style="15" customWidth="1"/>
    <col min="9444" max="9449" width="9.28515625" style="15" customWidth="1"/>
    <col min="9450" max="9694" width="9.140625" style="15"/>
    <col min="9695" max="9695" width="0.42578125" style="15" customWidth="1"/>
    <col min="9696" max="9696" width="12.140625" style="15" customWidth="1"/>
    <col min="9697" max="9697" width="9.85546875" style="15" customWidth="1"/>
    <col min="9698" max="9699" width="10" style="15" customWidth="1"/>
    <col min="9700" max="9705" width="9.28515625" style="15" customWidth="1"/>
    <col min="9706" max="9950" width="9.140625" style="15"/>
    <col min="9951" max="9951" width="0.42578125" style="15" customWidth="1"/>
    <col min="9952" max="9952" width="12.140625" style="15" customWidth="1"/>
    <col min="9953" max="9953" width="9.85546875" style="15" customWidth="1"/>
    <col min="9954" max="9955" width="10" style="15" customWidth="1"/>
    <col min="9956" max="9961" width="9.28515625" style="15" customWidth="1"/>
    <col min="9962" max="10206" width="9.140625" style="15"/>
    <col min="10207" max="10207" width="0.42578125" style="15" customWidth="1"/>
    <col min="10208" max="10208" width="12.140625" style="15" customWidth="1"/>
    <col min="10209" max="10209" width="9.85546875" style="15" customWidth="1"/>
    <col min="10210" max="10211" width="10" style="15" customWidth="1"/>
    <col min="10212" max="10217" width="9.28515625" style="15" customWidth="1"/>
    <col min="10218" max="10462" width="9.140625" style="15"/>
    <col min="10463" max="10463" width="0.42578125" style="15" customWidth="1"/>
    <col min="10464" max="10464" width="12.140625" style="15" customWidth="1"/>
    <col min="10465" max="10465" width="9.85546875" style="15" customWidth="1"/>
    <col min="10466" max="10467" width="10" style="15" customWidth="1"/>
    <col min="10468" max="10473" width="9.28515625" style="15" customWidth="1"/>
    <col min="10474" max="10718" width="9.140625" style="15"/>
    <col min="10719" max="10719" width="0.42578125" style="15" customWidth="1"/>
    <col min="10720" max="10720" width="12.140625" style="15" customWidth="1"/>
    <col min="10721" max="10721" width="9.85546875" style="15" customWidth="1"/>
    <col min="10722" max="10723" width="10" style="15" customWidth="1"/>
    <col min="10724" max="10729" width="9.28515625" style="15" customWidth="1"/>
    <col min="10730" max="10974" width="9.140625" style="15"/>
    <col min="10975" max="10975" width="0.42578125" style="15" customWidth="1"/>
    <col min="10976" max="10976" width="12.140625" style="15" customWidth="1"/>
    <col min="10977" max="10977" width="9.85546875" style="15" customWidth="1"/>
    <col min="10978" max="10979" width="10" style="15" customWidth="1"/>
    <col min="10980" max="10985" width="9.28515625" style="15" customWidth="1"/>
    <col min="10986" max="11230" width="9.140625" style="15"/>
    <col min="11231" max="11231" width="0.42578125" style="15" customWidth="1"/>
    <col min="11232" max="11232" width="12.140625" style="15" customWidth="1"/>
    <col min="11233" max="11233" width="9.85546875" style="15" customWidth="1"/>
    <col min="11234" max="11235" width="10" style="15" customWidth="1"/>
    <col min="11236" max="11241" width="9.28515625" style="15" customWidth="1"/>
    <col min="11242" max="11486" width="9.140625" style="15"/>
    <col min="11487" max="11487" width="0.42578125" style="15" customWidth="1"/>
    <col min="11488" max="11488" width="12.140625" style="15" customWidth="1"/>
    <col min="11489" max="11489" width="9.85546875" style="15" customWidth="1"/>
    <col min="11490" max="11491" width="10" style="15" customWidth="1"/>
    <col min="11492" max="11497" width="9.28515625" style="15" customWidth="1"/>
    <col min="11498" max="11742" width="9.140625" style="15"/>
    <col min="11743" max="11743" width="0.42578125" style="15" customWidth="1"/>
    <col min="11744" max="11744" width="12.140625" style="15" customWidth="1"/>
    <col min="11745" max="11745" width="9.85546875" style="15" customWidth="1"/>
    <col min="11746" max="11747" width="10" style="15" customWidth="1"/>
    <col min="11748" max="11753" width="9.28515625" style="15" customWidth="1"/>
    <col min="11754" max="11998" width="9.140625" style="15"/>
    <col min="11999" max="11999" width="0.42578125" style="15" customWidth="1"/>
    <col min="12000" max="12000" width="12.140625" style="15" customWidth="1"/>
    <col min="12001" max="12001" width="9.85546875" style="15" customWidth="1"/>
    <col min="12002" max="12003" width="10" style="15" customWidth="1"/>
    <col min="12004" max="12009" width="9.28515625" style="15" customWidth="1"/>
    <col min="12010" max="12254" width="9.140625" style="15"/>
    <col min="12255" max="12255" width="0.42578125" style="15" customWidth="1"/>
    <col min="12256" max="12256" width="12.140625" style="15" customWidth="1"/>
    <col min="12257" max="12257" width="9.85546875" style="15" customWidth="1"/>
    <col min="12258" max="12259" width="10" style="15" customWidth="1"/>
    <col min="12260" max="12265" width="9.28515625" style="15" customWidth="1"/>
    <col min="12266" max="12510" width="9.140625" style="15"/>
    <col min="12511" max="12511" width="0.42578125" style="15" customWidth="1"/>
    <col min="12512" max="12512" width="12.140625" style="15" customWidth="1"/>
    <col min="12513" max="12513" width="9.85546875" style="15" customWidth="1"/>
    <col min="12514" max="12515" width="10" style="15" customWidth="1"/>
    <col min="12516" max="12521" width="9.28515625" style="15" customWidth="1"/>
    <col min="12522" max="12766" width="9.140625" style="15"/>
    <col min="12767" max="12767" width="0.42578125" style="15" customWidth="1"/>
    <col min="12768" max="12768" width="12.140625" style="15" customWidth="1"/>
    <col min="12769" max="12769" width="9.85546875" style="15" customWidth="1"/>
    <col min="12770" max="12771" width="10" style="15" customWidth="1"/>
    <col min="12772" max="12777" width="9.28515625" style="15" customWidth="1"/>
    <col min="12778" max="13022" width="9.140625" style="15"/>
    <col min="13023" max="13023" width="0.42578125" style="15" customWidth="1"/>
    <col min="13024" max="13024" width="12.140625" style="15" customWidth="1"/>
    <col min="13025" max="13025" width="9.85546875" style="15" customWidth="1"/>
    <col min="13026" max="13027" width="10" style="15" customWidth="1"/>
    <col min="13028" max="13033" width="9.28515625" style="15" customWidth="1"/>
    <col min="13034" max="13278" width="9.140625" style="15"/>
    <col min="13279" max="13279" width="0.42578125" style="15" customWidth="1"/>
    <col min="13280" max="13280" width="12.140625" style="15" customWidth="1"/>
    <col min="13281" max="13281" width="9.85546875" style="15" customWidth="1"/>
    <col min="13282" max="13283" width="10" style="15" customWidth="1"/>
    <col min="13284" max="13289" width="9.28515625" style="15" customWidth="1"/>
    <col min="13290" max="13534" width="9.140625" style="15"/>
    <col min="13535" max="13535" width="0.42578125" style="15" customWidth="1"/>
    <col min="13536" max="13536" width="12.140625" style="15" customWidth="1"/>
    <col min="13537" max="13537" width="9.85546875" style="15" customWidth="1"/>
    <col min="13538" max="13539" width="10" style="15" customWidth="1"/>
    <col min="13540" max="13545" width="9.28515625" style="15" customWidth="1"/>
    <col min="13546" max="13790" width="9.140625" style="15"/>
    <col min="13791" max="13791" width="0.42578125" style="15" customWidth="1"/>
    <col min="13792" max="13792" width="12.140625" style="15" customWidth="1"/>
    <col min="13793" max="13793" width="9.85546875" style="15" customWidth="1"/>
    <col min="13794" max="13795" width="10" style="15" customWidth="1"/>
    <col min="13796" max="13801" width="9.28515625" style="15" customWidth="1"/>
    <col min="13802" max="14046" width="9.140625" style="15"/>
    <col min="14047" max="14047" width="0.42578125" style="15" customWidth="1"/>
    <col min="14048" max="14048" width="12.140625" style="15" customWidth="1"/>
    <col min="14049" max="14049" width="9.85546875" style="15" customWidth="1"/>
    <col min="14050" max="14051" width="10" style="15" customWidth="1"/>
    <col min="14052" max="14057" width="9.28515625" style="15" customWidth="1"/>
    <col min="14058" max="14302" width="9.140625" style="15"/>
    <col min="14303" max="14303" width="0.42578125" style="15" customWidth="1"/>
    <col min="14304" max="14304" width="12.140625" style="15" customWidth="1"/>
    <col min="14305" max="14305" width="9.85546875" style="15" customWidth="1"/>
    <col min="14306" max="14307" width="10" style="15" customWidth="1"/>
    <col min="14308" max="14313" width="9.28515625" style="15" customWidth="1"/>
    <col min="14314" max="14558" width="9.140625" style="15"/>
    <col min="14559" max="14559" width="0.42578125" style="15" customWidth="1"/>
    <col min="14560" max="14560" width="12.140625" style="15" customWidth="1"/>
    <col min="14561" max="14561" width="9.85546875" style="15" customWidth="1"/>
    <col min="14562" max="14563" width="10" style="15" customWidth="1"/>
    <col min="14564" max="14569" width="9.28515625" style="15" customWidth="1"/>
    <col min="14570" max="14814" width="9.140625" style="15"/>
    <col min="14815" max="14815" width="0.42578125" style="15" customWidth="1"/>
    <col min="14816" max="14816" width="12.140625" style="15" customWidth="1"/>
    <col min="14817" max="14817" width="9.85546875" style="15" customWidth="1"/>
    <col min="14818" max="14819" width="10" style="15" customWidth="1"/>
    <col min="14820" max="14825" width="9.28515625" style="15" customWidth="1"/>
    <col min="14826" max="15070" width="9.140625" style="15"/>
    <col min="15071" max="15071" width="0.42578125" style="15" customWidth="1"/>
    <col min="15072" max="15072" width="12.140625" style="15" customWidth="1"/>
    <col min="15073" max="15073" width="9.85546875" style="15" customWidth="1"/>
    <col min="15074" max="15075" width="10" style="15" customWidth="1"/>
    <col min="15076" max="15081" width="9.28515625" style="15" customWidth="1"/>
    <col min="15082" max="15326" width="9.140625" style="15"/>
    <col min="15327" max="15327" width="0.42578125" style="15" customWidth="1"/>
    <col min="15328" max="15328" width="12.140625" style="15" customWidth="1"/>
    <col min="15329" max="15329" width="9.85546875" style="15" customWidth="1"/>
    <col min="15330" max="15331" width="10" style="15" customWidth="1"/>
    <col min="15332" max="15337" width="9.28515625" style="15" customWidth="1"/>
    <col min="15338" max="15582" width="9.140625" style="15"/>
    <col min="15583" max="15583" width="0.42578125" style="15" customWidth="1"/>
    <col min="15584" max="15584" width="12.140625" style="15" customWidth="1"/>
    <col min="15585" max="15585" width="9.85546875" style="15" customWidth="1"/>
    <col min="15586" max="15587" width="10" style="15" customWidth="1"/>
    <col min="15588" max="15593" width="9.28515625" style="15" customWidth="1"/>
    <col min="15594" max="15838" width="9.140625" style="15"/>
    <col min="15839" max="15839" width="0.42578125" style="15" customWidth="1"/>
    <col min="15840" max="15840" width="12.140625" style="15" customWidth="1"/>
    <col min="15841" max="15841" width="9.85546875" style="15" customWidth="1"/>
    <col min="15842" max="15843" width="10" style="15" customWidth="1"/>
    <col min="15844" max="15849" width="9.28515625" style="15" customWidth="1"/>
    <col min="15850" max="16094" width="9.140625" style="15"/>
    <col min="16095" max="16095" width="0.42578125" style="15" customWidth="1"/>
    <col min="16096" max="16096" width="12.140625" style="15" customWidth="1"/>
    <col min="16097" max="16097" width="9.85546875" style="15" customWidth="1"/>
    <col min="16098" max="16099" width="10" style="15" customWidth="1"/>
    <col min="16100" max="16105" width="9.28515625" style="15" customWidth="1"/>
    <col min="16106" max="16384" width="9.140625" style="15"/>
  </cols>
  <sheetData>
    <row r="1" spans="1:11" x14ac:dyDescent="0.2">
      <c r="H1" s="16"/>
    </row>
    <row r="2" spans="1:11" ht="18" customHeight="1" x14ac:dyDescent="0.25">
      <c r="H2" s="17" t="s">
        <v>61</v>
      </c>
      <c r="I2" s="92"/>
    </row>
    <row r="3" spans="1:11" ht="18.75" customHeight="1" x14ac:dyDescent="0.2"/>
    <row r="4" spans="1:11" ht="15" customHeight="1" x14ac:dyDescent="0.25">
      <c r="H4" s="18"/>
      <c r="K4" s="2" t="s">
        <v>568</v>
      </c>
    </row>
    <row r="5" spans="1:11" s="19" customFormat="1" ht="60.75" customHeight="1" x14ac:dyDescent="0.25">
      <c r="A5" s="347" t="s">
        <v>263</v>
      </c>
      <c r="B5" s="347"/>
      <c r="C5" s="347"/>
      <c r="D5" s="347"/>
      <c r="E5" s="347"/>
      <c r="F5" s="347"/>
      <c r="G5" s="15"/>
      <c r="H5" s="15"/>
      <c r="I5" s="15"/>
      <c r="J5" s="15"/>
      <c r="K5" s="15"/>
    </row>
    <row r="6" spans="1:11" s="19" customFormat="1" ht="16.5" customHeight="1" x14ac:dyDescent="0.2">
      <c r="A6" s="348"/>
      <c r="B6" s="343" t="s">
        <v>150</v>
      </c>
      <c r="C6" s="344"/>
      <c r="D6" s="344"/>
      <c r="E6" s="344"/>
      <c r="F6" s="345"/>
      <c r="G6" s="343" t="s">
        <v>151</v>
      </c>
      <c r="H6" s="344"/>
      <c r="I6" s="344"/>
      <c r="J6" s="344"/>
      <c r="K6" s="345"/>
    </row>
    <row r="7" spans="1:11" s="19" customFormat="1" ht="25.5" customHeight="1" x14ac:dyDescent="0.2">
      <c r="A7" s="348"/>
      <c r="B7" s="339" t="s">
        <v>65</v>
      </c>
      <c r="C7" s="338" t="s">
        <v>66</v>
      </c>
      <c r="D7" s="338"/>
      <c r="E7" s="338" t="s">
        <v>138</v>
      </c>
      <c r="F7" s="338"/>
      <c r="G7" s="339" t="s">
        <v>65</v>
      </c>
      <c r="H7" s="338" t="s">
        <v>66</v>
      </c>
      <c r="I7" s="338"/>
      <c r="J7" s="338" t="s">
        <v>138</v>
      </c>
      <c r="K7" s="338"/>
    </row>
    <row r="8" spans="1:11" s="19" customFormat="1" ht="15" customHeight="1" x14ac:dyDescent="0.2">
      <c r="A8" s="349"/>
      <c r="B8" s="339"/>
      <c r="C8" s="20" t="s">
        <v>152</v>
      </c>
      <c r="D8" s="21" t="s">
        <v>69</v>
      </c>
      <c r="E8" s="20" t="s">
        <v>152</v>
      </c>
      <c r="F8" s="21" t="s">
        <v>69</v>
      </c>
      <c r="G8" s="339"/>
      <c r="H8" s="20" t="s">
        <v>152</v>
      </c>
      <c r="I8" s="21" t="s">
        <v>69</v>
      </c>
      <c r="J8" s="20" t="s">
        <v>152</v>
      </c>
      <c r="K8" s="21" t="s">
        <v>69</v>
      </c>
    </row>
    <row r="9" spans="1:11" s="19" customFormat="1" ht="3" customHeight="1" x14ac:dyDescent="0.2">
      <c r="A9" s="22"/>
      <c r="B9" s="22"/>
      <c r="C9" s="22"/>
      <c r="D9" s="22"/>
      <c r="G9" s="22"/>
      <c r="H9" s="22"/>
      <c r="I9" s="22"/>
    </row>
    <row r="10" spans="1:11" s="19" customFormat="1" ht="15.75" customHeight="1" x14ac:dyDescent="0.2">
      <c r="A10" s="100" t="s">
        <v>184</v>
      </c>
      <c r="B10" s="101">
        <v>434432</v>
      </c>
      <c r="C10" s="101">
        <v>14722</v>
      </c>
      <c r="D10" s="102">
        <v>5.7039432182420828</v>
      </c>
      <c r="E10" s="101">
        <v>5658</v>
      </c>
      <c r="F10" s="102">
        <v>2.1667743998541562</v>
      </c>
      <c r="G10" s="101">
        <v>273631</v>
      </c>
      <c r="H10" s="101">
        <v>3822</v>
      </c>
      <c r="I10" s="102">
        <v>2.3636752264955554</v>
      </c>
      <c r="J10" s="101">
        <v>-2245</v>
      </c>
      <c r="K10" s="102">
        <v>-2.2889651318565178</v>
      </c>
    </row>
    <row r="11" spans="1:11" s="19" customFormat="1" ht="15.75" customHeight="1" x14ac:dyDescent="0.2">
      <c r="A11" s="141" t="s">
        <v>78</v>
      </c>
      <c r="B11" s="104">
        <v>281730</v>
      </c>
      <c r="C11" s="104">
        <v>14001</v>
      </c>
      <c r="D11" s="105">
        <v>5.2295418128032454</v>
      </c>
      <c r="E11" s="104">
        <v>5250</v>
      </c>
      <c r="F11" s="105">
        <v>1.8988715277777777</v>
      </c>
      <c r="G11" s="104">
        <v>163706</v>
      </c>
      <c r="H11" s="104">
        <v>3922</v>
      </c>
      <c r="I11" s="105">
        <v>2.4545636609422719</v>
      </c>
      <c r="J11" s="104">
        <v>1152</v>
      </c>
      <c r="K11" s="105">
        <v>0.70868757459059761</v>
      </c>
    </row>
    <row r="12" spans="1:11" s="19" customFormat="1" ht="15.75" customHeight="1" x14ac:dyDescent="0.2">
      <c r="A12" s="135" t="s">
        <v>264</v>
      </c>
      <c r="B12" s="136">
        <v>219839</v>
      </c>
      <c r="C12" s="136">
        <v>16850</v>
      </c>
      <c r="D12" s="137">
        <v>8.3009424155988754</v>
      </c>
      <c r="E12" s="136">
        <v>4208</v>
      </c>
      <c r="F12" s="137">
        <v>1.9514819297781858</v>
      </c>
      <c r="G12" s="136">
        <v>122512</v>
      </c>
      <c r="H12" s="136">
        <v>5482</v>
      </c>
      <c r="I12" s="137">
        <v>4.6842689908570456</v>
      </c>
      <c r="J12" s="136">
        <v>3710</v>
      </c>
      <c r="K12" s="137">
        <v>3.1228430497803066</v>
      </c>
    </row>
    <row r="13" spans="1:11" s="19" customFormat="1" ht="15.75" customHeight="1" x14ac:dyDescent="0.2">
      <c r="A13" s="135" t="s">
        <v>80</v>
      </c>
      <c r="B13" s="136">
        <v>61891</v>
      </c>
      <c r="C13" s="136">
        <v>-2849</v>
      </c>
      <c r="D13" s="137">
        <v>-4.4006796416434968</v>
      </c>
      <c r="E13" s="136">
        <v>1042</v>
      </c>
      <c r="F13" s="137">
        <v>1.7124357014905751</v>
      </c>
      <c r="G13" s="136">
        <v>41194</v>
      </c>
      <c r="H13" s="136">
        <v>-1560</v>
      </c>
      <c r="I13" s="137">
        <v>-3.6487814005707069</v>
      </c>
      <c r="J13" s="136">
        <v>-2558</v>
      </c>
      <c r="K13" s="137">
        <v>-5.8465898701773638</v>
      </c>
    </row>
    <row r="14" spans="1:11" s="19" customFormat="1" ht="15.75" customHeight="1" x14ac:dyDescent="0.2">
      <c r="A14" s="141" t="s">
        <v>81</v>
      </c>
      <c r="B14" s="104">
        <v>152702</v>
      </c>
      <c r="C14" s="104">
        <v>721</v>
      </c>
      <c r="D14" s="105">
        <v>0.47440140543883774</v>
      </c>
      <c r="E14" s="104">
        <v>408</v>
      </c>
      <c r="F14" s="105">
        <v>0.26790287207637858</v>
      </c>
      <c r="G14" s="104">
        <v>109925</v>
      </c>
      <c r="H14" s="104">
        <v>-100</v>
      </c>
      <c r="I14" s="105">
        <v>-9.0888434446716654E-2</v>
      </c>
      <c r="J14" s="104">
        <v>-3397</v>
      </c>
      <c r="K14" s="105">
        <v>-2.9976527064471155</v>
      </c>
    </row>
    <row r="15" spans="1:11" s="19" customFormat="1" ht="15.75" customHeight="1" x14ac:dyDescent="0.2">
      <c r="A15" s="135" t="s">
        <v>82</v>
      </c>
      <c r="B15" s="136">
        <v>55200</v>
      </c>
      <c r="C15" s="136">
        <v>815</v>
      </c>
      <c r="D15" s="137">
        <v>1.4985749747172934</v>
      </c>
      <c r="E15" s="136">
        <v>-217</v>
      </c>
      <c r="F15" s="137">
        <v>-0.3915765920204991</v>
      </c>
      <c r="G15" s="136">
        <v>39934</v>
      </c>
      <c r="H15" s="136">
        <v>-55</v>
      </c>
      <c r="I15" s="137">
        <v>-0.13753782290129785</v>
      </c>
      <c r="J15" s="136">
        <v>-1454</v>
      </c>
      <c r="K15" s="137">
        <v>-3.5130955832608484</v>
      </c>
    </row>
    <row r="16" spans="1:11" s="19" customFormat="1" ht="15.75" customHeight="1" x14ac:dyDescent="0.2">
      <c r="A16" s="135" t="s">
        <v>83</v>
      </c>
      <c r="B16" s="136">
        <v>97502</v>
      </c>
      <c r="C16" s="136">
        <v>-94</v>
      </c>
      <c r="D16" s="137">
        <v>-9.6315422763228006E-2</v>
      </c>
      <c r="E16" s="136">
        <v>625</v>
      </c>
      <c r="F16" s="137">
        <v>0.6451479711386604</v>
      </c>
      <c r="G16" s="136">
        <v>69991</v>
      </c>
      <c r="H16" s="136">
        <v>-45</v>
      </c>
      <c r="I16" s="137">
        <v>-6.4252670055400085E-2</v>
      </c>
      <c r="J16" s="136">
        <v>-1943</v>
      </c>
      <c r="K16" s="137">
        <v>-2.7010871076264356</v>
      </c>
    </row>
    <row r="17" spans="1:11" s="19" customFormat="1" ht="15.75" customHeight="1" x14ac:dyDescent="0.2">
      <c r="A17" s="100" t="s">
        <v>185</v>
      </c>
      <c r="B17" s="101">
        <v>267348</v>
      </c>
      <c r="C17" s="101">
        <v>11146</v>
      </c>
      <c r="D17" s="102">
        <v>7.3249099685106582</v>
      </c>
      <c r="E17" s="101">
        <v>2750</v>
      </c>
      <c r="F17" s="102">
        <v>2.0855097997760383</v>
      </c>
      <c r="G17" s="101">
        <v>163945</v>
      </c>
      <c r="H17" s="101">
        <v>2443</v>
      </c>
      <c r="I17" s="102">
        <v>2.7441863034346756</v>
      </c>
      <c r="J17" s="101">
        <v>-1672</v>
      </c>
      <c r="K17" s="102">
        <v>-2.3798531176719897</v>
      </c>
    </row>
    <row r="18" spans="1:11" s="19" customFormat="1" ht="15.75" customHeight="1" x14ac:dyDescent="0.2">
      <c r="A18" s="141" t="s">
        <v>78</v>
      </c>
      <c r="B18" s="104">
        <v>168305</v>
      </c>
      <c r="C18" s="104">
        <v>10458</v>
      </c>
      <c r="D18" s="105">
        <v>6.6254030801979136</v>
      </c>
      <c r="E18" s="104">
        <v>1715</v>
      </c>
      <c r="F18" s="105">
        <v>1.0294735578366048</v>
      </c>
      <c r="G18" s="104">
        <v>92576</v>
      </c>
      <c r="H18" s="104">
        <v>2316</v>
      </c>
      <c r="I18" s="105">
        <v>2.5659206736095723</v>
      </c>
      <c r="J18" s="104">
        <v>368</v>
      </c>
      <c r="K18" s="105">
        <v>0.39909769217421481</v>
      </c>
    </row>
    <row r="19" spans="1:11" s="19" customFormat="1" ht="15.75" customHeight="1" x14ac:dyDescent="0.2">
      <c r="A19" s="135" t="s">
        <v>264</v>
      </c>
      <c r="B19" s="136">
        <v>130728</v>
      </c>
      <c r="C19" s="136">
        <v>12581</v>
      </c>
      <c r="D19" s="137">
        <v>10.648598779486571</v>
      </c>
      <c r="E19" s="136">
        <v>1091</v>
      </c>
      <c r="F19" s="137">
        <v>0.84158072155326025</v>
      </c>
      <c r="G19" s="136">
        <v>67819</v>
      </c>
      <c r="H19" s="136">
        <v>3278</v>
      </c>
      <c r="I19" s="137">
        <v>5.0789420678328501</v>
      </c>
      <c r="J19" s="136">
        <v>1632</v>
      </c>
      <c r="K19" s="137">
        <v>2.4657410065420704</v>
      </c>
    </row>
    <row r="20" spans="1:11" s="19" customFormat="1" ht="15.75" customHeight="1" x14ac:dyDescent="0.2">
      <c r="A20" s="135" t="s">
        <v>80</v>
      </c>
      <c r="B20" s="136">
        <v>37577</v>
      </c>
      <c r="C20" s="136">
        <v>-2123</v>
      </c>
      <c r="D20" s="137">
        <v>-5.3476070528967252</v>
      </c>
      <c r="E20" s="136">
        <v>624</v>
      </c>
      <c r="F20" s="137">
        <v>1.688631504884583</v>
      </c>
      <c r="G20" s="136">
        <v>24757</v>
      </c>
      <c r="H20" s="136">
        <v>-962</v>
      </c>
      <c r="I20" s="137">
        <v>-3.7404253664605935</v>
      </c>
      <c r="J20" s="136">
        <v>-1264</v>
      </c>
      <c r="K20" s="137">
        <v>-4.8576150032665923</v>
      </c>
    </row>
    <row r="21" spans="1:11" s="19" customFormat="1" ht="15.75" customHeight="1" x14ac:dyDescent="0.2">
      <c r="A21" s="141" t="s">
        <v>81</v>
      </c>
      <c r="B21" s="111">
        <v>99043</v>
      </c>
      <c r="C21" s="111">
        <v>688</v>
      </c>
      <c r="D21" s="112">
        <v>0.69950688831274466</v>
      </c>
      <c r="E21" s="111">
        <v>1035</v>
      </c>
      <c r="F21" s="112">
        <v>1.0560362419394336</v>
      </c>
      <c r="G21" s="104">
        <v>71369</v>
      </c>
      <c r="H21" s="104">
        <v>127</v>
      </c>
      <c r="I21" s="105">
        <v>0.17826562982510316</v>
      </c>
      <c r="J21" s="104">
        <v>-2040</v>
      </c>
      <c r="K21" s="105">
        <v>-2.7789508098462044</v>
      </c>
    </row>
    <row r="22" spans="1:11" s="19" customFormat="1" ht="15.75" customHeight="1" x14ac:dyDescent="0.2">
      <c r="A22" s="135" t="s">
        <v>82</v>
      </c>
      <c r="B22" s="142">
        <v>34925</v>
      </c>
      <c r="C22" s="142">
        <v>679</v>
      </c>
      <c r="D22" s="143">
        <v>1.9827133095836009</v>
      </c>
      <c r="E22" s="142">
        <v>222</v>
      </c>
      <c r="F22" s="144">
        <v>0.63971414575108776</v>
      </c>
      <c r="G22" s="136">
        <v>24898</v>
      </c>
      <c r="H22" s="136">
        <v>75</v>
      </c>
      <c r="I22" s="137">
        <v>0.30213914514764534</v>
      </c>
      <c r="J22" s="136">
        <v>-889</v>
      </c>
      <c r="K22" s="137">
        <v>-3.4474735331756312</v>
      </c>
    </row>
    <row r="23" spans="1:11" s="19" customFormat="1" ht="15.75" customHeight="1" x14ac:dyDescent="0.2">
      <c r="A23" s="135" t="s">
        <v>83</v>
      </c>
      <c r="B23" s="136">
        <v>64118</v>
      </c>
      <c r="C23" s="136">
        <v>9</v>
      </c>
      <c r="D23" s="137">
        <v>1.4038590525511239E-2</v>
      </c>
      <c r="E23" s="136">
        <v>813</v>
      </c>
      <c r="F23" s="137">
        <v>1.2842587473343339</v>
      </c>
      <c r="G23" s="136">
        <v>46471</v>
      </c>
      <c r="H23" s="136">
        <v>52</v>
      </c>
      <c r="I23" s="137">
        <v>0.11202309399168443</v>
      </c>
      <c r="J23" s="136">
        <v>-1151</v>
      </c>
      <c r="K23" s="137">
        <v>-2.4169501490907566</v>
      </c>
    </row>
    <row r="24" spans="1:11" s="19" customFormat="1" ht="15.75" customHeight="1" x14ac:dyDescent="0.2">
      <c r="A24" s="100" t="s">
        <v>186</v>
      </c>
      <c r="B24" s="101">
        <v>167084</v>
      </c>
      <c r="C24" s="101">
        <v>3576</v>
      </c>
      <c r="D24" s="102">
        <v>3.2859052723448094</v>
      </c>
      <c r="E24" s="101">
        <v>2908</v>
      </c>
      <c r="F24" s="102">
        <v>2.0618592957685911</v>
      </c>
      <c r="G24" s="101">
        <v>109686</v>
      </c>
      <c r="H24" s="101">
        <v>1379</v>
      </c>
      <c r="I24" s="102">
        <v>1.7246856754788729</v>
      </c>
      <c r="J24" s="101">
        <v>-573</v>
      </c>
      <c r="K24" s="102">
        <v>-2.2854035420594512</v>
      </c>
    </row>
    <row r="25" spans="1:11" s="19" customFormat="1" ht="15.75" customHeight="1" x14ac:dyDescent="0.2">
      <c r="A25" s="141" t="s">
        <v>78</v>
      </c>
      <c r="B25" s="104">
        <v>113425</v>
      </c>
      <c r="C25" s="104">
        <v>3543</v>
      </c>
      <c r="D25" s="105">
        <v>3.2243679583553266</v>
      </c>
      <c r="E25" s="104">
        <v>3535</v>
      </c>
      <c r="F25" s="105">
        <v>3.2168532168532167</v>
      </c>
      <c r="G25" s="104">
        <v>71130</v>
      </c>
      <c r="H25" s="104">
        <v>1606</v>
      </c>
      <c r="I25" s="105">
        <v>2.3099936712502158</v>
      </c>
      <c r="J25" s="104">
        <v>784</v>
      </c>
      <c r="K25" s="105">
        <v>1.1144912290677509</v>
      </c>
    </row>
    <row r="26" spans="1:11" s="19" customFormat="1" ht="15.75" customHeight="1" x14ac:dyDescent="0.2">
      <c r="A26" s="135" t="s">
        <v>264</v>
      </c>
      <c r="B26" s="136">
        <v>89111</v>
      </c>
      <c r="C26" s="136">
        <v>4269</v>
      </c>
      <c r="D26" s="137">
        <v>5.0317059946724498</v>
      </c>
      <c r="E26" s="136">
        <v>3117</v>
      </c>
      <c r="F26" s="137">
        <v>3.6246714887085147</v>
      </c>
      <c r="G26" s="136">
        <v>54693</v>
      </c>
      <c r="H26" s="136">
        <v>2204</v>
      </c>
      <c r="I26" s="137">
        <v>4.1989750233382228</v>
      </c>
      <c r="J26" s="136">
        <v>2078</v>
      </c>
      <c r="K26" s="137">
        <v>3.9494440748835884</v>
      </c>
    </row>
    <row r="27" spans="1:11" s="19" customFormat="1" ht="15.75" customHeight="1" x14ac:dyDescent="0.2">
      <c r="A27" s="135" t="s">
        <v>80</v>
      </c>
      <c r="B27" s="136">
        <v>24314</v>
      </c>
      <c r="C27" s="136">
        <v>-726</v>
      </c>
      <c r="D27" s="137">
        <v>-2.8993610223642174</v>
      </c>
      <c r="E27" s="136">
        <v>418</v>
      </c>
      <c r="F27" s="137">
        <v>1.7492467358553734</v>
      </c>
      <c r="G27" s="136">
        <v>16437</v>
      </c>
      <c r="H27" s="136">
        <v>-598</v>
      </c>
      <c r="I27" s="137">
        <v>-3.5104197240974466</v>
      </c>
      <c r="J27" s="136">
        <v>-1294</v>
      </c>
      <c r="K27" s="137">
        <v>-7.2979527381422367</v>
      </c>
    </row>
    <row r="28" spans="1:11" s="19" customFormat="1" ht="15.75" customHeight="1" x14ac:dyDescent="0.2">
      <c r="A28" s="141" t="s">
        <v>81</v>
      </c>
      <c r="B28" s="104">
        <v>53659</v>
      </c>
      <c r="C28" s="104">
        <v>33</v>
      </c>
      <c r="D28" s="105">
        <v>6.1537313989482714E-2</v>
      </c>
      <c r="E28" s="104">
        <v>-627</v>
      </c>
      <c r="F28" s="105">
        <v>-1.1549939210846258</v>
      </c>
      <c r="G28" s="104">
        <v>38556</v>
      </c>
      <c r="H28" s="104">
        <v>-227</v>
      </c>
      <c r="I28" s="105">
        <v>-0.58530799577134307</v>
      </c>
      <c r="J28" s="104">
        <v>-1357</v>
      </c>
      <c r="K28" s="105">
        <v>-3.3998947711272018</v>
      </c>
    </row>
    <row r="29" spans="1:11" s="19" customFormat="1" ht="15.75" customHeight="1" x14ac:dyDescent="0.2">
      <c r="A29" s="135" t="s">
        <v>82</v>
      </c>
      <c r="B29" s="136">
        <v>20275</v>
      </c>
      <c r="C29" s="136">
        <v>136</v>
      </c>
      <c r="D29" s="137">
        <v>0.67530661899796418</v>
      </c>
      <c r="E29" s="136">
        <v>-439</v>
      </c>
      <c r="F29" s="137">
        <v>-2.1193395770976151</v>
      </c>
      <c r="G29" s="136">
        <v>15036</v>
      </c>
      <c r="H29" s="136">
        <v>-130</v>
      </c>
      <c r="I29" s="137">
        <v>-0.85718053540814976</v>
      </c>
      <c r="J29" s="136">
        <v>-565</v>
      </c>
      <c r="K29" s="137">
        <v>-3.62156272033844</v>
      </c>
    </row>
    <row r="30" spans="1:11" s="19" customFormat="1" ht="15.75" customHeight="1" x14ac:dyDescent="0.2">
      <c r="A30" s="145" t="s">
        <v>83</v>
      </c>
      <c r="B30" s="146">
        <v>33384</v>
      </c>
      <c r="C30" s="146">
        <v>-103</v>
      </c>
      <c r="D30" s="147">
        <v>-0.30758204676441603</v>
      </c>
      <c r="E30" s="146">
        <v>-188</v>
      </c>
      <c r="F30" s="147">
        <v>-0.55999046824734899</v>
      </c>
      <c r="G30" s="146">
        <v>23520</v>
      </c>
      <c r="H30" s="146">
        <v>-97</v>
      </c>
      <c r="I30" s="147">
        <v>-0.41072109073972141</v>
      </c>
      <c r="J30" s="146">
        <v>-792</v>
      </c>
      <c r="K30" s="147">
        <v>-3.2576505429417573</v>
      </c>
    </row>
    <row r="31" spans="1:11" ht="9.9499999999999993" customHeight="1" x14ac:dyDescent="0.2">
      <c r="A31" s="122"/>
      <c r="B31" s="122"/>
      <c r="C31" s="122"/>
      <c r="D31" s="122"/>
      <c r="E31" s="122"/>
      <c r="F31" s="122"/>
      <c r="G31" s="122"/>
      <c r="H31" s="122"/>
      <c r="I31" s="122"/>
      <c r="J31" s="122"/>
      <c r="K31" s="122"/>
    </row>
    <row r="32" spans="1:11" x14ac:dyDescent="0.2">
      <c r="A32" s="46" t="s">
        <v>136</v>
      </c>
    </row>
    <row r="33" spans="1:11" s="62" customFormat="1" ht="12.75" x14ac:dyDescent="0.2">
      <c r="B33" s="46"/>
      <c r="C33" s="46"/>
      <c r="D33" s="46"/>
    </row>
    <row r="34" spans="1:11" ht="15.75" customHeight="1" x14ac:dyDescent="0.2">
      <c r="A34" s="352" t="s">
        <v>60</v>
      </c>
      <c r="B34" s="352"/>
      <c r="C34" s="352"/>
      <c r="D34" s="352"/>
      <c r="E34" s="352"/>
      <c r="F34" s="352"/>
      <c r="G34" s="352"/>
      <c r="H34" s="352"/>
      <c r="I34" s="352"/>
      <c r="J34" s="352"/>
      <c r="K34" s="352"/>
    </row>
  </sheetData>
  <mergeCells count="11">
    <mergeCell ref="A34:K34"/>
    <mergeCell ref="A5:F5"/>
    <mergeCell ref="A6:A8"/>
    <mergeCell ref="B6:F6"/>
    <mergeCell ref="G6:K6"/>
    <mergeCell ref="B7:B8"/>
    <mergeCell ref="C7:D7"/>
    <mergeCell ref="E7:F7"/>
    <mergeCell ref="G7:G8"/>
    <mergeCell ref="H7:I7"/>
    <mergeCell ref="J7:K7"/>
  </mergeCells>
  <hyperlinks>
    <hyperlink ref="H2" location="ÍNDICE!A1" display="VOLVER AL ÍNDICE" xr:uid="{D64F7B17-1592-4E26-9059-2F95573425D4}"/>
  </hyperlinks>
  <pageMargins left="0.51181102362204722" right="0.51181102362204722" top="0.74803149606299213" bottom="0.74803149606299213" header="0.31496062992125984" footer="0.31496062992125984"/>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02CEB-E644-4124-A476-F55FAC87891E}">
  <sheetPr codeName="Hoja21"/>
  <dimension ref="A1:K31"/>
  <sheetViews>
    <sheetView zoomScaleNormal="100" zoomScaleSheetLayoutView="100" workbookViewId="0"/>
  </sheetViews>
  <sheetFormatPr baseColWidth="10" defaultColWidth="9.140625" defaultRowHeight="15" x14ac:dyDescent="0.2"/>
  <cols>
    <col min="1" max="1" width="19" style="15" customWidth="1"/>
    <col min="2" max="2" width="8" style="15" customWidth="1"/>
    <col min="3" max="3" width="8.140625" style="15" customWidth="1"/>
    <col min="4" max="4" width="5.7109375" style="15" customWidth="1"/>
    <col min="5" max="5" width="8.140625" style="15" customWidth="1"/>
    <col min="6" max="6" width="5.7109375" style="15" customWidth="1"/>
    <col min="7" max="7" width="8" style="15" customWidth="1"/>
    <col min="8" max="8" width="8.140625" style="15" customWidth="1"/>
    <col min="9" max="9" width="5.7109375" style="15" customWidth="1"/>
    <col min="10" max="10" width="8.140625" style="15" customWidth="1"/>
    <col min="11" max="11" width="5.7109375" style="15" customWidth="1"/>
    <col min="12" max="222" width="9.140625" style="15"/>
    <col min="223" max="223" width="0.42578125" style="15" customWidth="1"/>
    <col min="224" max="224" width="12.140625" style="15" customWidth="1"/>
    <col min="225" max="225" width="9.85546875" style="15" customWidth="1"/>
    <col min="226" max="227" width="10" style="15" customWidth="1"/>
    <col min="228" max="233" width="9.28515625" style="15" customWidth="1"/>
    <col min="234" max="478" width="9.140625" style="15"/>
    <col min="479" max="479" width="0.42578125" style="15" customWidth="1"/>
    <col min="480" max="480" width="12.140625" style="15" customWidth="1"/>
    <col min="481" max="481" width="9.85546875" style="15" customWidth="1"/>
    <col min="482" max="483" width="10" style="15" customWidth="1"/>
    <col min="484" max="489" width="9.28515625" style="15" customWidth="1"/>
    <col min="490" max="734" width="9.140625" style="15"/>
    <col min="735" max="735" width="0.42578125" style="15" customWidth="1"/>
    <col min="736" max="736" width="12.140625" style="15" customWidth="1"/>
    <col min="737" max="737" width="9.85546875" style="15" customWidth="1"/>
    <col min="738" max="739" width="10" style="15" customWidth="1"/>
    <col min="740" max="745" width="9.28515625" style="15" customWidth="1"/>
    <col min="746" max="990" width="9.140625" style="15"/>
    <col min="991" max="991" width="0.42578125" style="15" customWidth="1"/>
    <col min="992" max="992" width="12.140625" style="15" customWidth="1"/>
    <col min="993" max="993" width="9.85546875" style="15" customWidth="1"/>
    <col min="994" max="995" width="10" style="15" customWidth="1"/>
    <col min="996" max="1001" width="9.28515625" style="15" customWidth="1"/>
    <col min="1002" max="1246" width="9.140625" style="15"/>
    <col min="1247" max="1247" width="0.42578125" style="15" customWidth="1"/>
    <col min="1248" max="1248" width="12.140625" style="15" customWidth="1"/>
    <col min="1249" max="1249" width="9.85546875" style="15" customWidth="1"/>
    <col min="1250" max="1251" width="10" style="15" customWidth="1"/>
    <col min="1252" max="1257" width="9.28515625" style="15" customWidth="1"/>
    <col min="1258" max="1502" width="9.140625" style="15"/>
    <col min="1503" max="1503" width="0.42578125" style="15" customWidth="1"/>
    <col min="1504" max="1504" width="12.140625" style="15" customWidth="1"/>
    <col min="1505" max="1505" width="9.85546875" style="15" customWidth="1"/>
    <col min="1506" max="1507" width="10" style="15" customWidth="1"/>
    <col min="1508" max="1513" width="9.28515625" style="15" customWidth="1"/>
    <col min="1514" max="1758" width="9.140625" style="15"/>
    <col min="1759" max="1759" width="0.42578125" style="15" customWidth="1"/>
    <col min="1760" max="1760" width="12.140625" style="15" customWidth="1"/>
    <col min="1761" max="1761" width="9.85546875" style="15" customWidth="1"/>
    <col min="1762" max="1763" width="10" style="15" customWidth="1"/>
    <col min="1764" max="1769" width="9.28515625" style="15" customWidth="1"/>
    <col min="1770" max="2014" width="9.140625" style="15"/>
    <col min="2015" max="2015" width="0.42578125" style="15" customWidth="1"/>
    <col min="2016" max="2016" width="12.140625" style="15" customWidth="1"/>
    <col min="2017" max="2017" width="9.85546875" style="15" customWidth="1"/>
    <col min="2018" max="2019" width="10" style="15" customWidth="1"/>
    <col min="2020" max="2025" width="9.28515625" style="15" customWidth="1"/>
    <col min="2026" max="2270" width="9.140625" style="15"/>
    <col min="2271" max="2271" width="0.42578125" style="15" customWidth="1"/>
    <col min="2272" max="2272" width="12.140625" style="15" customWidth="1"/>
    <col min="2273" max="2273" width="9.85546875" style="15" customWidth="1"/>
    <col min="2274" max="2275" width="10" style="15" customWidth="1"/>
    <col min="2276" max="2281" width="9.28515625" style="15" customWidth="1"/>
    <col min="2282" max="2526" width="9.140625" style="15"/>
    <col min="2527" max="2527" width="0.42578125" style="15" customWidth="1"/>
    <col min="2528" max="2528" width="12.140625" style="15" customWidth="1"/>
    <col min="2529" max="2529" width="9.85546875" style="15" customWidth="1"/>
    <col min="2530" max="2531" width="10" style="15" customWidth="1"/>
    <col min="2532" max="2537" width="9.28515625" style="15" customWidth="1"/>
    <col min="2538" max="2782" width="9.140625" style="15"/>
    <col min="2783" max="2783" width="0.42578125" style="15" customWidth="1"/>
    <col min="2784" max="2784" width="12.140625" style="15" customWidth="1"/>
    <col min="2785" max="2785" width="9.85546875" style="15" customWidth="1"/>
    <col min="2786" max="2787" width="10" style="15" customWidth="1"/>
    <col min="2788" max="2793" width="9.28515625" style="15" customWidth="1"/>
    <col min="2794" max="3038" width="9.140625" style="15"/>
    <col min="3039" max="3039" width="0.42578125" style="15" customWidth="1"/>
    <col min="3040" max="3040" width="12.140625" style="15" customWidth="1"/>
    <col min="3041" max="3041" width="9.85546875" style="15" customWidth="1"/>
    <col min="3042" max="3043" width="10" style="15" customWidth="1"/>
    <col min="3044" max="3049" width="9.28515625" style="15" customWidth="1"/>
    <col min="3050" max="3294" width="9.140625" style="15"/>
    <col min="3295" max="3295" width="0.42578125" style="15" customWidth="1"/>
    <col min="3296" max="3296" width="12.140625" style="15" customWidth="1"/>
    <col min="3297" max="3297" width="9.85546875" style="15" customWidth="1"/>
    <col min="3298" max="3299" width="10" style="15" customWidth="1"/>
    <col min="3300" max="3305" width="9.28515625" style="15" customWidth="1"/>
    <col min="3306" max="3550" width="9.140625" style="15"/>
    <col min="3551" max="3551" width="0.42578125" style="15" customWidth="1"/>
    <col min="3552" max="3552" width="12.140625" style="15" customWidth="1"/>
    <col min="3553" max="3553" width="9.85546875" style="15" customWidth="1"/>
    <col min="3554" max="3555" width="10" style="15" customWidth="1"/>
    <col min="3556" max="3561" width="9.28515625" style="15" customWidth="1"/>
    <col min="3562" max="3806" width="9.140625" style="15"/>
    <col min="3807" max="3807" width="0.42578125" style="15" customWidth="1"/>
    <col min="3808" max="3808" width="12.140625" style="15" customWidth="1"/>
    <col min="3809" max="3809" width="9.85546875" style="15" customWidth="1"/>
    <col min="3810" max="3811" width="10" style="15" customWidth="1"/>
    <col min="3812" max="3817" width="9.28515625" style="15" customWidth="1"/>
    <col min="3818" max="4062" width="9.140625" style="15"/>
    <col min="4063" max="4063" width="0.42578125" style="15" customWidth="1"/>
    <col min="4064" max="4064" width="12.140625" style="15" customWidth="1"/>
    <col min="4065" max="4065" width="9.85546875" style="15" customWidth="1"/>
    <col min="4066" max="4067" width="10" style="15" customWidth="1"/>
    <col min="4068" max="4073" width="9.28515625" style="15" customWidth="1"/>
    <col min="4074" max="4318" width="9.140625" style="15"/>
    <col min="4319" max="4319" width="0.42578125" style="15" customWidth="1"/>
    <col min="4320" max="4320" width="12.140625" style="15" customWidth="1"/>
    <col min="4321" max="4321" width="9.85546875" style="15" customWidth="1"/>
    <col min="4322" max="4323" width="10" style="15" customWidth="1"/>
    <col min="4324" max="4329" width="9.28515625" style="15" customWidth="1"/>
    <col min="4330" max="4574" width="9.140625" style="15"/>
    <col min="4575" max="4575" width="0.42578125" style="15" customWidth="1"/>
    <col min="4576" max="4576" width="12.140625" style="15" customWidth="1"/>
    <col min="4577" max="4577" width="9.85546875" style="15" customWidth="1"/>
    <col min="4578" max="4579" width="10" style="15" customWidth="1"/>
    <col min="4580" max="4585" width="9.28515625" style="15" customWidth="1"/>
    <col min="4586" max="4830" width="9.140625" style="15"/>
    <col min="4831" max="4831" width="0.42578125" style="15" customWidth="1"/>
    <col min="4832" max="4832" width="12.140625" style="15" customWidth="1"/>
    <col min="4833" max="4833" width="9.85546875" style="15" customWidth="1"/>
    <col min="4834" max="4835" width="10" style="15" customWidth="1"/>
    <col min="4836" max="4841" width="9.28515625" style="15" customWidth="1"/>
    <col min="4842" max="5086" width="9.140625" style="15"/>
    <col min="5087" max="5087" width="0.42578125" style="15" customWidth="1"/>
    <col min="5088" max="5088" width="12.140625" style="15" customWidth="1"/>
    <col min="5089" max="5089" width="9.85546875" style="15" customWidth="1"/>
    <col min="5090" max="5091" width="10" style="15" customWidth="1"/>
    <col min="5092" max="5097" width="9.28515625" style="15" customWidth="1"/>
    <col min="5098" max="5342" width="9.140625" style="15"/>
    <col min="5343" max="5343" width="0.42578125" style="15" customWidth="1"/>
    <col min="5344" max="5344" width="12.140625" style="15" customWidth="1"/>
    <col min="5345" max="5345" width="9.85546875" style="15" customWidth="1"/>
    <col min="5346" max="5347" width="10" style="15" customWidth="1"/>
    <col min="5348" max="5353" width="9.28515625" style="15" customWidth="1"/>
    <col min="5354" max="5598" width="9.140625" style="15"/>
    <col min="5599" max="5599" width="0.42578125" style="15" customWidth="1"/>
    <col min="5600" max="5600" width="12.140625" style="15" customWidth="1"/>
    <col min="5601" max="5601" width="9.85546875" style="15" customWidth="1"/>
    <col min="5602" max="5603" width="10" style="15" customWidth="1"/>
    <col min="5604" max="5609" width="9.28515625" style="15" customWidth="1"/>
    <col min="5610" max="5854" width="9.140625" style="15"/>
    <col min="5855" max="5855" width="0.42578125" style="15" customWidth="1"/>
    <col min="5856" max="5856" width="12.140625" style="15" customWidth="1"/>
    <col min="5857" max="5857" width="9.85546875" style="15" customWidth="1"/>
    <col min="5858" max="5859" width="10" style="15" customWidth="1"/>
    <col min="5860" max="5865" width="9.28515625" style="15" customWidth="1"/>
    <col min="5866" max="6110" width="9.140625" style="15"/>
    <col min="6111" max="6111" width="0.42578125" style="15" customWidth="1"/>
    <col min="6112" max="6112" width="12.140625" style="15" customWidth="1"/>
    <col min="6113" max="6113" width="9.85546875" style="15" customWidth="1"/>
    <col min="6114" max="6115" width="10" style="15" customWidth="1"/>
    <col min="6116" max="6121" width="9.28515625" style="15" customWidth="1"/>
    <col min="6122" max="6366" width="9.140625" style="15"/>
    <col min="6367" max="6367" width="0.42578125" style="15" customWidth="1"/>
    <col min="6368" max="6368" width="12.140625" style="15" customWidth="1"/>
    <col min="6369" max="6369" width="9.85546875" style="15" customWidth="1"/>
    <col min="6370" max="6371" width="10" style="15" customWidth="1"/>
    <col min="6372" max="6377" width="9.28515625" style="15" customWidth="1"/>
    <col min="6378" max="6622" width="9.140625" style="15"/>
    <col min="6623" max="6623" width="0.42578125" style="15" customWidth="1"/>
    <col min="6624" max="6624" width="12.140625" style="15" customWidth="1"/>
    <col min="6625" max="6625" width="9.85546875" style="15" customWidth="1"/>
    <col min="6626" max="6627" width="10" style="15" customWidth="1"/>
    <col min="6628" max="6633" width="9.28515625" style="15" customWidth="1"/>
    <col min="6634" max="6878" width="9.140625" style="15"/>
    <col min="6879" max="6879" width="0.42578125" style="15" customWidth="1"/>
    <col min="6880" max="6880" width="12.140625" style="15" customWidth="1"/>
    <col min="6881" max="6881" width="9.85546875" style="15" customWidth="1"/>
    <col min="6882" max="6883" width="10" style="15" customWidth="1"/>
    <col min="6884" max="6889" width="9.28515625" style="15" customWidth="1"/>
    <col min="6890" max="7134" width="9.140625" style="15"/>
    <col min="7135" max="7135" width="0.42578125" style="15" customWidth="1"/>
    <col min="7136" max="7136" width="12.140625" style="15" customWidth="1"/>
    <col min="7137" max="7137" width="9.85546875" style="15" customWidth="1"/>
    <col min="7138" max="7139" width="10" style="15" customWidth="1"/>
    <col min="7140" max="7145" width="9.28515625" style="15" customWidth="1"/>
    <col min="7146" max="7390" width="9.140625" style="15"/>
    <col min="7391" max="7391" width="0.42578125" style="15" customWidth="1"/>
    <col min="7392" max="7392" width="12.140625" style="15" customWidth="1"/>
    <col min="7393" max="7393" width="9.85546875" style="15" customWidth="1"/>
    <col min="7394" max="7395" width="10" style="15" customWidth="1"/>
    <col min="7396" max="7401" width="9.28515625" style="15" customWidth="1"/>
    <col min="7402" max="7646" width="9.140625" style="15"/>
    <col min="7647" max="7647" width="0.42578125" style="15" customWidth="1"/>
    <col min="7648" max="7648" width="12.140625" style="15" customWidth="1"/>
    <col min="7649" max="7649" width="9.85546875" style="15" customWidth="1"/>
    <col min="7650" max="7651" width="10" style="15" customWidth="1"/>
    <col min="7652" max="7657" width="9.28515625" style="15" customWidth="1"/>
    <col min="7658" max="7902" width="9.140625" style="15"/>
    <col min="7903" max="7903" width="0.42578125" style="15" customWidth="1"/>
    <col min="7904" max="7904" width="12.140625" style="15" customWidth="1"/>
    <col min="7905" max="7905" width="9.85546875" style="15" customWidth="1"/>
    <col min="7906" max="7907" width="10" style="15" customWidth="1"/>
    <col min="7908" max="7913" width="9.28515625" style="15" customWidth="1"/>
    <col min="7914" max="8158" width="9.140625" style="15"/>
    <col min="8159" max="8159" width="0.42578125" style="15" customWidth="1"/>
    <col min="8160" max="8160" width="12.140625" style="15" customWidth="1"/>
    <col min="8161" max="8161" width="9.85546875" style="15" customWidth="1"/>
    <col min="8162" max="8163" width="10" style="15" customWidth="1"/>
    <col min="8164" max="8169" width="9.28515625" style="15" customWidth="1"/>
    <col min="8170" max="8414" width="9.140625" style="15"/>
    <col min="8415" max="8415" width="0.42578125" style="15" customWidth="1"/>
    <col min="8416" max="8416" width="12.140625" style="15" customWidth="1"/>
    <col min="8417" max="8417" width="9.85546875" style="15" customWidth="1"/>
    <col min="8418" max="8419" width="10" style="15" customWidth="1"/>
    <col min="8420" max="8425" width="9.28515625" style="15" customWidth="1"/>
    <col min="8426" max="8670" width="9.140625" style="15"/>
    <col min="8671" max="8671" width="0.42578125" style="15" customWidth="1"/>
    <col min="8672" max="8672" width="12.140625" style="15" customWidth="1"/>
    <col min="8673" max="8673" width="9.85546875" style="15" customWidth="1"/>
    <col min="8674" max="8675" width="10" style="15" customWidth="1"/>
    <col min="8676" max="8681" width="9.28515625" style="15" customWidth="1"/>
    <col min="8682" max="8926" width="9.140625" style="15"/>
    <col min="8927" max="8927" width="0.42578125" style="15" customWidth="1"/>
    <col min="8928" max="8928" width="12.140625" style="15" customWidth="1"/>
    <col min="8929" max="8929" width="9.85546875" style="15" customWidth="1"/>
    <col min="8930" max="8931" width="10" style="15" customWidth="1"/>
    <col min="8932" max="8937" width="9.28515625" style="15" customWidth="1"/>
    <col min="8938" max="9182" width="9.140625" style="15"/>
    <col min="9183" max="9183" width="0.42578125" style="15" customWidth="1"/>
    <col min="9184" max="9184" width="12.140625" style="15" customWidth="1"/>
    <col min="9185" max="9185" width="9.85546875" style="15" customWidth="1"/>
    <col min="9186" max="9187" width="10" style="15" customWidth="1"/>
    <col min="9188" max="9193" width="9.28515625" style="15" customWidth="1"/>
    <col min="9194" max="9438" width="9.140625" style="15"/>
    <col min="9439" max="9439" width="0.42578125" style="15" customWidth="1"/>
    <col min="9440" max="9440" width="12.140625" style="15" customWidth="1"/>
    <col min="9441" max="9441" width="9.85546875" style="15" customWidth="1"/>
    <col min="9442" max="9443" width="10" style="15" customWidth="1"/>
    <col min="9444" max="9449" width="9.28515625" style="15" customWidth="1"/>
    <col min="9450" max="9694" width="9.140625" style="15"/>
    <col min="9695" max="9695" width="0.42578125" style="15" customWidth="1"/>
    <col min="9696" max="9696" width="12.140625" style="15" customWidth="1"/>
    <col min="9697" max="9697" width="9.85546875" style="15" customWidth="1"/>
    <col min="9698" max="9699" width="10" style="15" customWidth="1"/>
    <col min="9700" max="9705" width="9.28515625" style="15" customWidth="1"/>
    <col min="9706" max="9950" width="9.140625" style="15"/>
    <col min="9951" max="9951" width="0.42578125" style="15" customWidth="1"/>
    <col min="9952" max="9952" width="12.140625" style="15" customWidth="1"/>
    <col min="9953" max="9953" width="9.85546875" style="15" customWidth="1"/>
    <col min="9954" max="9955" width="10" style="15" customWidth="1"/>
    <col min="9956" max="9961" width="9.28515625" style="15" customWidth="1"/>
    <col min="9962" max="10206" width="9.140625" style="15"/>
    <col min="10207" max="10207" width="0.42578125" style="15" customWidth="1"/>
    <col min="10208" max="10208" width="12.140625" style="15" customWidth="1"/>
    <col min="10209" max="10209" width="9.85546875" style="15" customWidth="1"/>
    <col min="10210" max="10211" width="10" style="15" customWidth="1"/>
    <col min="10212" max="10217" width="9.28515625" style="15" customWidth="1"/>
    <col min="10218" max="10462" width="9.140625" style="15"/>
    <col min="10463" max="10463" width="0.42578125" style="15" customWidth="1"/>
    <col min="10464" max="10464" width="12.140625" style="15" customWidth="1"/>
    <col min="10465" max="10465" width="9.85546875" style="15" customWidth="1"/>
    <col min="10466" max="10467" width="10" style="15" customWidth="1"/>
    <col min="10468" max="10473" width="9.28515625" style="15" customWidth="1"/>
    <col min="10474" max="10718" width="9.140625" style="15"/>
    <col min="10719" max="10719" width="0.42578125" style="15" customWidth="1"/>
    <col min="10720" max="10720" width="12.140625" style="15" customWidth="1"/>
    <col min="10721" max="10721" width="9.85546875" style="15" customWidth="1"/>
    <col min="10722" max="10723" width="10" style="15" customWidth="1"/>
    <col min="10724" max="10729" width="9.28515625" style="15" customWidth="1"/>
    <col min="10730" max="10974" width="9.140625" style="15"/>
    <col min="10975" max="10975" width="0.42578125" style="15" customWidth="1"/>
    <col min="10976" max="10976" width="12.140625" style="15" customWidth="1"/>
    <col min="10977" max="10977" width="9.85546875" style="15" customWidth="1"/>
    <col min="10978" max="10979" width="10" style="15" customWidth="1"/>
    <col min="10980" max="10985" width="9.28515625" style="15" customWidth="1"/>
    <col min="10986" max="11230" width="9.140625" style="15"/>
    <col min="11231" max="11231" width="0.42578125" style="15" customWidth="1"/>
    <col min="11232" max="11232" width="12.140625" style="15" customWidth="1"/>
    <col min="11233" max="11233" width="9.85546875" style="15" customWidth="1"/>
    <col min="11234" max="11235" width="10" style="15" customWidth="1"/>
    <col min="11236" max="11241" width="9.28515625" style="15" customWidth="1"/>
    <col min="11242" max="11486" width="9.140625" style="15"/>
    <col min="11487" max="11487" width="0.42578125" style="15" customWidth="1"/>
    <col min="11488" max="11488" width="12.140625" style="15" customWidth="1"/>
    <col min="11489" max="11489" width="9.85546875" style="15" customWidth="1"/>
    <col min="11490" max="11491" width="10" style="15" customWidth="1"/>
    <col min="11492" max="11497" width="9.28515625" style="15" customWidth="1"/>
    <col min="11498" max="11742" width="9.140625" style="15"/>
    <col min="11743" max="11743" width="0.42578125" style="15" customWidth="1"/>
    <col min="11744" max="11744" width="12.140625" style="15" customWidth="1"/>
    <col min="11745" max="11745" width="9.85546875" style="15" customWidth="1"/>
    <col min="11746" max="11747" width="10" style="15" customWidth="1"/>
    <col min="11748" max="11753" width="9.28515625" style="15" customWidth="1"/>
    <col min="11754" max="11998" width="9.140625" style="15"/>
    <col min="11999" max="11999" width="0.42578125" style="15" customWidth="1"/>
    <col min="12000" max="12000" width="12.140625" style="15" customWidth="1"/>
    <col min="12001" max="12001" width="9.85546875" style="15" customWidth="1"/>
    <col min="12002" max="12003" width="10" style="15" customWidth="1"/>
    <col min="12004" max="12009" width="9.28515625" style="15" customWidth="1"/>
    <col min="12010" max="12254" width="9.140625" style="15"/>
    <col min="12255" max="12255" width="0.42578125" style="15" customWidth="1"/>
    <col min="12256" max="12256" width="12.140625" style="15" customWidth="1"/>
    <col min="12257" max="12257" width="9.85546875" style="15" customWidth="1"/>
    <col min="12258" max="12259" width="10" style="15" customWidth="1"/>
    <col min="12260" max="12265" width="9.28515625" style="15" customWidth="1"/>
    <col min="12266" max="12510" width="9.140625" style="15"/>
    <col min="12511" max="12511" width="0.42578125" style="15" customWidth="1"/>
    <col min="12512" max="12512" width="12.140625" style="15" customWidth="1"/>
    <col min="12513" max="12513" width="9.85546875" style="15" customWidth="1"/>
    <col min="12514" max="12515" width="10" style="15" customWidth="1"/>
    <col min="12516" max="12521" width="9.28515625" style="15" customWidth="1"/>
    <col min="12522" max="12766" width="9.140625" style="15"/>
    <col min="12767" max="12767" width="0.42578125" style="15" customWidth="1"/>
    <col min="12768" max="12768" width="12.140625" style="15" customWidth="1"/>
    <col min="12769" max="12769" width="9.85546875" style="15" customWidth="1"/>
    <col min="12770" max="12771" width="10" style="15" customWidth="1"/>
    <col min="12772" max="12777" width="9.28515625" style="15" customWidth="1"/>
    <col min="12778" max="13022" width="9.140625" style="15"/>
    <col min="13023" max="13023" width="0.42578125" style="15" customWidth="1"/>
    <col min="13024" max="13024" width="12.140625" style="15" customWidth="1"/>
    <col min="13025" max="13025" width="9.85546875" style="15" customWidth="1"/>
    <col min="13026" max="13027" width="10" style="15" customWidth="1"/>
    <col min="13028" max="13033" width="9.28515625" style="15" customWidth="1"/>
    <col min="13034" max="13278" width="9.140625" style="15"/>
    <col min="13279" max="13279" width="0.42578125" style="15" customWidth="1"/>
    <col min="13280" max="13280" width="12.140625" style="15" customWidth="1"/>
    <col min="13281" max="13281" width="9.85546875" style="15" customWidth="1"/>
    <col min="13282" max="13283" width="10" style="15" customWidth="1"/>
    <col min="13284" max="13289" width="9.28515625" style="15" customWidth="1"/>
    <col min="13290" max="13534" width="9.140625" style="15"/>
    <col min="13535" max="13535" width="0.42578125" style="15" customWidth="1"/>
    <col min="13536" max="13536" width="12.140625" style="15" customWidth="1"/>
    <col min="13537" max="13537" width="9.85546875" style="15" customWidth="1"/>
    <col min="13538" max="13539" width="10" style="15" customWidth="1"/>
    <col min="13540" max="13545" width="9.28515625" style="15" customWidth="1"/>
    <col min="13546" max="13790" width="9.140625" style="15"/>
    <col min="13791" max="13791" width="0.42578125" style="15" customWidth="1"/>
    <col min="13792" max="13792" width="12.140625" style="15" customWidth="1"/>
    <col min="13793" max="13793" width="9.85546875" style="15" customWidth="1"/>
    <col min="13794" max="13795" width="10" style="15" customWidth="1"/>
    <col min="13796" max="13801" width="9.28515625" style="15" customWidth="1"/>
    <col min="13802" max="14046" width="9.140625" style="15"/>
    <col min="14047" max="14047" width="0.42578125" style="15" customWidth="1"/>
    <col min="14048" max="14048" width="12.140625" style="15" customWidth="1"/>
    <col min="14049" max="14049" width="9.85546875" style="15" customWidth="1"/>
    <col min="14050" max="14051" width="10" style="15" customWidth="1"/>
    <col min="14052" max="14057" width="9.28515625" style="15" customWidth="1"/>
    <col min="14058" max="14302" width="9.140625" style="15"/>
    <col min="14303" max="14303" width="0.42578125" style="15" customWidth="1"/>
    <col min="14304" max="14304" width="12.140625" style="15" customWidth="1"/>
    <col min="14305" max="14305" width="9.85546875" style="15" customWidth="1"/>
    <col min="14306" max="14307" width="10" style="15" customWidth="1"/>
    <col min="14308" max="14313" width="9.28515625" style="15" customWidth="1"/>
    <col min="14314" max="14558" width="9.140625" style="15"/>
    <col min="14559" max="14559" width="0.42578125" style="15" customWidth="1"/>
    <col min="14560" max="14560" width="12.140625" style="15" customWidth="1"/>
    <col min="14561" max="14561" width="9.85546875" style="15" customWidth="1"/>
    <col min="14562" max="14563" width="10" style="15" customWidth="1"/>
    <col min="14564" max="14569" width="9.28515625" style="15" customWidth="1"/>
    <col min="14570" max="14814" width="9.140625" style="15"/>
    <col min="14815" max="14815" width="0.42578125" style="15" customWidth="1"/>
    <col min="14816" max="14816" width="12.140625" style="15" customWidth="1"/>
    <col min="14817" max="14817" width="9.85546875" style="15" customWidth="1"/>
    <col min="14818" max="14819" width="10" style="15" customWidth="1"/>
    <col min="14820" max="14825" width="9.28515625" style="15" customWidth="1"/>
    <col min="14826" max="15070" width="9.140625" style="15"/>
    <col min="15071" max="15071" width="0.42578125" style="15" customWidth="1"/>
    <col min="15072" max="15072" width="12.140625" style="15" customWidth="1"/>
    <col min="15073" max="15073" width="9.85546875" style="15" customWidth="1"/>
    <col min="15074" max="15075" width="10" style="15" customWidth="1"/>
    <col min="15076" max="15081" width="9.28515625" style="15" customWidth="1"/>
    <col min="15082" max="15326" width="9.140625" style="15"/>
    <col min="15327" max="15327" width="0.42578125" style="15" customWidth="1"/>
    <col min="15328" max="15328" width="12.140625" style="15" customWidth="1"/>
    <col min="15329" max="15329" width="9.85546875" style="15" customWidth="1"/>
    <col min="15330" max="15331" width="10" style="15" customWidth="1"/>
    <col min="15332" max="15337" width="9.28515625" style="15" customWidth="1"/>
    <col min="15338" max="15582" width="9.140625" style="15"/>
    <col min="15583" max="15583" width="0.42578125" style="15" customWidth="1"/>
    <col min="15584" max="15584" width="12.140625" style="15" customWidth="1"/>
    <col min="15585" max="15585" width="9.85546875" style="15" customWidth="1"/>
    <col min="15586" max="15587" width="10" style="15" customWidth="1"/>
    <col min="15588" max="15593" width="9.28515625" style="15" customWidth="1"/>
    <col min="15594" max="15838" width="9.140625" style="15"/>
    <col min="15839" max="15839" width="0.42578125" style="15" customWidth="1"/>
    <col min="15840" max="15840" width="12.140625" style="15" customWidth="1"/>
    <col min="15841" max="15841" width="9.85546875" style="15" customWidth="1"/>
    <col min="15842" max="15843" width="10" style="15" customWidth="1"/>
    <col min="15844" max="15849" width="9.28515625" style="15" customWidth="1"/>
    <col min="15850" max="16094" width="9.140625" style="15"/>
    <col min="16095" max="16095" width="0.42578125" style="15" customWidth="1"/>
    <col min="16096" max="16096" width="12.140625" style="15" customWidth="1"/>
    <col min="16097" max="16097" width="9.85546875" style="15" customWidth="1"/>
    <col min="16098" max="16099" width="10" style="15" customWidth="1"/>
    <col min="16100" max="16105" width="9.28515625" style="15" customWidth="1"/>
    <col min="16106" max="16384" width="9.140625" style="15"/>
  </cols>
  <sheetData>
    <row r="1" spans="1:11" x14ac:dyDescent="0.2">
      <c r="H1" s="16"/>
    </row>
    <row r="2" spans="1:11" ht="18" customHeight="1" x14ac:dyDescent="0.25">
      <c r="H2" s="17" t="s">
        <v>61</v>
      </c>
      <c r="I2" s="92"/>
    </row>
    <row r="3" spans="1:11" ht="18.75" customHeight="1" x14ac:dyDescent="0.2"/>
    <row r="4" spans="1:11" ht="19.5" customHeight="1" x14ac:dyDescent="0.25">
      <c r="H4" s="18"/>
      <c r="K4" s="2" t="s">
        <v>568</v>
      </c>
    </row>
    <row r="5" spans="1:11" s="19" customFormat="1" ht="66" customHeight="1" x14ac:dyDescent="0.25">
      <c r="A5" s="347" t="s">
        <v>265</v>
      </c>
      <c r="B5" s="347"/>
      <c r="C5" s="347"/>
      <c r="D5" s="347"/>
      <c r="E5" s="347"/>
      <c r="F5" s="347"/>
      <c r="G5" s="15"/>
      <c r="H5" s="15"/>
      <c r="I5" s="15"/>
      <c r="J5" s="15"/>
      <c r="K5" s="15"/>
    </row>
    <row r="6" spans="1:11" s="19" customFormat="1" ht="16.5" customHeight="1" x14ac:dyDescent="0.2">
      <c r="A6" s="348"/>
      <c r="B6" s="343" t="s">
        <v>150</v>
      </c>
      <c r="C6" s="344"/>
      <c r="D6" s="344"/>
      <c r="E6" s="344"/>
      <c r="F6" s="345"/>
      <c r="G6" s="343" t="s">
        <v>151</v>
      </c>
      <c r="H6" s="344"/>
      <c r="I6" s="344"/>
      <c r="J6" s="344"/>
      <c r="K6" s="345"/>
    </row>
    <row r="7" spans="1:11" s="19" customFormat="1" ht="25.5" customHeight="1" x14ac:dyDescent="0.2">
      <c r="A7" s="348"/>
      <c r="B7" s="339" t="s">
        <v>65</v>
      </c>
      <c r="C7" s="338" t="s">
        <v>66</v>
      </c>
      <c r="D7" s="338"/>
      <c r="E7" s="338" t="s">
        <v>138</v>
      </c>
      <c r="F7" s="338"/>
      <c r="G7" s="339" t="s">
        <v>65</v>
      </c>
      <c r="H7" s="338" t="s">
        <v>66</v>
      </c>
      <c r="I7" s="338"/>
      <c r="J7" s="338" t="s">
        <v>138</v>
      </c>
      <c r="K7" s="338"/>
    </row>
    <row r="8" spans="1:11" s="19" customFormat="1" ht="15" customHeight="1" x14ac:dyDescent="0.2">
      <c r="A8" s="349"/>
      <c r="B8" s="339"/>
      <c r="C8" s="20" t="s">
        <v>152</v>
      </c>
      <c r="D8" s="21" t="s">
        <v>69</v>
      </c>
      <c r="E8" s="20" t="s">
        <v>152</v>
      </c>
      <c r="F8" s="21" t="s">
        <v>69</v>
      </c>
      <c r="G8" s="339"/>
      <c r="H8" s="20" t="s">
        <v>152</v>
      </c>
      <c r="I8" s="21" t="s">
        <v>69</v>
      </c>
      <c r="J8" s="20" t="s">
        <v>152</v>
      </c>
      <c r="K8" s="21" t="s">
        <v>69</v>
      </c>
    </row>
    <row r="9" spans="1:11" s="19" customFormat="1" ht="3" customHeight="1" x14ac:dyDescent="0.2">
      <c r="A9" s="22"/>
      <c r="B9" s="22"/>
      <c r="C9" s="22"/>
      <c r="D9" s="22"/>
      <c r="G9" s="22"/>
      <c r="H9" s="22"/>
      <c r="I9" s="22"/>
    </row>
    <row r="10" spans="1:11" s="19" customFormat="1" ht="15.75" customHeight="1" x14ac:dyDescent="0.2">
      <c r="A10" s="100" t="s">
        <v>184</v>
      </c>
      <c r="B10" s="101">
        <v>434432</v>
      </c>
      <c r="C10" s="101">
        <v>14722</v>
      </c>
      <c r="D10" s="102">
        <v>3.5076600509875866</v>
      </c>
      <c r="E10" s="101">
        <v>5658</v>
      </c>
      <c r="F10" s="102">
        <v>1.3195762802781885</v>
      </c>
      <c r="G10" s="101">
        <v>273631</v>
      </c>
      <c r="H10" s="101">
        <v>3822</v>
      </c>
      <c r="I10" s="102">
        <v>1.4165576389223489</v>
      </c>
      <c r="J10" s="101">
        <v>-2245</v>
      </c>
      <c r="K10" s="102">
        <v>-0.81377140454407049</v>
      </c>
    </row>
    <row r="11" spans="1:11" s="19" customFormat="1" ht="15.75" customHeight="1" x14ac:dyDescent="0.2">
      <c r="A11" s="141" t="s">
        <v>78</v>
      </c>
      <c r="B11" s="104">
        <v>233833</v>
      </c>
      <c r="C11" s="104">
        <v>9933</v>
      </c>
      <c r="D11" s="105">
        <v>4.4363555158552925</v>
      </c>
      <c r="E11" s="104">
        <v>-2676</v>
      </c>
      <c r="F11" s="105">
        <v>-1.1314579994841634</v>
      </c>
      <c r="G11" s="104">
        <v>134873</v>
      </c>
      <c r="H11" s="104">
        <v>1663</v>
      </c>
      <c r="I11" s="105">
        <v>1.2484047744163351</v>
      </c>
      <c r="J11" s="104">
        <v>-1303</v>
      </c>
      <c r="K11" s="105">
        <v>-0.95684995887674773</v>
      </c>
    </row>
    <row r="12" spans="1:11" s="19" customFormat="1" ht="15.75" customHeight="1" x14ac:dyDescent="0.2">
      <c r="A12" s="135" t="s">
        <v>266</v>
      </c>
      <c r="B12" s="136">
        <v>26470</v>
      </c>
      <c r="C12" s="136">
        <v>2220</v>
      </c>
      <c r="D12" s="137">
        <v>9.1546391752577314</v>
      </c>
      <c r="E12" s="136">
        <v>-3265</v>
      </c>
      <c r="F12" s="137">
        <v>-10.980326214898268</v>
      </c>
      <c r="G12" s="136">
        <v>18587</v>
      </c>
      <c r="H12" s="136">
        <v>1875</v>
      </c>
      <c r="I12" s="137">
        <v>11.219483006223074</v>
      </c>
      <c r="J12" s="136">
        <v>2094</v>
      </c>
      <c r="K12" s="137">
        <v>12.696295398047656</v>
      </c>
    </row>
    <row r="13" spans="1:11" s="19" customFormat="1" ht="15.75" customHeight="1" x14ac:dyDescent="0.2">
      <c r="A13" s="135" t="s">
        <v>267</v>
      </c>
      <c r="B13" s="136">
        <v>122905</v>
      </c>
      <c r="C13" s="136">
        <v>12516</v>
      </c>
      <c r="D13" s="137">
        <v>11.338086222359111</v>
      </c>
      <c r="E13" s="136">
        <v>-2001</v>
      </c>
      <c r="F13" s="137">
        <v>-1.6020047075400701</v>
      </c>
      <c r="G13" s="136">
        <v>65557</v>
      </c>
      <c r="H13" s="136">
        <v>2489</v>
      </c>
      <c r="I13" s="137">
        <v>3.9465338999175494</v>
      </c>
      <c r="J13" s="136">
        <v>-1443</v>
      </c>
      <c r="K13" s="137">
        <v>-2.1537313432835821</v>
      </c>
    </row>
    <row r="14" spans="1:11" s="19" customFormat="1" ht="15.75" customHeight="1" x14ac:dyDescent="0.2">
      <c r="A14" s="135" t="s">
        <v>80</v>
      </c>
      <c r="B14" s="136">
        <v>84458</v>
      </c>
      <c r="C14" s="136">
        <v>-4803</v>
      </c>
      <c r="D14" s="137">
        <v>-5.3808494191192118</v>
      </c>
      <c r="E14" s="136">
        <v>2590</v>
      </c>
      <c r="F14" s="137">
        <v>3.1636292568524942</v>
      </c>
      <c r="G14" s="136">
        <v>50729</v>
      </c>
      <c r="H14" s="136">
        <v>-2701</v>
      </c>
      <c r="I14" s="137">
        <v>-5.0552124274752011</v>
      </c>
      <c r="J14" s="136">
        <v>-1954</v>
      </c>
      <c r="K14" s="137">
        <v>-3.7089763301254672</v>
      </c>
    </row>
    <row r="15" spans="1:11" s="19" customFormat="1" ht="15.75" customHeight="1" x14ac:dyDescent="0.2">
      <c r="A15" s="141" t="s">
        <v>268</v>
      </c>
      <c r="B15" s="104">
        <v>200599</v>
      </c>
      <c r="C15" s="104">
        <v>4789</v>
      </c>
      <c r="D15" s="105">
        <v>2.4457382156171801</v>
      </c>
      <c r="E15" s="104">
        <v>8334</v>
      </c>
      <c r="F15" s="105">
        <v>4.3346422905885102</v>
      </c>
      <c r="G15" s="104">
        <v>138758</v>
      </c>
      <c r="H15" s="104">
        <v>2159</v>
      </c>
      <c r="I15" s="105">
        <v>1.5805386569447799</v>
      </c>
      <c r="J15" s="104">
        <v>-942</v>
      </c>
      <c r="K15" s="105">
        <v>-0.67430207587687907</v>
      </c>
    </row>
    <row r="16" spans="1:11" s="19" customFormat="1" ht="15.75" customHeight="1" x14ac:dyDescent="0.2">
      <c r="A16" s="100" t="s">
        <v>185</v>
      </c>
      <c r="B16" s="101">
        <v>267348</v>
      </c>
      <c r="C16" s="101">
        <v>11146</v>
      </c>
      <c r="D16" s="102">
        <v>4.3504734545397774</v>
      </c>
      <c r="E16" s="101">
        <v>2750</v>
      </c>
      <c r="F16" s="102">
        <v>1.0393124664585522</v>
      </c>
      <c r="G16" s="101">
        <v>163945</v>
      </c>
      <c r="H16" s="101">
        <v>2443</v>
      </c>
      <c r="I16" s="102">
        <v>1.5126747656375772</v>
      </c>
      <c r="J16" s="101">
        <v>-1672</v>
      </c>
      <c r="K16" s="102">
        <v>-1.0095581975280314</v>
      </c>
    </row>
    <row r="17" spans="1:11" s="19" customFormat="1" ht="15.75" customHeight="1" x14ac:dyDescent="0.2">
      <c r="A17" s="141" t="s">
        <v>78</v>
      </c>
      <c r="B17" s="104">
        <v>137226</v>
      </c>
      <c r="C17" s="104">
        <v>7682</v>
      </c>
      <c r="D17" s="105">
        <v>5.9300314950904713</v>
      </c>
      <c r="E17" s="104">
        <v>-3120</v>
      </c>
      <c r="F17" s="105">
        <v>-2.2230772519345048</v>
      </c>
      <c r="G17" s="104">
        <v>74023</v>
      </c>
      <c r="H17" s="104">
        <v>761</v>
      </c>
      <c r="I17" s="105">
        <v>1.0387376811989846</v>
      </c>
      <c r="J17" s="104">
        <v>-1061</v>
      </c>
      <c r="K17" s="105">
        <v>-1.4130840125725854</v>
      </c>
    </row>
    <row r="18" spans="1:11" s="19" customFormat="1" ht="15.75" customHeight="1" x14ac:dyDescent="0.2">
      <c r="A18" s="135" t="s">
        <v>266</v>
      </c>
      <c r="B18" s="136">
        <v>14424</v>
      </c>
      <c r="C18" s="136">
        <v>1236</v>
      </c>
      <c r="D18" s="137">
        <v>9.372156505914468</v>
      </c>
      <c r="E18" s="136">
        <v>-2313</v>
      </c>
      <c r="F18" s="137">
        <v>-13.819680946406166</v>
      </c>
      <c r="G18" s="136">
        <v>9833</v>
      </c>
      <c r="H18" s="136">
        <v>1135</v>
      </c>
      <c r="I18" s="137">
        <v>13.048976776270408</v>
      </c>
      <c r="J18" s="136">
        <v>1042</v>
      </c>
      <c r="K18" s="137">
        <v>11.853031509498351</v>
      </c>
    </row>
    <row r="19" spans="1:11" s="19" customFormat="1" ht="15.75" customHeight="1" x14ac:dyDescent="0.2">
      <c r="A19" s="135" t="s">
        <v>267</v>
      </c>
      <c r="B19" s="136">
        <v>73310</v>
      </c>
      <c r="C19" s="136">
        <v>9652</v>
      </c>
      <c r="D19" s="137">
        <v>15.16227339847309</v>
      </c>
      <c r="E19" s="136">
        <v>-839</v>
      </c>
      <c r="F19" s="137">
        <v>-1.1315054822047499</v>
      </c>
      <c r="G19" s="136">
        <v>34807</v>
      </c>
      <c r="H19" s="136">
        <v>1398</v>
      </c>
      <c r="I19" s="137">
        <v>4.1845011823161427</v>
      </c>
      <c r="J19" s="136">
        <v>-643</v>
      </c>
      <c r="K19" s="137">
        <v>-1.8138222849083216</v>
      </c>
    </row>
    <row r="20" spans="1:11" s="19" customFormat="1" ht="15.75" customHeight="1" x14ac:dyDescent="0.2">
      <c r="A20" s="135" t="s">
        <v>80</v>
      </c>
      <c r="B20" s="136">
        <v>49492</v>
      </c>
      <c r="C20" s="136">
        <v>-3206</v>
      </c>
      <c r="D20" s="137">
        <v>-6.0837223424038864</v>
      </c>
      <c r="E20" s="136">
        <v>32</v>
      </c>
      <c r="F20" s="137">
        <v>6.4698746461787304E-2</v>
      </c>
      <c r="G20" s="136">
        <v>29383</v>
      </c>
      <c r="H20" s="136">
        <v>-1772</v>
      </c>
      <c r="I20" s="137">
        <v>-5.6876905793612584</v>
      </c>
      <c r="J20" s="136">
        <v>-1460</v>
      </c>
      <c r="K20" s="137">
        <v>-4.7336510715559443</v>
      </c>
    </row>
    <row r="21" spans="1:11" s="19" customFormat="1" ht="15.75" customHeight="1" x14ac:dyDescent="0.2">
      <c r="A21" s="141" t="s">
        <v>268</v>
      </c>
      <c r="B21" s="104">
        <v>130122</v>
      </c>
      <c r="C21" s="104">
        <v>3464</v>
      </c>
      <c r="D21" s="105">
        <v>2.7349239684820539</v>
      </c>
      <c r="E21" s="104">
        <v>5870</v>
      </c>
      <c r="F21" s="105">
        <v>4.7242700318707147</v>
      </c>
      <c r="G21" s="104">
        <v>89922</v>
      </c>
      <c r="H21" s="104">
        <v>1682</v>
      </c>
      <c r="I21" s="105">
        <v>1.9061650045330916</v>
      </c>
      <c r="J21" s="104">
        <v>-611</v>
      </c>
      <c r="K21" s="105">
        <v>-0.67489202832116468</v>
      </c>
    </row>
    <row r="22" spans="1:11" s="19" customFormat="1" ht="15.75" customHeight="1" x14ac:dyDescent="0.2">
      <c r="A22" s="100" t="s">
        <v>186</v>
      </c>
      <c r="B22" s="101">
        <v>167084</v>
      </c>
      <c r="C22" s="101">
        <v>3576</v>
      </c>
      <c r="D22" s="102">
        <v>2.1870489517332485</v>
      </c>
      <c r="E22" s="101">
        <v>2908</v>
      </c>
      <c r="F22" s="102">
        <v>1.7712698567391092</v>
      </c>
      <c r="G22" s="101">
        <v>109686</v>
      </c>
      <c r="H22" s="101">
        <v>1379</v>
      </c>
      <c r="I22" s="102">
        <v>1.2732325703786458</v>
      </c>
      <c r="J22" s="101">
        <v>-573</v>
      </c>
      <c r="K22" s="102">
        <v>-0.51968546785296443</v>
      </c>
    </row>
    <row r="23" spans="1:11" s="19" customFormat="1" ht="15.75" customHeight="1" x14ac:dyDescent="0.2">
      <c r="A23" s="141" t="s">
        <v>78</v>
      </c>
      <c r="B23" s="104">
        <v>96607</v>
      </c>
      <c r="C23" s="104">
        <v>2251</v>
      </c>
      <c r="D23" s="105">
        <v>2.3856458518801138</v>
      </c>
      <c r="E23" s="104">
        <v>444</v>
      </c>
      <c r="F23" s="105">
        <v>0.461716044632551</v>
      </c>
      <c r="G23" s="104">
        <v>60850</v>
      </c>
      <c r="H23" s="104">
        <v>902</v>
      </c>
      <c r="I23" s="105">
        <v>1.5046373523720558</v>
      </c>
      <c r="J23" s="104">
        <v>-242</v>
      </c>
      <c r="K23" s="105">
        <v>-0.39612387874026062</v>
      </c>
    </row>
    <row r="24" spans="1:11" s="19" customFormat="1" ht="15.75" customHeight="1" x14ac:dyDescent="0.2">
      <c r="A24" s="135" t="s">
        <v>266</v>
      </c>
      <c r="B24" s="136">
        <v>12046</v>
      </c>
      <c r="C24" s="136">
        <v>984</v>
      </c>
      <c r="D24" s="137">
        <v>8.8953173024769487</v>
      </c>
      <c r="E24" s="136">
        <v>-952</v>
      </c>
      <c r="F24" s="137">
        <v>-7.3242037236497923</v>
      </c>
      <c r="G24" s="136">
        <v>8754</v>
      </c>
      <c r="H24" s="136">
        <v>740</v>
      </c>
      <c r="I24" s="137">
        <v>9.2338407786373846</v>
      </c>
      <c r="J24" s="136">
        <v>1052</v>
      </c>
      <c r="K24" s="137">
        <v>13.658789924694885</v>
      </c>
    </row>
    <row r="25" spans="1:11" s="19" customFormat="1" ht="15.75" customHeight="1" x14ac:dyDescent="0.2">
      <c r="A25" s="135" t="s">
        <v>267</v>
      </c>
      <c r="B25" s="136">
        <v>49595</v>
      </c>
      <c r="C25" s="136">
        <v>2864</v>
      </c>
      <c r="D25" s="137">
        <v>6.1286940146797626</v>
      </c>
      <c r="E25" s="136">
        <v>-1162</v>
      </c>
      <c r="F25" s="137">
        <v>-2.2893394014618673</v>
      </c>
      <c r="G25" s="136">
        <v>30750</v>
      </c>
      <c r="H25" s="136">
        <v>1091</v>
      </c>
      <c r="I25" s="137">
        <v>3.6784787079807142</v>
      </c>
      <c r="J25" s="136">
        <v>-800</v>
      </c>
      <c r="K25" s="137">
        <v>-2.5356576862123612</v>
      </c>
    </row>
    <row r="26" spans="1:11" s="19" customFormat="1" ht="15.75" customHeight="1" x14ac:dyDescent="0.2">
      <c r="A26" s="135" t="s">
        <v>80</v>
      </c>
      <c r="B26" s="136">
        <v>34966</v>
      </c>
      <c r="C26" s="136">
        <v>-1597</v>
      </c>
      <c r="D26" s="137">
        <v>-4.367803517216859</v>
      </c>
      <c r="E26" s="136">
        <v>2558</v>
      </c>
      <c r="F26" s="137">
        <v>7.8931128116514442</v>
      </c>
      <c r="G26" s="136">
        <v>21346</v>
      </c>
      <c r="H26" s="136">
        <v>-929</v>
      </c>
      <c r="I26" s="137">
        <v>-4.170594837261504</v>
      </c>
      <c r="J26" s="136">
        <v>-494</v>
      </c>
      <c r="K26" s="137">
        <v>-2.2619047619047619</v>
      </c>
    </row>
    <row r="27" spans="1:11" s="19" customFormat="1" ht="15.75" customHeight="1" x14ac:dyDescent="0.2">
      <c r="A27" s="148" t="s">
        <v>268</v>
      </c>
      <c r="B27" s="139">
        <v>70477</v>
      </c>
      <c r="C27" s="139">
        <v>1325</v>
      </c>
      <c r="D27" s="140">
        <v>1.9160689495603886</v>
      </c>
      <c r="E27" s="139">
        <v>2464</v>
      </c>
      <c r="F27" s="140">
        <v>3.6228368106097362</v>
      </c>
      <c r="G27" s="139">
        <v>48836</v>
      </c>
      <c r="H27" s="139">
        <v>477</v>
      </c>
      <c r="I27" s="140">
        <v>0.98637275377902767</v>
      </c>
      <c r="J27" s="139">
        <v>-331</v>
      </c>
      <c r="K27" s="140">
        <v>-0.67321577480830641</v>
      </c>
    </row>
    <row r="28" spans="1:11" ht="9.9499999999999993" customHeight="1" x14ac:dyDescent="0.2">
      <c r="A28" s="122"/>
      <c r="B28" s="122"/>
      <c r="C28" s="122"/>
      <c r="D28" s="122"/>
      <c r="E28" s="122"/>
      <c r="F28" s="122"/>
      <c r="G28" s="122"/>
      <c r="H28" s="122"/>
      <c r="I28" s="122"/>
      <c r="J28" s="122"/>
      <c r="K28" s="122"/>
    </row>
    <row r="29" spans="1:11" x14ac:dyDescent="0.2">
      <c r="A29" s="46" t="s">
        <v>136</v>
      </c>
    </row>
    <row r="31" spans="1:11" ht="15.75" customHeight="1" x14ac:dyDescent="0.2">
      <c r="A31" s="352" t="s">
        <v>60</v>
      </c>
      <c r="B31" s="352"/>
      <c r="C31" s="352"/>
      <c r="D31" s="352"/>
      <c r="E31" s="352"/>
      <c r="F31" s="352"/>
      <c r="G31" s="352"/>
      <c r="H31" s="352"/>
      <c r="I31" s="352"/>
      <c r="J31" s="352"/>
      <c r="K31" s="352"/>
    </row>
  </sheetData>
  <mergeCells count="11">
    <mergeCell ref="A31:K31"/>
    <mergeCell ref="A5:F5"/>
    <mergeCell ref="A6:A8"/>
    <mergeCell ref="B6:F6"/>
    <mergeCell ref="G6:K6"/>
    <mergeCell ref="B7:B8"/>
    <mergeCell ref="C7:D7"/>
    <mergeCell ref="E7:F7"/>
    <mergeCell ref="G7:G8"/>
    <mergeCell ref="H7:I7"/>
    <mergeCell ref="J7:K7"/>
  </mergeCells>
  <hyperlinks>
    <hyperlink ref="H2" location="ÍNDICE!A1" display="VOLVER AL ÍNDICE" xr:uid="{50630F49-60F1-41B9-9ADA-30F8DF0C098B}"/>
  </hyperlinks>
  <pageMargins left="0.51181102362204722" right="0.5118110236220472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3FDC7-BA5B-4DFD-B5A9-356DA61DE9DA}">
  <sheetPr codeName="Hoja4">
    <pageSetUpPr fitToPage="1"/>
  </sheetPr>
  <dimension ref="A1:P80"/>
  <sheetViews>
    <sheetView zoomScaleNormal="100" zoomScaleSheetLayoutView="100" workbookViewId="0"/>
  </sheetViews>
  <sheetFormatPr baseColWidth="10" defaultColWidth="9.140625" defaultRowHeight="15" x14ac:dyDescent="0.2"/>
  <cols>
    <col min="1" max="1" width="22" style="15" customWidth="1"/>
    <col min="2" max="2" width="7.28515625" style="15" customWidth="1"/>
    <col min="3" max="3" width="9.28515625" style="15" customWidth="1"/>
    <col min="4" max="4" width="6.140625" style="15" customWidth="1"/>
    <col min="5" max="5" width="8" style="15" customWidth="1"/>
    <col min="6" max="6" width="6.140625" style="15" customWidth="1"/>
    <col min="7" max="7" width="8.140625" style="15" customWidth="1"/>
    <col min="8" max="9" width="6.140625" style="15" customWidth="1"/>
    <col min="10" max="10" width="7.42578125" style="15" customWidth="1"/>
    <col min="11" max="11" width="6.140625" style="15" customWidth="1"/>
    <col min="12" max="12" width="8.140625" style="15" customWidth="1"/>
    <col min="13" max="14" width="6.140625" style="15" customWidth="1"/>
    <col min="15" max="15" width="7.7109375" style="15" customWidth="1"/>
    <col min="16" max="16" width="6.140625" style="15" customWidth="1"/>
    <col min="17" max="241" width="9.140625" style="15"/>
    <col min="242" max="242" width="0.42578125" style="15" customWidth="1"/>
    <col min="243" max="243" width="12.140625" style="15" customWidth="1"/>
    <col min="244" max="244" width="9.85546875" style="15" customWidth="1"/>
    <col min="245" max="246" width="10" style="15" customWidth="1"/>
    <col min="247" max="252" width="9.28515625" style="15" customWidth="1"/>
    <col min="253" max="497" width="9.140625" style="15"/>
    <col min="498" max="498" width="0.42578125" style="15" customWidth="1"/>
    <col min="499" max="499" width="12.140625" style="15" customWidth="1"/>
    <col min="500" max="500" width="9.85546875" style="15" customWidth="1"/>
    <col min="501" max="502" width="10" style="15" customWidth="1"/>
    <col min="503" max="508" width="9.28515625" style="15" customWidth="1"/>
    <col min="509" max="753" width="9.140625" style="15"/>
    <col min="754" max="754" width="0.42578125" style="15" customWidth="1"/>
    <col min="755" max="755" width="12.140625" style="15" customWidth="1"/>
    <col min="756" max="756" width="9.85546875" style="15" customWidth="1"/>
    <col min="757" max="758" width="10" style="15" customWidth="1"/>
    <col min="759" max="764" width="9.28515625" style="15" customWidth="1"/>
    <col min="765" max="1009" width="9.140625" style="15"/>
    <col min="1010" max="1010" width="0.42578125" style="15" customWidth="1"/>
    <col min="1011" max="1011" width="12.140625" style="15" customWidth="1"/>
    <col min="1012" max="1012" width="9.85546875" style="15" customWidth="1"/>
    <col min="1013" max="1014" width="10" style="15" customWidth="1"/>
    <col min="1015" max="1020" width="9.28515625" style="15" customWidth="1"/>
    <col min="1021" max="1265" width="9.140625" style="15"/>
    <col min="1266" max="1266" width="0.42578125" style="15" customWidth="1"/>
    <col min="1267" max="1267" width="12.140625" style="15" customWidth="1"/>
    <col min="1268" max="1268" width="9.85546875" style="15" customWidth="1"/>
    <col min="1269" max="1270" width="10" style="15" customWidth="1"/>
    <col min="1271" max="1276" width="9.28515625" style="15" customWidth="1"/>
    <col min="1277" max="1521" width="9.140625" style="15"/>
    <col min="1522" max="1522" width="0.42578125" style="15" customWidth="1"/>
    <col min="1523" max="1523" width="12.140625" style="15" customWidth="1"/>
    <col min="1524" max="1524" width="9.85546875" style="15" customWidth="1"/>
    <col min="1525" max="1526" width="10" style="15" customWidth="1"/>
    <col min="1527" max="1532" width="9.28515625" style="15" customWidth="1"/>
    <col min="1533" max="1777" width="9.140625" style="15"/>
    <col min="1778" max="1778" width="0.42578125" style="15" customWidth="1"/>
    <col min="1779" max="1779" width="12.140625" style="15" customWidth="1"/>
    <col min="1780" max="1780" width="9.85546875" style="15" customWidth="1"/>
    <col min="1781" max="1782" width="10" style="15" customWidth="1"/>
    <col min="1783" max="1788" width="9.28515625" style="15" customWidth="1"/>
    <col min="1789" max="2033" width="9.140625" style="15"/>
    <col min="2034" max="2034" width="0.42578125" style="15" customWidth="1"/>
    <col min="2035" max="2035" width="12.140625" style="15" customWidth="1"/>
    <col min="2036" max="2036" width="9.85546875" style="15" customWidth="1"/>
    <col min="2037" max="2038" width="10" style="15" customWidth="1"/>
    <col min="2039" max="2044" width="9.28515625" style="15" customWidth="1"/>
    <col min="2045" max="2289" width="9.140625" style="15"/>
    <col min="2290" max="2290" width="0.42578125" style="15" customWidth="1"/>
    <col min="2291" max="2291" width="12.140625" style="15" customWidth="1"/>
    <col min="2292" max="2292" width="9.85546875" style="15" customWidth="1"/>
    <col min="2293" max="2294" width="10" style="15" customWidth="1"/>
    <col min="2295" max="2300" width="9.28515625" style="15" customWidth="1"/>
    <col min="2301" max="2545" width="9.140625" style="15"/>
    <col min="2546" max="2546" width="0.42578125" style="15" customWidth="1"/>
    <col min="2547" max="2547" width="12.140625" style="15" customWidth="1"/>
    <col min="2548" max="2548" width="9.85546875" style="15" customWidth="1"/>
    <col min="2549" max="2550" width="10" style="15" customWidth="1"/>
    <col min="2551" max="2556" width="9.28515625" style="15" customWidth="1"/>
    <col min="2557" max="2801" width="9.140625" style="15"/>
    <col min="2802" max="2802" width="0.42578125" style="15" customWidth="1"/>
    <col min="2803" max="2803" width="12.140625" style="15" customWidth="1"/>
    <col min="2804" max="2804" width="9.85546875" style="15" customWidth="1"/>
    <col min="2805" max="2806" width="10" style="15" customWidth="1"/>
    <col min="2807" max="2812" width="9.28515625" style="15" customWidth="1"/>
    <col min="2813" max="3057" width="9.140625" style="15"/>
    <col min="3058" max="3058" width="0.42578125" style="15" customWidth="1"/>
    <col min="3059" max="3059" width="12.140625" style="15" customWidth="1"/>
    <col min="3060" max="3060" width="9.85546875" style="15" customWidth="1"/>
    <col min="3061" max="3062" width="10" style="15" customWidth="1"/>
    <col min="3063" max="3068" width="9.28515625" style="15" customWidth="1"/>
    <col min="3069" max="3313" width="9.140625" style="15"/>
    <col min="3314" max="3314" width="0.42578125" style="15" customWidth="1"/>
    <col min="3315" max="3315" width="12.140625" style="15" customWidth="1"/>
    <col min="3316" max="3316" width="9.85546875" style="15" customWidth="1"/>
    <col min="3317" max="3318" width="10" style="15" customWidth="1"/>
    <col min="3319" max="3324" width="9.28515625" style="15" customWidth="1"/>
    <col min="3325" max="3569" width="9.140625" style="15"/>
    <col min="3570" max="3570" width="0.42578125" style="15" customWidth="1"/>
    <col min="3571" max="3571" width="12.140625" style="15" customWidth="1"/>
    <col min="3572" max="3572" width="9.85546875" style="15" customWidth="1"/>
    <col min="3573" max="3574" width="10" style="15" customWidth="1"/>
    <col min="3575" max="3580" width="9.28515625" style="15" customWidth="1"/>
    <col min="3581" max="3825" width="9.140625" style="15"/>
    <col min="3826" max="3826" width="0.42578125" style="15" customWidth="1"/>
    <col min="3827" max="3827" width="12.140625" style="15" customWidth="1"/>
    <col min="3828" max="3828" width="9.85546875" style="15" customWidth="1"/>
    <col min="3829" max="3830" width="10" style="15" customWidth="1"/>
    <col min="3831" max="3836" width="9.28515625" style="15" customWidth="1"/>
    <col min="3837" max="4081" width="9.140625" style="15"/>
    <col min="4082" max="4082" width="0.42578125" style="15" customWidth="1"/>
    <col min="4083" max="4083" width="12.140625" style="15" customWidth="1"/>
    <col min="4084" max="4084" width="9.85546875" style="15" customWidth="1"/>
    <col min="4085" max="4086" width="10" style="15" customWidth="1"/>
    <col min="4087" max="4092" width="9.28515625" style="15" customWidth="1"/>
    <col min="4093" max="4337" width="9.140625" style="15"/>
    <col min="4338" max="4338" width="0.42578125" style="15" customWidth="1"/>
    <col min="4339" max="4339" width="12.140625" style="15" customWidth="1"/>
    <col min="4340" max="4340" width="9.85546875" style="15" customWidth="1"/>
    <col min="4341" max="4342" width="10" style="15" customWidth="1"/>
    <col min="4343" max="4348" width="9.28515625" style="15" customWidth="1"/>
    <col min="4349" max="4593" width="9.140625" style="15"/>
    <col min="4594" max="4594" width="0.42578125" style="15" customWidth="1"/>
    <col min="4595" max="4595" width="12.140625" style="15" customWidth="1"/>
    <col min="4596" max="4596" width="9.85546875" style="15" customWidth="1"/>
    <col min="4597" max="4598" width="10" style="15" customWidth="1"/>
    <col min="4599" max="4604" width="9.28515625" style="15" customWidth="1"/>
    <col min="4605" max="4849" width="9.140625" style="15"/>
    <col min="4850" max="4850" width="0.42578125" style="15" customWidth="1"/>
    <col min="4851" max="4851" width="12.140625" style="15" customWidth="1"/>
    <col min="4852" max="4852" width="9.85546875" style="15" customWidth="1"/>
    <col min="4853" max="4854" width="10" style="15" customWidth="1"/>
    <col min="4855" max="4860" width="9.28515625" style="15" customWidth="1"/>
    <col min="4861" max="5105" width="9.140625" style="15"/>
    <col min="5106" max="5106" width="0.42578125" style="15" customWidth="1"/>
    <col min="5107" max="5107" width="12.140625" style="15" customWidth="1"/>
    <col min="5108" max="5108" width="9.85546875" style="15" customWidth="1"/>
    <col min="5109" max="5110" width="10" style="15" customWidth="1"/>
    <col min="5111" max="5116" width="9.28515625" style="15" customWidth="1"/>
    <col min="5117" max="5361" width="9.140625" style="15"/>
    <col min="5362" max="5362" width="0.42578125" style="15" customWidth="1"/>
    <col min="5363" max="5363" width="12.140625" style="15" customWidth="1"/>
    <col min="5364" max="5364" width="9.85546875" style="15" customWidth="1"/>
    <col min="5365" max="5366" width="10" style="15" customWidth="1"/>
    <col min="5367" max="5372" width="9.28515625" style="15" customWidth="1"/>
    <col min="5373" max="5617" width="9.140625" style="15"/>
    <col min="5618" max="5618" width="0.42578125" style="15" customWidth="1"/>
    <col min="5619" max="5619" width="12.140625" style="15" customWidth="1"/>
    <col min="5620" max="5620" width="9.85546875" style="15" customWidth="1"/>
    <col min="5621" max="5622" width="10" style="15" customWidth="1"/>
    <col min="5623" max="5628" width="9.28515625" style="15" customWidth="1"/>
    <col min="5629" max="5873" width="9.140625" style="15"/>
    <col min="5874" max="5874" width="0.42578125" style="15" customWidth="1"/>
    <col min="5875" max="5875" width="12.140625" style="15" customWidth="1"/>
    <col min="5876" max="5876" width="9.85546875" style="15" customWidth="1"/>
    <col min="5877" max="5878" width="10" style="15" customWidth="1"/>
    <col min="5879" max="5884" width="9.28515625" style="15" customWidth="1"/>
    <col min="5885" max="6129" width="9.140625" style="15"/>
    <col min="6130" max="6130" width="0.42578125" style="15" customWidth="1"/>
    <col min="6131" max="6131" width="12.140625" style="15" customWidth="1"/>
    <col min="6132" max="6132" width="9.85546875" style="15" customWidth="1"/>
    <col min="6133" max="6134" width="10" style="15" customWidth="1"/>
    <col min="6135" max="6140" width="9.28515625" style="15" customWidth="1"/>
    <col min="6141" max="6385" width="9.140625" style="15"/>
    <col min="6386" max="6386" width="0.42578125" style="15" customWidth="1"/>
    <col min="6387" max="6387" width="12.140625" style="15" customWidth="1"/>
    <col min="6388" max="6388" width="9.85546875" style="15" customWidth="1"/>
    <col min="6389" max="6390" width="10" style="15" customWidth="1"/>
    <col min="6391" max="6396" width="9.28515625" style="15" customWidth="1"/>
    <col min="6397" max="6641" width="9.140625" style="15"/>
    <col min="6642" max="6642" width="0.42578125" style="15" customWidth="1"/>
    <col min="6643" max="6643" width="12.140625" style="15" customWidth="1"/>
    <col min="6644" max="6644" width="9.85546875" style="15" customWidth="1"/>
    <col min="6645" max="6646" width="10" style="15" customWidth="1"/>
    <col min="6647" max="6652" width="9.28515625" style="15" customWidth="1"/>
    <col min="6653" max="6897" width="9.140625" style="15"/>
    <col min="6898" max="6898" width="0.42578125" style="15" customWidth="1"/>
    <col min="6899" max="6899" width="12.140625" style="15" customWidth="1"/>
    <col min="6900" max="6900" width="9.85546875" style="15" customWidth="1"/>
    <col min="6901" max="6902" width="10" style="15" customWidth="1"/>
    <col min="6903" max="6908" width="9.28515625" style="15" customWidth="1"/>
    <col min="6909" max="7153" width="9.140625" style="15"/>
    <col min="7154" max="7154" width="0.42578125" style="15" customWidth="1"/>
    <col min="7155" max="7155" width="12.140625" style="15" customWidth="1"/>
    <col min="7156" max="7156" width="9.85546875" style="15" customWidth="1"/>
    <col min="7157" max="7158" width="10" style="15" customWidth="1"/>
    <col min="7159" max="7164" width="9.28515625" style="15" customWidth="1"/>
    <col min="7165" max="7409" width="9.140625" style="15"/>
    <col min="7410" max="7410" width="0.42578125" style="15" customWidth="1"/>
    <col min="7411" max="7411" width="12.140625" style="15" customWidth="1"/>
    <col min="7412" max="7412" width="9.85546875" style="15" customWidth="1"/>
    <col min="7413" max="7414" width="10" style="15" customWidth="1"/>
    <col min="7415" max="7420" width="9.28515625" style="15" customWidth="1"/>
    <col min="7421" max="7665" width="9.140625" style="15"/>
    <col min="7666" max="7666" width="0.42578125" style="15" customWidth="1"/>
    <col min="7667" max="7667" width="12.140625" style="15" customWidth="1"/>
    <col min="7668" max="7668" width="9.85546875" style="15" customWidth="1"/>
    <col min="7669" max="7670" width="10" style="15" customWidth="1"/>
    <col min="7671" max="7676" width="9.28515625" style="15" customWidth="1"/>
    <col min="7677" max="7921" width="9.140625" style="15"/>
    <col min="7922" max="7922" width="0.42578125" style="15" customWidth="1"/>
    <col min="7923" max="7923" width="12.140625" style="15" customWidth="1"/>
    <col min="7924" max="7924" width="9.85546875" style="15" customWidth="1"/>
    <col min="7925" max="7926" width="10" style="15" customWidth="1"/>
    <col min="7927" max="7932" width="9.28515625" style="15" customWidth="1"/>
    <col min="7933" max="8177" width="9.140625" style="15"/>
    <col min="8178" max="8178" width="0.42578125" style="15" customWidth="1"/>
    <col min="8179" max="8179" width="12.140625" style="15" customWidth="1"/>
    <col min="8180" max="8180" width="9.85546875" style="15" customWidth="1"/>
    <col min="8181" max="8182" width="10" style="15" customWidth="1"/>
    <col min="8183" max="8188" width="9.28515625" style="15" customWidth="1"/>
    <col min="8189" max="8433" width="9.140625" style="15"/>
    <col min="8434" max="8434" width="0.42578125" style="15" customWidth="1"/>
    <col min="8435" max="8435" width="12.140625" style="15" customWidth="1"/>
    <col min="8436" max="8436" width="9.85546875" style="15" customWidth="1"/>
    <col min="8437" max="8438" width="10" style="15" customWidth="1"/>
    <col min="8439" max="8444" width="9.28515625" style="15" customWidth="1"/>
    <col min="8445" max="8689" width="9.140625" style="15"/>
    <col min="8690" max="8690" width="0.42578125" style="15" customWidth="1"/>
    <col min="8691" max="8691" width="12.140625" style="15" customWidth="1"/>
    <col min="8692" max="8692" width="9.85546875" style="15" customWidth="1"/>
    <col min="8693" max="8694" width="10" style="15" customWidth="1"/>
    <col min="8695" max="8700" width="9.28515625" style="15" customWidth="1"/>
    <col min="8701" max="8945" width="9.140625" style="15"/>
    <col min="8946" max="8946" width="0.42578125" style="15" customWidth="1"/>
    <col min="8947" max="8947" width="12.140625" style="15" customWidth="1"/>
    <col min="8948" max="8948" width="9.85546875" style="15" customWidth="1"/>
    <col min="8949" max="8950" width="10" style="15" customWidth="1"/>
    <col min="8951" max="8956" width="9.28515625" style="15" customWidth="1"/>
    <col min="8957" max="9201" width="9.140625" style="15"/>
    <col min="9202" max="9202" width="0.42578125" style="15" customWidth="1"/>
    <col min="9203" max="9203" width="12.140625" style="15" customWidth="1"/>
    <col min="9204" max="9204" width="9.85546875" style="15" customWidth="1"/>
    <col min="9205" max="9206" width="10" style="15" customWidth="1"/>
    <col min="9207" max="9212" width="9.28515625" style="15" customWidth="1"/>
    <col min="9213" max="9457" width="9.140625" style="15"/>
    <col min="9458" max="9458" width="0.42578125" style="15" customWidth="1"/>
    <col min="9459" max="9459" width="12.140625" style="15" customWidth="1"/>
    <col min="9460" max="9460" width="9.85546875" style="15" customWidth="1"/>
    <col min="9461" max="9462" width="10" style="15" customWidth="1"/>
    <col min="9463" max="9468" width="9.28515625" style="15" customWidth="1"/>
    <col min="9469" max="9713" width="9.140625" style="15"/>
    <col min="9714" max="9714" width="0.42578125" style="15" customWidth="1"/>
    <col min="9715" max="9715" width="12.140625" style="15" customWidth="1"/>
    <col min="9716" max="9716" width="9.85546875" style="15" customWidth="1"/>
    <col min="9717" max="9718" width="10" style="15" customWidth="1"/>
    <col min="9719" max="9724" width="9.28515625" style="15" customWidth="1"/>
    <col min="9725" max="9969" width="9.140625" style="15"/>
    <col min="9970" max="9970" width="0.42578125" style="15" customWidth="1"/>
    <col min="9971" max="9971" width="12.140625" style="15" customWidth="1"/>
    <col min="9972" max="9972" width="9.85546875" style="15" customWidth="1"/>
    <col min="9973" max="9974" width="10" style="15" customWidth="1"/>
    <col min="9975" max="9980" width="9.28515625" style="15" customWidth="1"/>
    <col min="9981" max="10225" width="9.140625" style="15"/>
    <col min="10226" max="10226" width="0.42578125" style="15" customWidth="1"/>
    <col min="10227" max="10227" width="12.140625" style="15" customWidth="1"/>
    <col min="10228" max="10228" width="9.85546875" style="15" customWidth="1"/>
    <col min="10229" max="10230" width="10" style="15" customWidth="1"/>
    <col min="10231" max="10236" width="9.28515625" style="15" customWidth="1"/>
    <col min="10237" max="10481" width="9.140625" style="15"/>
    <col min="10482" max="10482" width="0.42578125" style="15" customWidth="1"/>
    <col min="10483" max="10483" width="12.140625" style="15" customWidth="1"/>
    <col min="10484" max="10484" width="9.85546875" style="15" customWidth="1"/>
    <col min="10485" max="10486" width="10" style="15" customWidth="1"/>
    <col min="10487" max="10492" width="9.28515625" style="15" customWidth="1"/>
    <col min="10493" max="10737" width="9.140625" style="15"/>
    <col min="10738" max="10738" width="0.42578125" style="15" customWidth="1"/>
    <col min="10739" max="10739" width="12.140625" style="15" customWidth="1"/>
    <col min="10740" max="10740" width="9.85546875" style="15" customWidth="1"/>
    <col min="10741" max="10742" width="10" style="15" customWidth="1"/>
    <col min="10743" max="10748" width="9.28515625" style="15" customWidth="1"/>
    <col min="10749" max="10993" width="9.140625" style="15"/>
    <col min="10994" max="10994" width="0.42578125" style="15" customWidth="1"/>
    <col min="10995" max="10995" width="12.140625" style="15" customWidth="1"/>
    <col min="10996" max="10996" width="9.85546875" style="15" customWidth="1"/>
    <col min="10997" max="10998" width="10" style="15" customWidth="1"/>
    <col min="10999" max="11004" width="9.28515625" style="15" customWidth="1"/>
    <col min="11005" max="11249" width="9.140625" style="15"/>
    <col min="11250" max="11250" width="0.42578125" style="15" customWidth="1"/>
    <col min="11251" max="11251" width="12.140625" style="15" customWidth="1"/>
    <col min="11252" max="11252" width="9.85546875" style="15" customWidth="1"/>
    <col min="11253" max="11254" width="10" style="15" customWidth="1"/>
    <col min="11255" max="11260" width="9.28515625" style="15" customWidth="1"/>
    <col min="11261" max="11505" width="9.140625" style="15"/>
    <col min="11506" max="11506" width="0.42578125" style="15" customWidth="1"/>
    <col min="11507" max="11507" width="12.140625" style="15" customWidth="1"/>
    <col min="11508" max="11508" width="9.85546875" style="15" customWidth="1"/>
    <col min="11509" max="11510" width="10" style="15" customWidth="1"/>
    <col min="11511" max="11516" width="9.28515625" style="15" customWidth="1"/>
    <col min="11517" max="11761" width="9.140625" style="15"/>
    <col min="11762" max="11762" width="0.42578125" style="15" customWidth="1"/>
    <col min="11763" max="11763" width="12.140625" style="15" customWidth="1"/>
    <col min="11764" max="11764" width="9.85546875" style="15" customWidth="1"/>
    <col min="11765" max="11766" width="10" style="15" customWidth="1"/>
    <col min="11767" max="11772" width="9.28515625" style="15" customWidth="1"/>
    <col min="11773" max="12017" width="9.140625" style="15"/>
    <col min="12018" max="12018" width="0.42578125" style="15" customWidth="1"/>
    <col min="12019" max="12019" width="12.140625" style="15" customWidth="1"/>
    <col min="12020" max="12020" width="9.85546875" style="15" customWidth="1"/>
    <col min="12021" max="12022" width="10" style="15" customWidth="1"/>
    <col min="12023" max="12028" width="9.28515625" style="15" customWidth="1"/>
    <col min="12029" max="12273" width="9.140625" style="15"/>
    <col min="12274" max="12274" width="0.42578125" style="15" customWidth="1"/>
    <col min="12275" max="12275" width="12.140625" style="15" customWidth="1"/>
    <col min="12276" max="12276" width="9.85546875" style="15" customWidth="1"/>
    <col min="12277" max="12278" width="10" style="15" customWidth="1"/>
    <col min="12279" max="12284" width="9.28515625" style="15" customWidth="1"/>
    <col min="12285" max="12529" width="9.140625" style="15"/>
    <col min="12530" max="12530" width="0.42578125" style="15" customWidth="1"/>
    <col min="12531" max="12531" width="12.140625" style="15" customWidth="1"/>
    <col min="12532" max="12532" width="9.85546875" style="15" customWidth="1"/>
    <col min="12533" max="12534" width="10" style="15" customWidth="1"/>
    <col min="12535" max="12540" width="9.28515625" style="15" customWidth="1"/>
    <col min="12541" max="12785" width="9.140625" style="15"/>
    <col min="12786" max="12786" width="0.42578125" style="15" customWidth="1"/>
    <col min="12787" max="12787" width="12.140625" style="15" customWidth="1"/>
    <col min="12788" max="12788" width="9.85546875" style="15" customWidth="1"/>
    <col min="12789" max="12790" width="10" style="15" customWidth="1"/>
    <col min="12791" max="12796" width="9.28515625" style="15" customWidth="1"/>
    <col min="12797" max="13041" width="9.140625" style="15"/>
    <col min="13042" max="13042" width="0.42578125" style="15" customWidth="1"/>
    <col min="13043" max="13043" width="12.140625" style="15" customWidth="1"/>
    <col min="13044" max="13044" width="9.85546875" style="15" customWidth="1"/>
    <col min="13045" max="13046" width="10" style="15" customWidth="1"/>
    <col min="13047" max="13052" width="9.28515625" style="15" customWidth="1"/>
    <col min="13053" max="13297" width="9.140625" style="15"/>
    <col min="13298" max="13298" width="0.42578125" style="15" customWidth="1"/>
    <col min="13299" max="13299" width="12.140625" style="15" customWidth="1"/>
    <col min="13300" max="13300" width="9.85546875" style="15" customWidth="1"/>
    <col min="13301" max="13302" width="10" style="15" customWidth="1"/>
    <col min="13303" max="13308" width="9.28515625" style="15" customWidth="1"/>
    <col min="13309" max="13553" width="9.140625" style="15"/>
    <col min="13554" max="13554" width="0.42578125" style="15" customWidth="1"/>
    <col min="13555" max="13555" width="12.140625" style="15" customWidth="1"/>
    <col min="13556" max="13556" width="9.85546875" style="15" customWidth="1"/>
    <col min="13557" max="13558" width="10" style="15" customWidth="1"/>
    <col min="13559" max="13564" width="9.28515625" style="15" customWidth="1"/>
    <col min="13565" max="13809" width="9.140625" style="15"/>
    <col min="13810" max="13810" width="0.42578125" style="15" customWidth="1"/>
    <col min="13811" max="13811" width="12.140625" style="15" customWidth="1"/>
    <col min="13812" max="13812" width="9.85546875" style="15" customWidth="1"/>
    <col min="13813" max="13814" width="10" style="15" customWidth="1"/>
    <col min="13815" max="13820" width="9.28515625" style="15" customWidth="1"/>
    <col min="13821" max="14065" width="9.140625" style="15"/>
    <col min="14066" max="14066" width="0.42578125" style="15" customWidth="1"/>
    <col min="14067" max="14067" width="12.140625" style="15" customWidth="1"/>
    <col min="14068" max="14068" width="9.85546875" style="15" customWidth="1"/>
    <col min="14069" max="14070" width="10" style="15" customWidth="1"/>
    <col min="14071" max="14076" width="9.28515625" style="15" customWidth="1"/>
    <col min="14077" max="14321" width="9.140625" style="15"/>
    <col min="14322" max="14322" width="0.42578125" style="15" customWidth="1"/>
    <col min="14323" max="14323" width="12.140625" style="15" customWidth="1"/>
    <col min="14324" max="14324" width="9.85546875" style="15" customWidth="1"/>
    <col min="14325" max="14326" width="10" style="15" customWidth="1"/>
    <col min="14327" max="14332" width="9.28515625" style="15" customWidth="1"/>
    <col min="14333" max="14577" width="9.140625" style="15"/>
    <col min="14578" max="14578" width="0.42578125" style="15" customWidth="1"/>
    <col min="14579" max="14579" width="12.140625" style="15" customWidth="1"/>
    <col min="14580" max="14580" width="9.85546875" style="15" customWidth="1"/>
    <col min="14581" max="14582" width="10" style="15" customWidth="1"/>
    <col min="14583" max="14588" width="9.28515625" style="15" customWidth="1"/>
    <col min="14589" max="14833" width="9.140625" style="15"/>
    <col min="14834" max="14834" width="0.42578125" style="15" customWidth="1"/>
    <col min="14835" max="14835" width="12.140625" style="15" customWidth="1"/>
    <col min="14836" max="14836" width="9.85546875" style="15" customWidth="1"/>
    <col min="14837" max="14838" width="10" style="15" customWidth="1"/>
    <col min="14839" max="14844" width="9.28515625" style="15" customWidth="1"/>
    <col min="14845" max="15089" width="9.140625" style="15"/>
    <col min="15090" max="15090" width="0.42578125" style="15" customWidth="1"/>
    <col min="15091" max="15091" width="12.140625" style="15" customWidth="1"/>
    <col min="15092" max="15092" width="9.85546875" style="15" customWidth="1"/>
    <col min="15093" max="15094" width="10" style="15" customWidth="1"/>
    <col min="15095" max="15100" width="9.28515625" style="15" customWidth="1"/>
    <col min="15101" max="15345" width="9.140625" style="15"/>
    <col min="15346" max="15346" width="0.42578125" style="15" customWidth="1"/>
    <col min="15347" max="15347" width="12.140625" style="15" customWidth="1"/>
    <col min="15348" max="15348" width="9.85546875" style="15" customWidth="1"/>
    <col min="15349" max="15350" width="10" style="15" customWidth="1"/>
    <col min="15351" max="15356" width="9.28515625" style="15" customWidth="1"/>
    <col min="15357" max="15601" width="9.140625" style="15"/>
    <col min="15602" max="15602" width="0.42578125" style="15" customWidth="1"/>
    <col min="15603" max="15603" width="12.140625" style="15" customWidth="1"/>
    <col min="15604" max="15604" width="9.85546875" style="15" customWidth="1"/>
    <col min="15605" max="15606" width="10" style="15" customWidth="1"/>
    <col min="15607" max="15612" width="9.28515625" style="15" customWidth="1"/>
    <col min="15613" max="15857" width="9.140625" style="15"/>
    <col min="15858" max="15858" width="0.42578125" style="15" customWidth="1"/>
    <col min="15859" max="15859" width="12.140625" style="15" customWidth="1"/>
    <col min="15860" max="15860" width="9.85546875" style="15" customWidth="1"/>
    <col min="15861" max="15862" width="10" style="15" customWidth="1"/>
    <col min="15863" max="15868" width="9.28515625" style="15" customWidth="1"/>
    <col min="15869" max="16113" width="9.140625" style="15"/>
    <col min="16114" max="16114" width="0.42578125" style="15" customWidth="1"/>
    <col min="16115" max="16115" width="12.140625" style="15" customWidth="1"/>
    <col min="16116" max="16116" width="9.85546875" style="15" customWidth="1"/>
    <col min="16117" max="16118" width="10" style="15" customWidth="1"/>
    <col min="16119" max="16124" width="9.28515625" style="15" customWidth="1"/>
    <col min="16125" max="16384" width="9.140625" style="15"/>
  </cols>
  <sheetData>
    <row r="1" spans="1:16" x14ac:dyDescent="0.2">
      <c r="D1" s="16"/>
      <c r="I1" s="16"/>
      <c r="N1" s="16"/>
    </row>
    <row r="2" spans="1:16" ht="18" customHeight="1" x14ac:dyDescent="0.2">
      <c r="D2" s="17"/>
      <c r="I2" s="17"/>
      <c r="N2" s="17" t="s">
        <v>61</v>
      </c>
    </row>
    <row r="3" spans="1:16" ht="18.75" customHeight="1" x14ac:dyDescent="0.2"/>
    <row r="4" spans="1:16" ht="22.5" customHeight="1" x14ac:dyDescent="0.25">
      <c r="D4" s="18"/>
      <c r="F4" s="2"/>
      <c r="I4" s="18"/>
      <c r="K4" s="2"/>
      <c r="N4" s="18"/>
      <c r="P4" s="2" t="s">
        <v>568</v>
      </c>
    </row>
    <row r="5" spans="1:16" s="19" customFormat="1" ht="15.75" x14ac:dyDescent="0.25">
      <c r="A5" s="340" t="s">
        <v>7</v>
      </c>
      <c r="B5" s="340"/>
      <c r="C5" s="340"/>
      <c r="D5" s="340"/>
      <c r="E5" s="340"/>
      <c r="F5" s="340"/>
      <c r="G5" s="340"/>
      <c r="H5" s="340"/>
      <c r="I5" s="340"/>
      <c r="J5" s="340"/>
      <c r="K5" s="340"/>
    </row>
    <row r="6" spans="1:16" s="19" customFormat="1" ht="15.75" customHeight="1" x14ac:dyDescent="0.2">
      <c r="A6" s="341"/>
      <c r="B6" s="343" t="s">
        <v>62</v>
      </c>
      <c r="C6" s="344"/>
      <c r="D6" s="344"/>
      <c r="E6" s="344"/>
      <c r="F6" s="345"/>
      <c r="G6" s="343" t="s">
        <v>63</v>
      </c>
      <c r="H6" s="344"/>
      <c r="I6" s="344"/>
      <c r="J6" s="344"/>
      <c r="K6" s="345"/>
      <c r="L6" s="343" t="s">
        <v>64</v>
      </c>
      <c r="M6" s="344"/>
      <c r="N6" s="344"/>
      <c r="O6" s="344"/>
      <c r="P6" s="345"/>
    </row>
    <row r="7" spans="1:16" s="19" customFormat="1" ht="25.5" customHeight="1" x14ac:dyDescent="0.2">
      <c r="A7" s="342"/>
      <c r="B7" s="339" t="s">
        <v>65</v>
      </c>
      <c r="C7" s="338" t="s">
        <v>66</v>
      </c>
      <c r="D7" s="338"/>
      <c r="E7" s="338" t="s">
        <v>67</v>
      </c>
      <c r="F7" s="338"/>
      <c r="G7" s="339" t="s">
        <v>65</v>
      </c>
      <c r="H7" s="338" t="s">
        <v>66</v>
      </c>
      <c r="I7" s="338"/>
      <c r="J7" s="338" t="s">
        <v>67</v>
      </c>
      <c r="K7" s="338"/>
      <c r="L7" s="339" t="s">
        <v>65</v>
      </c>
      <c r="M7" s="338" t="s">
        <v>66</v>
      </c>
      <c r="N7" s="338"/>
      <c r="O7" s="338" t="s">
        <v>67</v>
      </c>
      <c r="P7" s="338"/>
    </row>
    <row r="8" spans="1:16" s="19" customFormat="1" ht="15.75" customHeight="1" x14ac:dyDescent="0.2">
      <c r="A8" s="342"/>
      <c r="B8" s="339"/>
      <c r="C8" s="20" t="s">
        <v>68</v>
      </c>
      <c r="D8" s="21" t="s">
        <v>69</v>
      </c>
      <c r="E8" s="20" t="s">
        <v>68</v>
      </c>
      <c r="F8" s="21" t="s">
        <v>69</v>
      </c>
      <c r="G8" s="339"/>
      <c r="H8" s="20" t="s">
        <v>68</v>
      </c>
      <c r="I8" s="21" t="s">
        <v>69</v>
      </c>
      <c r="J8" s="20" t="s">
        <v>68</v>
      </c>
      <c r="K8" s="21" t="s">
        <v>69</v>
      </c>
      <c r="L8" s="339"/>
      <c r="M8" s="20" t="s">
        <v>68</v>
      </c>
      <c r="N8" s="21" t="s">
        <v>69</v>
      </c>
      <c r="O8" s="20" t="s">
        <v>68</v>
      </c>
      <c r="P8" s="21" t="s">
        <v>69</v>
      </c>
    </row>
    <row r="9" spans="1:16" s="19" customFormat="1" ht="3" customHeight="1" x14ac:dyDescent="0.2">
      <c r="A9" s="22"/>
      <c r="B9" s="22"/>
      <c r="C9" s="22"/>
      <c r="D9" s="22"/>
      <c r="E9" s="22"/>
      <c r="F9" s="22"/>
      <c r="G9" s="22"/>
      <c r="H9" s="22"/>
      <c r="I9" s="22"/>
      <c r="J9" s="22"/>
      <c r="K9" s="22"/>
      <c r="L9" s="22"/>
      <c r="M9" s="22"/>
      <c r="N9" s="22"/>
      <c r="O9" s="22"/>
      <c r="P9" s="22"/>
    </row>
    <row r="10" spans="1:16" s="19" customFormat="1" ht="14.25" customHeight="1" x14ac:dyDescent="0.2">
      <c r="A10" s="23" t="s">
        <v>70</v>
      </c>
      <c r="B10" s="24">
        <v>434432</v>
      </c>
      <c r="C10" s="24">
        <v>14722</v>
      </c>
      <c r="D10" s="25">
        <v>3.5076600509875866</v>
      </c>
      <c r="E10" s="24">
        <v>5658</v>
      </c>
      <c r="F10" s="25">
        <v>1.3195762802781885</v>
      </c>
      <c r="G10" s="24">
        <v>267348</v>
      </c>
      <c r="H10" s="24">
        <v>11146</v>
      </c>
      <c r="I10" s="25">
        <v>4.3504734545397774</v>
      </c>
      <c r="J10" s="24">
        <v>2750</v>
      </c>
      <c r="K10" s="25">
        <v>1.0393124664585522</v>
      </c>
      <c r="L10" s="24">
        <v>167084</v>
      </c>
      <c r="M10" s="24">
        <v>3576</v>
      </c>
      <c r="N10" s="25">
        <v>2.1870489517332485</v>
      </c>
      <c r="O10" s="24">
        <v>2908</v>
      </c>
      <c r="P10" s="25">
        <v>1.7712698567391092</v>
      </c>
    </row>
    <row r="11" spans="1:16" s="19" customFormat="1" ht="15.75" customHeight="1" x14ac:dyDescent="0.2">
      <c r="A11" s="26" t="s">
        <v>71</v>
      </c>
      <c r="B11" s="27">
        <v>28343</v>
      </c>
      <c r="C11" s="27">
        <v>580</v>
      </c>
      <c r="D11" s="28">
        <v>2.0891114072686667</v>
      </c>
      <c r="E11" s="27">
        <v>439</v>
      </c>
      <c r="F11" s="28">
        <v>1.5732511467889909</v>
      </c>
      <c r="G11" s="27">
        <v>13716</v>
      </c>
      <c r="H11" s="27">
        <v>478</v>
      </c>
      <c r="I11" s="28">
        <v>3.6108173440096691</v>
      </c>
      <c r="J11" s="27">
        <v>272</v>
      </c>
      <c r="K11" s="28">
        <v>2.0232073787563225</v>
      </c>
      <c r="L11" s="27">
        <v>14627</v>
      </c>
      <c r="M11" s="27">
        <v>102</v>
      </c>
      <c r="N11" s="28">
        <v>0.70223752151462993</v>
      </c>
      <c r="O11" s="27">
        <v>167</v>
      </c>
      <c r="P11" s="28">
        <v>1.1549100968188104</v>
      </c>
    </row>
    <row r="12" spans="1:16" s="19" customFormat="1" ht="15.75" customHeight="1" x14ac:dyDescent="0.2">
      <c r="A12" s="29" t="s">
        <v>72</v>
      </c>
      <c r="B12" s="30">
        <v>61938</v>
      </c>
      <c r="C12" s="30">
        <v>2285</v>
      </c>
      <c r="D12" s="31">
        <v>3.8304863125073343</v>
      </c>
      <c r="E12" s="30">
        <v>2738</v>
      </c>
      <c r="F12" s="31">
        <v>4.625</v>
      </c>
      <c r="G12" s="30">
        <v>32548</v>
      </c>
      <c r="H12" s="30">
        <v>1676</v>
      </c>
      <c r="I12" s="31">
        <v>5.4288675822752008</v>
      </c>
      <c r="J12" s="30">
        <v>1569</v>
      </c>
      <c r="K12" s="31">
        <v>5.0647212627909228</v>
      </c>
      <c r="L12" s="30">
        <v>29390</v>
      </c>
      <c r="M12" s="30">
        <v>609</v>
      </c>
      <c r="N12" s="31">
        <v>2.1159792918939577</v>
      </c>
      <c r="O12" s="30">
        <v>1169</v>
      </c>
      <c r="P12" s="31">
        <v>4.1423053754296442</v>
      </c>
    </row>
    <row r="13" spans="1:16" s="19" customFormat="1" ht="15.75" customHeight="1" x14ac:dyDescent="0.2">
      <c r="A13" s="26" t="s">
        <v>73</v>
      </c>
      <c r="B13" s="27">
        <v>215892</v>
      </c>
      <c r="C13" s="27">
        <v>8431</v>
      </c>
      <c r="D13" s="28">
        <v>4.0638963467832507</v>
      </c>
      <c r="E13" s="27">
        <v>-939</v>
      </c>
      <c r="F13" s="28">
        <v>-0.43305615894406241</v>
      </c>
      <c r="G13" s="27">
        <v>135084</v>
      </c>
      <c r="H13" s="27">
        <v>6071</v>
      </c>
      <c r="I13" s="28">
        <v>4.705727329803973</v>
      </c>
      <c r="J13" s="27">
        <v>-1382</v>
      </c>
      <c r="K13" s="28">
        <v>-1.0127064616827635</v>
      </c>
      <c r="L13" s="27">
        <v>80808</v>
      </c>
      <c r="M13" s="27">
        <v>2360</v>
      </c>
      <c r="N13" s="28">
        <v>3.0083622272078321</v>
      </c>
      <c r="O13" s="27">
        <v>443</v>
      </c>
      <c r="P13" s="28">
        <v>0.55123499035649848</v>
      </c>
    </row>
    <row r="14" spans="1:16" s="19" customFormat="1" ht="15.75" customHeight="1" x14ac:dyDescent="0.2">
      <c r="A14" s="29" t="s">
        <v>74</v>
      </c>
      <c r="B14" s="30">
        <v>134688</v>
      </c>
      <c r="C14" s="30">
        <v>3634</v>
      </c>
      <c r="D14" s="31">
        <v>2.7729027729027731</v>
      </c>
      <c r="E14" s="30">
        <v>1306</v>
      </c>
      <c r="F14" s="31">
        <v>0.97914261294627458</v>
      </c>
      <c r="G14" s="30">
        <v>84659</v>
      </c>
      <c r="H14" s="30">
        <v>3155</v>
      </c>
      <c r="I14" s="31">
        <v>3.8709756576364351</v>
      </c>
      <c r="J14" s="30">
        <v>745</v>
      </c>
      <c r="K14" s="31">
        <v>0.8878137140405653</v>
      </c>
      <c r="L14" s="30">
        <v>50029</v>
      </c>
      <c r="M14" s="30">
        <v>479</v>
      </c>
      <c r="N14" s="31">
        <v>0.96670030272452068</v>
      </c>
      <c r="O14" s="30">
        <v>561</v>
      </c>
      <c r="P14" s="31">
        <v>1.1340664672111265</v>
      </c>
    </row>
    <row r="15" spans="1:16" s="19" customFormat="1" ht="15.75" customHeight="1" x14ac:dyDescent="0.2">
      <c r="A15" s="26" t="s">
        <v>75</v>
      </c>
      <c r="B15" s="27">
        <v>412518</v>
      </c>
      <c r="C15" s="27">
        <v>14350</v>
      </c>
      <c r="D15" s="28">
        <v>3.604006349078781</v>
      </c>
      <c r="E15" s="27">
        <v>3105</v>
      </c>
      <c r="F15" s="28">
        <v>0.75840288412922896</v>
      </c>
      <c r="G15" s="27">
        <v>252291</v>
      </c>
      <c r="H15" s="27">
        <v>10902</v>
      </c>
      <c r="I15" s="28">
        <v>4.5163615574860492</v>
      </c>
      <c r="J15" s="27">
        <v>932</v>
      </c>
      <c r="K15" s="28">
        <v>0.3707844159150856</v>
      </c>
      <c r="L15" s="27">
        <v>160227</v>
      </c>
      <c r="M15" s="27">
        <v>3448</v>
      </c>
      <c r="N15" s="28">
        <v>2.1992741374801472</v>
      </c>
      <c r="O15" s="27">
        <v>2173</v>
      </c>
      <c r="P15" s="28">
        <v>1.374846571424956</v>
      </c>
    </row>
    <row r="16" spans="1:16" s="19" customFormat="1" ht="15.75" customHeight="1" x14ac:dyDescent="0.2">
      <c r="A16" s="29" t="s">
        <v>76</v>
      </c>
      <c r="B16" s="30">
        <v>434432</v>
      </c>
      <c r="C16" s="30">
        <v>14722</v>
      </c>
      <c r="D16" s="31">
        <v>3.5076600509875866</v>
      </c>
      <c r="E16" s="30">
        <v>5658</v>
      </c>
      <c r="F16" s="31">
        <v>1.3195762802781885</v>
      </c>
      <c r="G16" s="30">
        <v>267348</v>
      </c>
      <c r="H16" s="30">
        <v>11146</v>
      </c>
      <c r="I16" s="31">
        <v>4.3504734545397774</v>
      </c>
      <c r="J16" s="30">
        <v>2750</v>
      </c>
      <c r="K16" s="31">
        <v>1.0393124664585522</v>
      </c>
      <c r="L16" s="30">
        <v>167084</v>
      </c>
      <c r="M16" s="30">
        <v>3576</v>
      </c>
      <c r="N16" s="31">
        <v>2.1870489517332485</v>
      </c>
      <c r="O16" s="30">
        <v>2908</v>
      </c>
      <c r="P16" s="31">
        <v>1.7712698567391092</v>
      </c>
    </row>
    <row r="17" spans="1:16" s="19" customFormat="1" ht="45" x14ac:dyDescent="0.2">
      <c r="A17" s="32" t="s">
        <v>77</v>
      </c>
      <c r="B17" s="24">
        <v>434432</v>
      </c>
      <c r="C17" s="24">
        <v>14722</v>
      </c>
      <c r="D17" s="25">
        <v>3.5076600509875866</v>
      </c>
      <c r="E17" s="24">
        <v>5658</v>
      </c>
      <c r="F17" s="25">
        <v>1.3195762802781885</v>
      </c>
      <c r="G17" s="24">
        <v>267348</v>
      </c>
      <c r="H17" s="24">
        <v>11146</v>
      </c>
      <c r="I17" s="25">
        <v>4.3504734545397774</v>
      </c>
      <c r="J17" s="24">
        <v>2750</v>
      </c>
      <c r="K17" s="25">
        <v>1.0393124664585522</v>
      </c>
      <c r="L17" s="24">
        <v>167084</v>
      </c>
      <c r="M17" s="24">
        <v>3576</v>
      </c>
      <c r="N17" s="25">
        <v>2.1870489517332485</v>
      </c>
      <c r="O17" s="24">
        <v>2908</v>
      </c>
      <c r="P17" s="25">
        <v>1.7712698567391092</v>
      </c>
    </row>
    <row r="18" spans="1:16" s="19" customFormat="1" ht="15.75" customHeight="1" x14ac:dyDescent="0.2">
      <c r="A18" s="26" t="s">
        <v>78</v>
      </c>
      <c r="B18" s="27">
        <v>281730</v>
      </c>
      <c r="C18" s="27">
        <v>14001</v>
      </c>
      <c r="D18" s="28">
        <v>5.2295418128032454</v>
      </c>
      <c r="E18" s="27">
        <v>5250</v>
      </c>
      <c r="F18" s="28">
        <v>1.8988715277777777</v>
      </c>
      <c r="G18" s="27">
        <v>168305</v>
      </c>
      <c r="H18" s="27">
        <v>10458</v>
      </c>
      <c r="I18" s="28">
        <v>6.6254030801979136</v>
      </c>
      <c r="J18" s="27">
        <v>1715</v>
      </c>
      <c r="K18" s="28">
        <v>1.0294735578366048</v>
      </c>
      <c r="L18" s="27">
        <v>113425</v>
      </c>
      <c r="M18" s="27">
        <v>3543</v>
      </c>
      <c r="N18" s="28">
        <v>3.2243679583553266</v>
      </c>
      <c r="O18" s="27">
        <v>3535</v>
      </c>
      <c r="P18" s="28">
        <v>3.2168532168532167</v>
      </c>
    </row>
    <row r="19" spans="1:16" s="19" customFormat="1" ht="12.75" customHeight="1" x14ac:dyDescent="0.2">
      <c r="A19" s="33" t="s">
        <v>79</v>
      </c>
      <c r="B19" s="34">
        <v>219839</v>
      </c>
      <c r="C19" s="34">
        <v>16850</v>
      </c>
      <c r="D19" s="35">
        <v>8.3009424155988754</v>
      </c>
      <c r="E19" s="34">
        <v>4208</v>
      </c>
      <c r="F19" s="35">
        <v>1.9514819297781858</v>
      </c>
      <c r="G19" s="34">
        <v>130728</v>
      </c>
      <c r="H19" s="34">
        <v>12581</v>
      </c>
      <c r="I19" s="35">
        <v>10.648598779486571</v>
      </c>
      <c r="J19" s="34">
        <v>1091</v>
      </c>
      <c r="K19" s="35">
        <v>0.84158072155326025</v>
      </c>
      <c r="L19" s="34">
        <v>89111</v>
      </c>
      <c r="M19" s="34">
        <v>4269</v>
      </c>
      <c r="N19" s="35">
        <v>5.0317059946724498</v>
      </c>
      <c r="O19" s="34">
        <v>3117</v>
      </c>
      <c r="P19" s="35">
        <v>3.6246714887085147</v>
      </c>
    </row>
    <row r="20" spans="1:16" s="19" customFormat="1" ht="12.75" customHeight="1" x14ac:dyDescent="0.2">
      <c r="A20" s="33" t="s">
        <v>80</v>
      </c>
      <c r="B20" s="34">
        <v>61891</v>
      </c>
      <c r="C20" s="34">
        <v>-2849</v>
      </c>
      <c r="D20" s="35">
        <v>-4.4006796416434968</v>
      </c>
      <c r="E20" s="34">
        <v>1042</v>
      </c>
      <c r="F20" s="35">
        <v>1.7124357014905751</v>
      </c>
      <c r="G20" s="34">
        <v>37577</v>
      </c>
      <c r="H20" s="34">
        <v>-2123</v>
      </c>
      <c r="I20" s="35">
        <v>-5.3476070528967252</v>
      </c>
      <c r="J20" s="34">
        <v>624</v>
      </c>
      <c r="K20" s="35">
        <v>1.688631504884583</v>
      </c>
      <c r="L20" s="34">
        <v>24314</v>
      </c>
      <c r="M20" s="34">
        <v>-726</v>
      </c>
      <c r="N20" s="35">
        <v>-2.8993610223642174</v>
      </c>
      <c r="O20" s="34">
        <v>418</v>
      </c>
      <c r="P20" s="35">
        <v>1.7492467358553734</v>
      </c>
    </row>
    <row r="21" spans="1:16" s="19" customFormat="1" ht="15.75" customHeight="1" x14ac:dyDescent="0.2">
      <c r="A21" s="26" t="s">
        <v>81</v>
      </c>
      <c r="B21" s="27">
        <v>152702</v>
      </c>
      <c r="C21" s="27">
        <v>721</v>
      </c>
      <c r="D21" s="28">
        <v>0.47440140543883774</v>
      </c>
      <c r="E21" s="27">
        <v>408</v>
      </c>
      <c r="F21" s="28">
        <v>0.26790287207637858</v>
      </c>
      <c r="G21" s="27">
        <v>99043</v>
      </c>
      <c r="H21" s="27">
        <v>688</v>
      </c>
      <c r="I21" s="28">
        <v>0.69950688831274466</v>
      </c>
      <c r="J21" s="27">
        <v>1035</v>
      </c>
      <c r="K21" s="28">
        <v>1.0560362419394336</v>
      </c>
      <c r="L21" s="27">
        <v>53659</v>
      </c>
      <c r="M21" s="27">
        <v>33</v>
      </c>
      <c r="N21" s="28">
        <v>6.1537313989482714E-2</v>
      </c>
      <c r="O21" s="27">
        <v>-627</v>
      </c>
      <c r="P21" s="28">
        <v>-1.1549939210846258</v>
      </c>
    </row>
    <row r="22" spans="1:16" s="19" customFormat="1" ht="12.75" customHeight="1" x14ac:dyDescent="0.2">
      <c r="A22" s="33" t="s">
        <v>82</v>
      </c>
      <c r="B22" s="34">
        <v>55200</v>
      </c>
      <c r="C22" s="34">
        <v>815</v>
      </c>
      <c r="D22" s="35">
        <v>1.4985749747172934</v>
      </c>
      <c r="E22" s="34">
        <v>-217</v>
      </c>
      <c r="F22" s="35">
        <v>-0.3915765920204991</v>
      </c>
      <c r="G22" s="34">
        <v>34925</v>
      </c>
      <c r="H22" s="34">
        <v>679</v>
      </c>
      <c r="I22" s="35">
        <v>1.9827133095836009</v>
      </c>
      <c r="J22" s="34">
        <v>222</v>
      </c>
      <c r="K22" s="35">
        <v>0.63971414575108776</v>
      </c>
      <c r="L22" s="34">
        <v>20275</v>
      </c>
      <c r="M22" s="34">
        <v>136</v>
      </c>
      <c r="N22" s="35">
        <v>0.67530661899796418</v>
      </c>
      <c r="O22" s="34">
        <v>-439</v>
      </c>
      <c r="P22" s="35">
        <v>-2.1193395770976151</v>
      </c>
    </row>
    <row r="23" spans="1:16" s="19" customFormat="1" ht="12.75" customHeight="1" x14ac:dyDescent="0.2">
      <c r="A23" s="33" t="s">
        <v>83</v>
      </c>
      <c r="B23" s="34">
        <v>97502</v>
      </c>
      <c r="C23" s="34">
        <v>-94</v>
      </c>
      <c r="D23" s="35">
        <v>-9.6315422763228006E-2</v>
      </c>
      <c r="E23" s="34">
        <v>625</v>
      </c>
      <c r="F23" s="35">
        <v>0.6451479711386604</v>
      </c>
      <c r="G23" s="34">
        <v>64118</v>
      </c>
      <c r="H23" s="34">
        <v>9</v>
      </c>
      <c r="I23" s="35">
        <v>1.4038590525511239E-2</v>
      </c>
      <c r="J23" s="34">
        <v>813</v>
      </c>
      <c r="K23" s="35">
        <v>1.2842587473343339</v>
      </c>
      <c r="L23" s="34">
        <v>33384</v>
      </c>
      <c r="M23" s="34">
        <v>-103</v>
      </c>
      <c r="N23" s="35">
        <v>-0.30758204676441603</v>
      </c>
      <c r="O23" s="34">
        <v>-188</v>
      </c>
      <c r="P23" s="35">
        <v>-0.55999046824734899</v>
      </c>
    </row>
    <row r="24" spans="1:16" s="19" customFormat="1" ht="33.75" x14ac:dyDescent="0.2">
      <c r="A24" s="32" t="s">
        <v>84</v>
      </c>
      <c r="B24" s="24">
        <v>434432</v>
      </c>
      <c r="C24" s="24">
        <v>14722</v>
      </c>
      <c r="D24" s="25">
        <v>3.5076600509875866</v>
      </c>
      <c r="E24" s="24">
        <v>5658</v>
      </c>
      <c r="F24" s="25">
        <v>1.3195762802781885</v>
      </c>
      <c r="G24" s="24">
        <v>267348</v>
      </c>
      <c r="H24" s="24">
        <v>11146</v>
      </c>
      <c r="I24" s="25">
        <v>4.3504734545397774</v>
      </c>
      <c r="J24" s="24">
        <v>2750</v>
      </c>
      <c r="K24" s="25">
        <v>1.0393124664585522</v>
      </c>
      <c r="L24" s="24">
        <v>167084</v>
      </c>
      <c r="M24" s="24">
        <v>3576</v>
      </c>
      <c r="N24" s="25">
        <v>2.1870489517332485</v>
      </c>
      <c r="O24" s="24">
        <v>2908</v>
      </c>
      <c r="P24" s="25">
        <v>1.7712698567391092</v>
      </c>
    </row>
    <row r="25" spans="1:16" s="19" customFormat="1" ht="15.75" customHeight="1" x14ac:dyDescent="0.2">
      <c r="A25" s="26" t="s">
        <v>85</v>
      </c>
      <c r="B25" s="27">
        <v>2515</v>
      </c>
      <c r="C25" s="27">
        <v>-64</v>
      </c>
      <c r="D25" s="28">
        <v>-2.4815820085304381</v>
      </c>
      <c r="E25" s="27">
        <v>-271</v>
      </c>
      <c r="F25" s="28">
        <v>-9.7272074659009338</v>
      </c>
      <c r="G25" s="27">
        <v>1136</v>
      </c>
      <c r="H25" s="27">
        <v>-16</v>
      </c>
      <c r="I25" s="28">
        <v>-1.3888888888888888</v>
      </c>
      <c r="J25" s="27">
        <v>-100</v>
      </c>
      <c r="K25" s="28">
        <v>-8.090614886731391</v>
      </c>
      <c r="L25" s="27">
        <v>1379</v>
      </c>
      <c r="M25" s="27">
        <v>-48</v>
      </c>
      <c r="N25" s="28">
        <v>-3.3637000700770847</v>
      </c>
      <c r="O25" s="27">
        <v>-171</v>
      </c>
      <c r="P25" s="28">
        <v>-11.03225806451613</v>
      </c>
    </row>
    <row r="26" spans="1:16" s="19" customFormat="1" ht="15.75" customHeight="1" x14ac:dyDescent="0.2">
      <c r="A26" s="29" t="s">
        <v>86</v>
      </c>
      <c r="B26" s="30">
        <v>23595</v>
      </c>
      <c r="C26" s="30">
        <v>-94</v>
      </c>
      <c r="D26" s="31">
        <v>-0.39680864536282662</v>
      </c>
      <c r="E26" s="30">
        <v>1933</v>
      </c>
      <c r="F26" s="31">
        <v>8.9234604376327216</v>
      </c>
      <c r="G26" s="30">
        <v>10215</v>
      </c>
      <c r="H26" s="30">
        <v>19</v>
      </c>
      <c r="I26" s="31">
        <v>0.186347587289133</v>
      </c>
      <c r="J26" s="30">
        <v>496</v>
      </c>
      <c r="K26" s="31">
        <v>5.1034057001749149</v>
      </c>
      <c r="L26" s="30">
        <v>13380</v>
      </c>
      <c r="M26" s="30">
        <v>-113</v>
      </c>
      <c r="N26" s="31">
        <v>-0.83747128140517302</v>
      </c>
      <c r="O26" s="30">
        <v>1437</v>
      </c>
      <c r="P26" s="31">
        <v>12.032152725445869</v>
      </c>
    </row>
    <row r="27" spans="1:16" s="19" customFormat="1" ht="15.75" customHeight="1" x14ac:dyDescent="0.2">
      <c r="A27" s="26" t="s">
        <v>87</v>
      </c>
      <c r="B27" s="27">
        <v>22716</v>
      </c>
      <c r="C27" s="27">
        <v>-1</v>
      </c>
      <c r="D27" s="28">
        <v>-4.4019896993441037E-3</v>
      </c>
      <c r="E27" s="27">
        <v>-2468</v>
      </c>
      <c r="F27" s="28">
        <v>-9.7998729351969498</v>
      </c>
      <c r="G27" s="27">
        <v>4205</v>
      </c>
      <c r="H27" s="27">
        <v>23</v>
      </c>
      <c r="I27" s="28">
        <v>0.54997608799617403</v>
      </c>
      <c r="J27" s="27">
        <v>-614</v>
      </c>
      <c r="K27" s="28">
        <v>-12.741232620875701</v>
      </c>
      <c r="L27" s="27">
        <v>18511</v>
      </c>
      <c r="M27" s="27">
        <v>-24</v>
      </c>
      <c r="N27" s="28">
        <v>-0.12948475856487726</v>
      </c>
      <c r="O27" s="27">
        <v>-1854</v>
      </c>
      <c r="P27" s="28">
        <v>-9.1038546525902291</v>
      </c>
    </row>
    <row r="28" spans="1:16" s="19" customFormat="1" ht="15.75" customHeight="1" x14ac:dyDescent="0.2">
      <c r="A28" s="29" t="s">
        <v>88</v>
      </c>
      <c r="B28" s="30">
        <v>360183</v>
      </c>
      <c r="C28" s="30">
        <v>14665</v>
      </c>
      <c r="D28" s="31">
        <v>4.2443519585086742</v>
      </c>
      <c r="E28" s="30">
        <v>7536</v>
      </c>
      <c r="F28" s="31">
        <v>2.1369811738083695</v>
      </c>
      <c r="G28" s="30">
        <v>235433</v>
      </c>
      <c r="H28" s="30">
        <v>11032</v>
      </c>
      <c r="I28" s="31">
        <v>4.9161991256723452</v>
      </c>
      <c r="J28" s="30">
        <v>3736</v>
      </c>
      <c r="K28" s="31">
        <v>1.6124507438594371</v>
      </c>
      <c r="L28" s="30">
        <v>124750</v>
      </c>
      <c r="M28" s="30">
        <v>3633</v>
      </c>
      <c r="N28" s="31">
        <v>2.9995789195571225</v>
      </c>
      <c r="O28" s="30">
        <v>3800</v>
      </c>
      <c r="P28" s="31">
        <v>3.1417941298057048</v>
      </c>
    </row>
    <row r="29" spans="1:16" s="19" customFormat="1" ht="15.75" customHeight="1" x14ac:dyDescent="0.2">
      <c r="A29" s="26" t="s">
        <v>89</v>
      </c>
      <c r="B29" s="27">
        <v>25423</v>
      </c>
      <c r="C29" s="27">
        <v>216</v>
      </c>
      <c r="D29" s="28">
        <v>0.85690482802396162</v>
      </c>
      <c r="E29" s="27">
        <v>-1072</v>
      </c>
      <c r="F29" s="28">
        <v>-4.0460464238535572</v>
      </c>
      <c r="G29" s="27">
        <v>16359</v>
      </c>
      <c r="H29" s="27">
        <v>88</v>
      </c>
      <c r="I29" s="28">
        <v>0.54083953045295308</v>
      </c>
      <c r="J29" s="27">
        <v>-768</v>
      </c>
      <c r="K29" s="28">
        <v>-4.4841478367489929</v>
      </c>
      <c r="L29" s="27">
        <v>9064</v>
      </c>
      <c r="M29" s="27">
        <v>128</v>
      </c>
      <c r="N29" s="28">
        <v>1.4324082363473589</v>
      </c>
      <c r="O29" s="27">
        <v>-304</v>
      </c>
      <c r="P29" s="28">
        <v>-3.2450896669513236</v>
      </c>
    </row>
    <row r="30" spans="1:16" s="19" customFormat="1" x14ac:dyDescent="0.2">
      <c r="A30" s="23" t="s">
        <v>90</v>
      </c>
      <c r="B30" s="24">
        <v>434432</v>
      </c>
      <c r="C30" s="24">
        <v>14722</v>
      </c>
      <c r="D30" s="25">
        <v>3.5076600509875866</v>
      </c>
      <c r="E30" s="24">
        <v>5658</v>
      </c>
      <c r="F30" s="25">
        <v>1.3195762802781885</v>
      </c>
      <c r="G30" s="24">
        <v>267348</v>
      </c>
      <c r="H30" s="24">
        <v>11146</v>
      </c>
      <c r="I30" s="25">
        <v>4.3504734545397774</v>
      </c>
      <c r="J30" s="24">
        <v>2750</v>
      </c>
      <c r="K30" s="25">
        <v>1.0393124664585522</v>
      </c>
      <c r="L30" s="24">
        <v>167084</v>
      </c>
      <c r="M30" s="24">
        <v>3576</v>
      </c>
      <c r="N30" s="25">
        <v>2.1870489517332485</v>
      </c>
      <c r="O30" s="24">
        <v>2908</v>
      </c>
      <c r="P30" s="25">
        <v>1.7712698567391092</v>
      </c>
    </row>
    <row r="31" spans="1:16" s="19" customFormat="1" ht="22.5" customHeight="1" x14ac:dyDescent="0.2">
      <c r="A31" s="26" t="s">
        <v>91</v>
      </c>
      <c r="B31" s="27">
        <v>165389</v>
      </c>
      <c r="C31" s="27">
        <v>4399</v>
      </c>
      <c r="D31" s="28">
        <v>2.7324678551462824</v>
      </c>
      <c r="E31" s="27">
        <v>3610</v>
      </c>
      <c r="F31" s="28">
        <v>2.2314391855556037</v>
      </c>
      <c r="G31" s="27">
        <v>99196</v>
      </c>
      <c r="H31" s="27">
        <v>3353</v>
      </c>
      <c r="I31" s="28">
        <v>3.4984297236104882</v>
      </c>
      <c r="J31" s="27">
        <v>2355</v>
      </c>
      <c r="K31" s="28">
        <v>2.4318212327423301</v>
      </c>
      <c r="L31" s="27">
        <v>66193</v>
      </c>
      <c r="M31" s="27">
        <v>1046</v>
      </c>
      <c r="N31" s="28">
        <v>1.605599643882297</v>
      </c>
      <c r="O31" s="27">
        <v>1255</v>
      </c>
      <c r="P31" s="28">
        <v>1.932612645908405</v>
      </c>
    </row>
    <row r="32" spans="1:16" s="19" customFormat="1" ht="15.75" customHeight="1" x14ac:dyDescent="0.2">
      <c r="A32" s="26" t="s">
        <v>92</v>
      </c>
      <c r="B32" s="27">
        <v>169343</v>
      </c>
      <c r="C32" s="27">
        <v>3306</v>
      </c>
      <c r="D32" s="28">
        <v>1.9911224606563598</v>
      </c>
      <c r="E32" s="27">
        <v>-2556</v>
      </c>
      <c r="F32" s="28">
        <v>-1.4869196446750708</v>
      </c>
      <c r="G32" s="27">
        <v>104005</v>
      </c>
      <c r="H32" s="27">
        <v>2792</v>
      </c>
      <c r="I32" s="28">
        <v>2.7585389228656396</v>
      </c>
      <c r="J32" s="27">
        <v>-2097</v>
      </c>
      <c r="K32" s="28">
        <v>-1.9764000678592297</v>
      </c>
      <c r="L32" s="27">
        <v>65338</v>
      </c>
      <c r="M32" s="27">
        <v>514</v>
      </c>
      <c r="N32" s="28">
        <v>0.79291620387510797</v>
      </c>
      <c r="O32" s="27">
        <v>-459</v>
      </c>
      <c r="P32" s="28">
        <v>-0.69760019453774491</v>
      </c>
    </row>
    <row r="33" spans="1:16" s="19" customFormat="1" ht="12.75" customHeight="1" x14ac:dyDescent="0.2">
      <c r="A33" s="36" t="s">
        <v>93</v>
      </c>
      <c r="B33" s="34">
        <v>28708</v>
      </c>
      <c r="C33" s="34">
        <v>236</v>
      </c>
      <c r="D33" s="35">
        <v>0.82888451812306829</v>
      </c>
      <c r="E33" s="34">
        <v>55</v>
      </c>
      <c r="F33" s="35">
        <v>0.19195197710536419</v>
      </c>
      <c r="G33" s="34">
        <v>19084</v>
      </c>
      <c r="H33" s="34">
        <v>129</v>
      </c>
      <c r="I33" s="35">
        <v>0.68055921920337636</v>
      </c>
      <c r="J33" s="34">
        <v>-143</v>
      </c>
      <c r="K33" s="35">
        <v>-0.74374577417173771</v>
      </c>
      <c r="L33" s="34">
        <v>9624</v>
      </c>
      <c r="M33" s="34">
        <v>107</v>
      </c>
      <c r="N33" s="35">
        <v>1.1243038772722496</v>
      </c>
      <c r="O33" s="34">
        <v>198</v>
      </c>
      <c r="P33" s="35">
        <v>2.1005728835136854</v>
      </c>
    </row>
    <row r="34" spans="1:16" s="19" customFormat="1" ht="12.75" customHeight="1" x14ac:dyDescent="0.2">
      <c r="A34" s="36" t="s">
        <v>94</v>
      </c>
      <c r="B34" s="34">
        <v>140635</v>
      </c>
      <c r="C34" s="34">
        <v>3070</v>
      </c>
      <c r="D34" s="35">
        <v>2.2316723003670993</v>
      </c>
      <c r="E34" s="34">
        <v>-2611</v>
      </c>
      <c r="F34" s="35">
        <v>-1.8227385057872472</v>
      </c>
      <c r="G34" s="34">
        <v>84921</v>
      </c>
      <c r="H34" s="34">
        <v>2663</v>
      </c>
      <c r="I34" s="35">
        <v>3.2373750881373242</v>
      </c>
      <c r="J34" s="34">
        <v>-1954</v>
      </c>
      <c r="K34" s="35">
        <v>-2.249208633093525</v>
      </c>
      <c r="L34" s="34">
        <v>55714</v>
      </c>
      <c r="M34" s="34">
        <v>407</v>
      </c>
      <c r="N34" s="35">
        <v>0.73589238251939171</v>
      </c>
      <c r="O34" s="34">
        <v>-657</v>
      </c>
      <c r="P34" s="35">
        <v>-1.1654928952830357</v>
      </c>
    </row>
    <row r="35" spans="1:16" s="19" customFormat="1" ht="15.75" customHeight="1" x14ac:dyDescent="0.2">
      <c r="A35" s="26" t="s">
        <v>95</v>
      </c>
      <c r="B35" s="27">
        <v>99700</v>
      </c>
      <c r="C35" s="27">
        <v>7017</v>
      </c>
      <c r="D35" s="28">
        <v>7.570967707130758</v>
      </c>
      <c r="E35" s="27">
        <v>4604</v>
      </c>
      <c r="F35" s="28">
        <v>4.8414234037183475</v>
      </c>
      <c r="G35" s="27">
        <v>64147</v>
      </c>
      <c r="H35" s="27">
        <v>5001</v>
      </c>
      <c r="I35" s="28">
        <v>8.4553477834511206</v>
      </c>
      <c r="J35" s="27">
        <v>2492</v>
      </c>
      <c r="K35" s="28">
        <v>4.041845754602222</v>
      </c>
      <c r="L35" s="27">
        <v>35553</v>
      </c>
      <c r="M35" s="27">
        <v>2016</v>
      </c>
      <c r="N35" s="28">
        <v>6.0112711333750779</v>
      </c>
      <c r="O35" s="27">
        <v>2112</v>
      </c>
      <c r="P35" s="28">
        <v>6.3156006100296045</v>
      </c>
    </row>
    <row r="36" spans="1:16" s="19" customFormat="1" ht="12.75" customHeight="1" x14ac:dyDescent="0.2">
      <c r="A36" s="36" t="s">
        <v>96</v>
      </c>
      <c r="B36" s="34">
        <v>30582</v>
      </c>
      <c r="C36" s="34">
        <v>1507</v>
      </c>
      <c r="D36" s="35">
        <v>5.183147033533964</v>
      </c>
      <c r="E36" s="34">
        <v>1545</v>
      </c>
      <c r="F36" s="35">
        <v>5.3207976030581667</v>
      </c>
      <c r="G36" s="34">
        <v>18391</v>
      </c>
      <c r="H36" s="34">
        <v>1048</v>
      </c>
      <c r="I36" s="35">
        <v>6.0427838320936402</v>
      </c>
      <c r="J36" s="34">
        <v>817</v>
      </c>
      <c r="K36" s="35">
        <v>4.6489131671787867</v>
      </c>
      <c r="L36" s="34">
        <v>12191</v>
      </c>
      <c r="M36" s="34">
        <v>459</v>
      </c>
      <c r="N36" s="35">
        <v>3.9123764064098192</v>
      </c>
      <c r="O36" s="34">
        <v>728</v>
      </c>
      <c r="P36" s="35">
        <v>6.3508680101195152</v>
      </c>
    </row>
    <row r="37" spans="1:16" s="19" customFormat="1" ht="12.75" customHeight="1" x14ac:dyDescent="0.2">
      <c r="A37" s="36" t="s">
        <v>97</v>
      </c>
      <c r="B37" s="34">
        <v>69118</v>
      </c>
      <c r="C37" s="34">
        <v>5510</v>
      </c>
      <c r="D37" s="35">
        <v>8.6624323984404477</v>
      </c>
      <c r="E37" s="34">
        <v>3059</v>
      </c>
      <c r="F37" s="35">
        <v>4.630708911730423</v>
      </c>
      <c r="G37" s="34">
        <v>45756</v>
      </c>
      <c r="H37" s="34">
        <v>3953</v>
      </c>
      <c r="I37" s="35">
        <v>9.4562591201588404</v>
      </c>
      <c r="J37" s="34">
        <v>1675</v>
      </c>
      <c r="K37" s="35">
        <v>3.7998230530160386</v>
      </c>
      <c r="L37" s="34">
        <v>23362</v>
      </c>
      <c r="M37" s="34">
        <v>1557</v>
      </c>
      <c r="N37" s="35">
        <v>7.1405640908048609</v>
      </c>
      <c r="O37" s="34">
        <v>1384</v>
      </c>
      <c r="P37" s="35">
        <v>6.297206297206297</v>
      </c>
    </row>
    <row r="38" spans="1:16" s="19" customFormat="1" ht="12.75" customHeight="1" x14ac:dyDescent="0.2">
      <c r="A38" s="36" t="s">
        <v>98</v>
      </c>
      <c r="B38" s="34">
        <v>0</v>
      </c>
      <c r="C38" s="34">
        <v>0</v>
      </c>
      <c r="D38" s="35" t="s">
        <v>569</v>
      </c>
      <c r="E38" s="34">
        <v>0</v>
      </c>
      <c r="F38" s="35" t="s">
        <v>569</v>
      </c>
      <c r="G38" s="34">
        <v>0</v>
      </c>
      <c r="H38" s="34">
        <v>0</v>
      </c>
      <c r="I38" s="35" t="s">
        <v>569</v>
      </c>
      <c r="J38" s="34">
        <v>0</v>
      </c>
      <c r="K38" s="35" t="s">
        <v>569</v>
      </c>
      <c r="L38" s="34">
        <v>0</v>
      </c>
      <c r="M38" s="34">
        <v>0</v>
      </c>
      <c r="N38" s="35" t="s">
        <v>569</v>
      </c>
      <c r="O38" s="34">
        <v>0</v>
      </c>
      <c r="P38" s="35" t="s">
        <v>569</v>
      </c>
    </row>
    <row r="39" spans="1:16" s="19" customFormat="1" ht="26.25" customHeight="1" x14ac:dyDescent="0.2">
      <c r="A39" s="32" t="s">
        <v>99</v>
      </c>
      <c r="B39" s="24">
        <v>434432</v>
      </c>
      <c r="C39" s="24">
        <v>14722</v>
      </c>
      <c r="D39" s="25">
        <v>3.5076600509875866</v>
      </c>
      <c r="E39" s="24">
        <v>5658</v>
      </c>
      <c r="F39" s="25">
        <v>1.3195762802781885</v>
      </c>
      <c r="G39" s="24">
        <v>267348</v>
      </c>
      <c r="H39" s="24">
        <v>11146</v>
      </c>
      <c r="I39" s="25">
        <v>4.3504734545397774</v>
      </c>
      <c r="J39" s="24">
        <v>2750</v>
      </c>
      <c r="K39" s="25">
        <v>1.0393124664585522</v>
      </c>
      <c r="L39" s="24">
        <v>167084</v>
      </c>
      <c r="M39" s="24">
        <v>3576</v>
      </c>
      <c r="N39" s="25">
        <v>2.1870489517332485</v>
      </c>
      <c r="O39" s="24">
        <v>2908</v>
      </c>
      <c r="P39" s="25">
        <v>1.7712698567391092</v>
      </c>
    </row>
    <row r="40" spans="1:16" s="19" customFormat="1" ht="22.5" customHeight="1" x14ac:dyDescent="0.2">
      <c r="A40" s="26" t="s">
        <v>100</v>
      </c>
      <c r="B40" s="27">
        <v>8344</v>
      </c>
      <c r="C40" s="27">
        <v>154</v>
      </c>
      <c r="D40" s="28">
        <v>1.8803418803418803</v>
      </c>
      <c r="E40" s="27">
        <v>323</v>
      </c>
      <c r="F40" s="28">
        <v>4.0269293105597805</v>
      </c>
      <c r="G40" s="27">
        <v>3132</v>
      </c>
      <c r="H40" s="27">
        <v>47</v>
      </c>
      <c r="I40" s="28">
        <v>1.5235008103727714</v>
      </c>
      <c r="J40" s="27">
        <v>173</v>
      </c>
      <c r="K40" s="28">
        <v>5.8465697870902336</v>
      </c>
      <c r="L40" s="27">
        <v>5212</v>
      </c>
      <c r="M40" s="27">
        <v>107</v>
      </c>
      <c r="N40" s="28">
        <v>2.0959843290891285</v>
      </c>
      <c r="O40" s="27">
        <v>150</v>
      </c>
      <c r="P40" s="28">
        <v>2.9632556301856972</v>
      </c>
    </row>
    <row r="41" spans="1:16" s="19" customFormat="1" ht="22.5" x14ac:dyDescent="0.2">
      <c r="A41" s="29" t="s">
        <v>101</v>
      </c>
      <c r="B41" s="30">
        <v>19165</v>
      </c>
      <c r="C41" s="30">
        <v>3643</v>
      </c>
      <c r="D41" s="31">
        <v>23.469913670918697</v>
      </c>
      <c r="E41" s="30">
        <v>417</v>
      </c>
      <c r="F41" s="31">
        <v>2.2242372519735438</v>
      </c>
      <c r="G41" s="30">
        <v>14954</v>
      </c>
      <c r="H41" s="30">
        <v>2717</v>
      </c>
      <c r="I41" s="31">
        <v>22.20315436790063</v>
      </c>
      <c r="J41" s="30">
        <v>299</v>
      </c>
      <c r="K41" s="31">
        <v>2.0402592971682019</v>
      </c>
      <c r="L41" s="30">
        <v>4211</v>
      </c>
      <c r="M41" s="30">
        <v>926</v>
      </c>
      <c r="N41" s="31">
        <v>28.188736681887367</v>
      </c>
      <c r="O41" s="30">
        <v>118</v>
      </c>
      <c r="P41" s="31">
        <v>2.8829709259711702</v>
      </c>
    </row>
    <row r="42" spans="1:16" s="19" customFormat="1" ht="22.5" customHeight="1" x14ac:dyDescent="0.2">
      <c r="A42" s="26" t="s">
        <v>102</v>
      </c>
      <c r="B42" s="27">
        <v>47346</v>
      </c>
      <c r="C42" s="27">
        <v>2552</v>
      </c>
      <c r="D42" s="28">
        <v>5.6971915881591286</v>
      </c>
      <c r="E42" s="27">
        <v>2586</v>
      </c>
      <c r="F42" s="28">
        <v>5.7774798927613942</v>
      </c>
      <c r="G42" s="27">
        <v>26134</v>
      </c>
      <c r="H42" s="27">
        <v>1610</v>
      </c>
      <c r="I42" s="28">
        <v>6.5649975534170606</v>
      </c>
      <c r="J42" s="27">
        <v>1439</v>
      </c>
      <c r="K42" s="28">
        <v>5.8270905041506378</v>
      </c>
      <c r="L42" s="27">
        <v>21212</v>
      </c>
      <c r="M42" s="27">
        <v>942</v>
      </c>
      <c r="N42" s="28">
        <v>4.6472619634928467</v>
      </c>
      <c r="O42" s="27">
        <v>1147</v>
      </c>
      <c r="P42" s="28">
        <v>5.716421629703464</v>
      </c>
    </row>
    <row r="43" spans="1:16" s="19" customFormat="1" ht="22.5" x14ac:dyDescent="0.2">
      <c r="A43" s="29" t="s">
        <v>103</v>
      </c>
      <c r="B43" s="30">
        <v>46070</v>
      </c>
      <c r="C43" s="30">
        <v>2310</v>
      </c>
      <c r="D43" s="31">
        <v>5.2787934186471661</v>
      </c>
      <c r="E43" s="30">
        <v>2595</v>
      </c>
      <c r="F43" s="31">
        <v>5.9689476710753304</v>
      </c>
      <c r="G43" s="30">
        <v>22358</v>
      </c>
      <c r="H43" s="30">
        <v>1227</v>
      </c>
      <c r="I43" s="31">
        <v>5.806634801949742</v>
      </c>
      <c r="J43" s="30">
        <v>1140</v>
      </c>
      <c r="K43" s="31">
        <v>5.3727966820623996</v>
      </c>
      <c r="L43" s="30">
        <v>23712</v>
      </c>
      <c r="M43" s="30">
        <v>1083</v>
      </c>
      <c r="N43" s="31">
        <v>4.7858942065491181</v>
      </c>
      <c r="O43" s="30">
        <v>1455</v>
      </c>
      <c r="P43" s="31">
        <v>6.5372691737430921</v>
      </c>
    </row>
    <row r="44" spans="1:16" s="19" customFormat="1" ht="22.5" customHeight="1" x14ac:dyDescent="0.2">
      <c r="A44" s="26" t="s">
        <v>104</v>
      </c>
      <c r="B44" s="27">
        <v>47420</v>
      </c>
      <c r="C44" s="27">
        <v>1127</v>
      </c>
      <c r="D44" s="28">
        <v>2.4344933359255179</v>
      </c>
      <c r="E44" s="27">
        <v>479</v>
      </c>
      <c r="F44" s="28">
        <v>1.020429901365544</v>
      </c>
      <c r="G44" s="27">
        <v>37314</v>
      </c>
      <c r="H44" s="27">
        <v>1024</v>
      </c>
      <c r="I44" s="28">
        <v>2.8217139707908516</v>
      </c>
      <c r="J44" s="27">
        <v>232</v>
      </c>
      <c r="K44" s="28">
        <v>0.62564047246642573</v>
      </c>
      <c r="L44" s="27">
        <v>10106</v>
      </c>
      <c r="M44" s="27">
        <v>103</v>
      </c>
      <c r="N44" s="28">
        <v>1.0296910926721983</v>
      </c>
      <c r="O44" s="27">
        <v>247</v>
      </c>
      <c r="P44" s="28">
        <v>2.5053250836798866</v>
      </c>
    </row>
    <row r="45" spans="1:16" s="19" customFormat="1" ht="22.5" customHeight="1" x14ac:dyDescent="0.2">
      <c r="A45" s="29" t="s">
        <v>105</v>
      </c>
      <c r="B45" s="30">
        <v>20073</v>
      </c>
      <c r="C45" s="30">
        <v>461</v>
      </c>
      <c r="D45" s="31">
        <v>2.3506016724454417</v>
      </c>
      <c r="E45" s="30">
        <v>1478</v>
      </c>
      <c r="F45" s="31">
        <v>7.9483732186071521</v>
      </c>
      <c r="G45" s="30">
        <v>15965</v>
      </c>
      <c r="H45" s="30">
        <v>405</v>
      </c>
      <c r="I45" s="31">
        <v>2.6028277634961441</v>
      </c>
      <c r="J45" s="30">
        <v>1074</v>
      </c>
      <c r="K45" s="31">
        <v>7.2124101806460281</v>
      </c>
      <c r="L45" s="30">
        <v>4108</v>
      </c>
      <c r="M45" s="30">
        <v>56</v>
      </c>
      <c r="N45" s="31">
        <v>1.3820335636722607</v>
      </c>
      <c r="O45" s="30">
        <v>404</v>
      </c>
      <c r="P45" s="31">
        <v>10.907127429805616</v>
      </c>
    </row>
    <row r="46" spans="1:16" s="19" customFormat="1" ht="22.5" customHeight="1" x14ac:dyDescent="0.2">
      <c r="A46" s="26" t="s">
        <v>106</v>
      </c>
      <c r="B46" s="27">
        <v>63376</v>
      </c>
      <c r="C46" s="27">
        <v>1764</v>
      </c>
      <c r="D46" s="28">
        <v>2.8630786210478476</v>
      </c>
      <c r="E46" s="27">
        <v>114</v>
      </c>
      <c r="F46" s="28">
        <v>0.18020296544529102</v>
      </c>
      <c r="G46" s="27">
        <v>46008</v>
      </c>
      <c r="H46" s="27">
        <v>1322</v>
      </c>
      <c r="I46" s="28">
        <v>2.9584209819630307</v>
      </c>
      <c r="J46" s="27">
        <v>65</v>
      </c>
      <c r="K46" s="28">
        <v>0.14147965957817296</v>
      </c>
      <c r="L46" s="27">
        <v>17368</v>
      </c>
      <c r="M46" s="27">
        <v>442</v>
      </c>
      <c r="N46" s="28">
        <v>2.6113671274961598</v>
      </c>
      <c r="O46" s="27">
        <v>49</v>
      </c>
      <c r="P46" s="28">
        <v>0.28292626595068998</v>
      </c>
    </row>
    <row r="47" spans="1:16" s="19" customFormat="1" ht="22.5" customHeight="1" x14ac:dyDescent="0.2">
      <c r="A47" s="29" t="s">
        <v>107</v>
      </c>
      <c r="B47" s="30">
        <v>36651</v>
      </c>
      <c r="C47" s="30">
        <v>483</v>
      </c>
      <c r="D47" s="31">
        <v>1.3354346383543463</v>
      </c>
      <c r="E47" s="30">
        <v>418</v>
      </c>
      <c r="F47" s="31">
        <v>1.1536444677503932</v>
      </c>
      <c r="G47" s="30">
        <v>29626</v>
      </c>
      <c r="H47" s="30">
        <v>651</v>
      </c>
      <c r="I47" s="31">
        <v>2.2467644521138914</v>
      </c>
      <c r="J47" s="30">
        <v>335</v>
      </c>
      <c r="K47" s="31">
        <v>1.1436960158410434</v>
      </c>
      <c r="L47" s="30">
        <v>7025</v>
      </c>
      <c r="M47" s="30">
        <v>-168</v>
      </c>
      <c r="N47" s="31">
        <v>-2.3356040595022938</v>
      </c>
      <c r="O47" s="30">
        <v>83</v>
      </c>
      <c r="P47" s="31">
        <v>1.1956208585422068</v>
      </c>
    </row>
    <row r="48" spans="1:16" s="19" customFormat="1" ht="22.5" customHeight="1" x14ac:dyDescent="0.2">
      <c r="A48" s="26" t="s">
        <v>108</v>
      </c>
      <c r="B48" s="27">
        <v>4539</v>
      </c>
      <c r="C48" s="27">
        <v>-31</v>
      </c>
      <c r="D48" s="28">
        <v>-0.6783369803063457</v>
      </c>
      <c r="E48" s="27">
        <v>-164</v>
      </c>
      <c r="F48" s="28">
        <v>-3.4871358707208167</v>
      </c>
      <c r="G48" s="27">
        <v>1439</v>
      </c>
      <c r="H48" s="27">
        <v>2</v>
      </c>
      <c r="I48" s="28">
        <v>0.13917884481558804</v>
      </c>
      <c r="J48" s="27">
        <v>-70</v>
      </c>
      <c r="K48" s="28">
        <v>-4.6388336646785948</v>
      </c>
      <c r="L48" s="27">
        <v>3100</v>
      </c>
      <c r="M48" s="27">
        <v>-33</v>
      </c>
      <c r="N48" s="28">
        <v>-1.053303542930099</v>
      </c>
      <c r="O48" s="27">
        <v>-94</v>
      </c>
      <c r="P48" s="28">
        <v>-2.9430181590482154</v>
      </c>
    </row>
    <row r="49" spans="1:16" s="19" customFormat="1" ht="22.5" customHeight="1" x14ac:dyDescent="0.2">
      <c r="A49" s="29" t="s">
        <v>109</v>
      </c>
      <c r="B49" s="30">
        <v>3679</v>
      </c>
      <c r="C49" s="30">
        <v>-40</v>
      </c>
      <c r="D49" s="31">
        <v>-1.0755579456843238</v>
      </c>
      <c r="E49" s="30">
        <v>-245</v>
      </c>
      <c r="F49" s="31">
        <v>-6.2436289500509687</v>
      </c>
      <c r="G49" s="30">
        <v>949</v>
      </c>
      <c r="H49" s="30">
        <v>14</v>
      </c>
      <c r="I49" s="31">
        <v>1.4973262032085561</v>
      </c>
      <c r="J49" s="30">
        <v>-83</v>
      </c>
      <c r="K49" s="31">
        <v>-8.0426356589147279</v>
      </c>
      <c r="L49" s="30">
        <v>2730</v>
      </c>
      <c r="M49" s="30">
        <v>-54</v>
      </c>
      <c r="N49" s="31">
        <v>-1.9396551724137931</v>
      </c>
      <c r="O49" s="30">
        <v>-162</v>
      </c>
      <c r="P49" s="31">
        <v>-5.601659751037344</v>
      </c>
    </row>
    <row r="50" spans="1:16" s="19" customFormat="1" ht="22.5" customHeight="1" x14ac:dyDescent="0.2">
      <c r="A50" s="26" t="s">
        <v>110</v>
      </c>
      <c r="B50" s="27">
        <v>15069</v>
      </c>
      <c r="C50" s="27">
        <v>-14</v>
      </c>
      <c r="D50" s="28">
        <v>-9.2819730822780611E-2</v>
      </c>
      <c r="E50" s="27">
        <v>-1101</v>
      </c>
      <c r="F50" s="28">
        <v>-6.8089053803339521</v>
      </c>
      <c r="G50" s="27">
        <v>312</v>
      </c>
      <c r="H50" s="27">
        <v>13</v>
      </c>
      <c r="I50" s="28">
        <v>4.3478260869565215</v>
      </c>
      <c r="J50" s="27">
        <v>6</v>
      </c>
      <c r="K50" s="28">
        <v>1.9607843137254901</v>
      </c>
      <c r="L50" s="27">
        <v>14757</v>
      </c>
      <c r="M50" s="27">
        <v>-27</v>
      </c>
      <c r="N50" s="28">
        <v>-0.18262987012987014</v>
      </c>
      <c r="O50" s="27">
        <v>-1107</v>
      </c>
      <c r="P50" s="28">
        <v>-6.9780635400907718</v>
      </c>
    </row>
    <row r="51" spans="1:16" s="19" customFormat="1" ht="22.5" customHeight="1" x14ac:dyDescent="0.2">
      <c r="A51" s="29" t="s">
        <v>111</v>
      </c>
      <c r="B51" s="30">
        <v>13356</v>
      </c>
      <c r="C51" s="30">
        <v>155</v>
      </c>
      <c r="D51" s="31">
        <v>1.1741534732217256</v>
      </c>
      <c r="E51" s="30">
        <v>-41</v>
      </c>
      <c r="F51" s="31">
        <v>-0.30603866537284469</v>
      </c>
      <c r="G51" s="30">
        <v>2398</v>
      </c>
      <c r="H51" s="30">
        <v>95</v>
      </c>
      <c r="I51" s="31">
        <v>4.1250542770299612</v>
      </c>
      <c r="J51" s="30">
        <v>-61</v>
      </c>
      <c r="K51" s="31">
        <v>-2.4806832045546972</v>
      </c>
      <c r="L51" s="30">
        <v>10958</v>
      </c>
      <c r="M51" s="30">
        <v>60</v>
      </c>
      <c r="N51" s="31">
        <v>0.55055973573132688</v>
      </c>
      <c r="O51" s="30">
        <v>20</v>
      </c>
      <c r="P51" s="31">
        <v>0.18284878405558602</v>
      </c>
    </row>
    <row r="52" spans="1:16" s="19" customFormat="1" ht="22.5" customHeight="1" x14ac:dyDescent="0.2">
      <c r="A52" s="26" t="s">
        <v>112</v>
      </c>
      <c r="B52" s="27">
        <v>3631</v>
      </c>
      <c r="C52" s="27">
        <v>3</v>
      </c>
      <c r="D52" s="28">
        <v>8.2690187431091508E-2</v>
      </c>
      <c r="E52" s="27">
        <v>-99</v>
      </c>
      <c r="F52" s="28">
        <v>-2.6541554959785523</v>
      </c>
      <c r="G52" s="27">
        <v>1901</v>
      </c>
      <c r="H52" s="27">
        <v>42</v>
      </c>
      <c r="I52" s="28">
        <v>2.2592791823561056</v>
      </c>
      <c r="J52" s="27">
        <v>-99</v>
      </c>
      <c r="K52" s="28">
        <v>-4.95</v>
      </c>
      <c r="L52" s="27">
        <v>1730</v>
      </c>
      <c r="M52" s="27">
        <v>-39</v>
      </c>
      <c r="N52" s="28">
        <v>-2.2046353872244207</v>
      </c>
      <c r="O52" s="27">
        <v>0</v>
      </c>
      <c r="P52" s="28">
        <v>0</v>
      </c>
    </row>
    <row r="53" spans="1:16" s="19" customFormat="1" ht="22.5" customHeight="1" x14ac:dyDescent="0.2">
      <c r="A53" s="29" t="s">
        <v>113</v>
      </c>
      <c r="B53" s="30">
        <v>11027</v>
      </c>
      <c r="C53" s="30">
        <v>-1</v>
      </c>
      <c r="D53" s="31">
        <v>-9.0678273485672832E-3</v>
      </c>
      <c r="E53" s="30">
        <v>324</v>
      </c>
      <c r="F53" s="31">
        <v>3.02718863869943</v>
      </c>
      <c r="G53" s="30">
        <v>1183</v>
      </c>
      <c r="H53" s="30">
        <v>14</v>
      </c>
      <c r="I53" s="31">
        <v>1.1976047904191616</v>
      </c>
      <c r="J53" s="30">
        <v>237</v>
      </c>
      <c r="K53" s="31">
        <v>25.052854122621564</v>
      </c>
      <c r="L53" s="30">
        <v>9844</v>
      </c>
      <c r="M53" s="30">
        <v>-15</v>
      </c>
      <c r="N53" s="31">
        <v>-0.15214524799675425</v>
      </c>
      <c r="O53" s="30">
        <v>87</v>
      </c>
      <c r="P53" s="31">
        <v>0.8916675207543302</v>
      </c>
    </row>
    <row r="54" spans="1:16" s="19" customFormat="1" ht="22.5" customHeight="1" x14ac:dyDescent="0.2">
      <c r="A54" s="26" t="s">
        <v>114</v>
      </c>
      <c r="B54" s="27">
        <v>56828</v>
      </c>
      <c r="C54" s="27">
        <v>1601</v>
      </c>
      <c r="D54" s="28">
        <v>2.8989443569268656</v>
      </c>
      <c r="E54" s="27">
        <v>-2101</v>
      </c>
      <c r="F54" s="28">
        <v>-3.5653074038249417</v>
      </c>
      <c r="G54" s="27">
        <v>48705</v>
      </c>
      <c r="H54" s="27">
        <v>1559</v>
      </c>
      <c r="I54" s="28">
        <v>3.3067492470198956</v>
      </c>
      <c r="J54" s="27">
        <v>-1979</v>
      </c>
      <c r="K54" s="28">
        <v>-3.9045852734590798</v>
      </c>
      <c r="L54" s="27">
        <v>8123</v>
      </c>
      <c r="M54" s="27">
        <v>42</v>
      </c>
      <c r="N54" s="28">
        <v>0.51973765623066448</v>
      </c>
      <c r="O54" s="27">
        <v>-122</v>
      </c>
      <c r="P54" s="28">
        <v>-1.479684657368102</v>
      </c>
    </row>
    <row r="55" spans="1:16" s="19" customFormat="1" ht="22.5" customHeight="1" x14ac:dyDescent="0.2">
      <c r="A55" s="29" t="s">
        <v>115</v>
      </c>
      <c r="B55" s="30">
        <v>37757</v>
      </c>
      <c r="C55" s="30">
        <v>562</v>
      </c>
      <c r="D55" s="31">
        <v>1.5109557736254873</v>
      </c>
      <c r="E55" s="30">
        <v>681</v>
      </c>
      <c r="F55" s="31">
        <v>1.8367677203581831</v>
      </c>
      <c r="G55" s="30">
        <v>14942</v>
      </c>
      <c r="H55" s="30">
        <v>405</v>
      </c>
      <c r="I55" s="31">
        <v>2.7859943592212972</v>
      </c>
      <c r="J55" s="30">
        <v>39</v>
      </c>
      <c r="K55" s="31">
        <v>0.26169227672280748</v>
      </c>
      <c r="L55" s="30">
        <v>22815</v>
      </c>
      <c r="M55" s="30">
        <v>157</v>
      </c>
      <c r="N55" s="31">
        <v>0.69291199576308593</v>
      </c>
      <c r="O55" s="30">
        <v>642</v>
      </c>
      <c r="P55" s="31">
        <v>2.8954133405493168</v>
      </c>
    </row>
    <row r="56" spans="1:16" s="19" customFormat="1" ht="22.5" customHeight="1" x14ac:dyDescent="0.2">
      <c r="A56" s="26" t="s">
        <v>116</v>
      </c>
      <c r="B56" s="27">
        <v>101</v>
      </c>
      <c r="C56" s="27">
        <v>-7</v>
      </c>
      <c r="D56" s="28">
        <v>-6.4814814814814818</v>
      </c>
      <c r="E56" s="27">
        <v>-6</v>
      </c>
      <c r="F56" s="28">
        <v>-5.6074766355140184</v>
      </c>
      <c r="G56" s="27">
        <v>28</v>
      </c>
      <c r="H56" s="27">
        <v>-1</v>
      </c>
      <c r="I56" s="28">
        <v>-3.4482758620689653</v>
      </c>
      <c r="J56" s="27">
        <v>3</v>
      </c>
      <c r="K56" s="28">
        <v>12</v>
      </c>
      <c r="L56" s="27">
        <v>73</v>
      </c>
      <c r="M56" s="27">
        <v>-6</v>
      </c>
      <c r="N56" s="28">
        <v>-7.5949367088607591</v>
      </c>
      <c r="O56" s="27">
        <v>-9</v>
      </c>
      <c r="P56" s="28">
        <v>-10.975609756097562</v>
      </c>
    </row>
    <row r="57" spans="1:16" x14ac:dyDescent="0.2">
      <c r="A57" s="23" t="s">
        <v>117</v>
      </c>
      <c r="B57" s="24">
        <v>434432</v>
      </c>
      <c r="C57" s="24">
        <v>14722</v>
      </c>
      <c r="D57" s="25">
        <v>3.5076600509875866</v>
      </c>
      <c r="E57" s="24">
        <v>5658</v>
      </c>
      <c r="F57" s="25">
        <v>1.3195762802781885</v>
      </c>
      <c r="G57" s="24">
        <v>267348</v>
      </c>
      <c r="H57" s="24">
        <v>11146</v>
      </c>
      <c r="I57" s="25">
        <v>4.3504734545397774</v>
      </c>
      <c r="J57" s="24">
        <v>2750</v>
      </c>
      <c r="K57" s="25">
        <v>1.0393124664585522</v>
      </c>
      <c r="L57" s="24">
        <v>167084</v>
      </c>
      <c r="M57" s="24">
        <v>3576</v>
      </c>
      <c r="N57" s="25">
        <v>2.1870489517332485</v>
      </c>
      <c r="O57" s="24">
        <v>2908</v>
      </c>
      <c r="P57" s="25">
        <v>1.7712698567391092</v>
      </c>
    </row>
    <row r="58" spans="1:16" ht="15.75" customHeight="1" x14ac:dyDescent="0.2">
      <c r="A58" s="29" t="s">
        <v>118</v>
      </c>
      <c r="B58" s="30">
        <v>357045</v>
      </c>
      <c r="C58" s="30">
        <v>12765</v>
      </c>
      <c r="D58" s="31">
        <v>3.7077378877657718</v>
      </c>
      <c r="E58" s="30">
        <v>-401</v>
      </c>
      <c r="F58" s="31">
        <v>-0.11218477756080639</v>
      </c>
      <c r="G58" s="30">
        <v>220795</v>
      </c>
      <c r="H58" s="30">
        <v>9713</v>
      </c>
      <c r="I58" s="31">
        <v>4.6015292635089677</v>
      </c>
      <c r="J58" s="30">
        <v>-1244</v>
      </c>
      <c r="K58" s="31">
        <v>-0.56026193596620411</v>
      </c>
      <c r="L58" s="30">
        <v>136250</v>
      </c>
      <c r="M58" s="30">
        <v>3052</v>
      </c>
      <c r="N58" s="31">
        <v>2.2913256955810146</v>
      </c>
      <c r="O58" s="30">
        <v>843</v>
      </c>
      <c r="P58" s="31">
        <v>0.62256751866594784</v>
      </c>
    </row>
    <row r="59" spans="1:16" ht="15.75" customHeight="1" x14ac:dyDescent="0.2">
      <c r="A59" s="37" t="s">
        <v>119</v>
      </c>
      <c r="B59" s="38">
        <v>77387</v>
      </c>
      <c r="C59" s="38">
        <v>1957</v>
      </c>
      <c r="D59" s="39">
        <v>2.5944584382871536</v>
      </c>
      <c r="E59" s="38">
        <v>6059</v>
      </c>
      <c r="F59" s="39">
        <v>8.4945603409600725</v>
      </c>
      <c r="G59" s="38">
        <v>46553</v>
      </c>
      <c r="H59" s="38">
        <v>1433</v>
      </c>
      <c r="I59" s="39">
        <v>3.1759751773049647</v>
      </c>
      <c r="J59" s="38">
        <v>3994</v>
      </c>
      <c r="K59" s="39">
        <v>9.3846189995065679</v>
      </c>
      <c r="L59" s="38">
        <v>30834</v>
      </c>
      <c r="M59" s="38">
        <v>524</v>
      </c>
      <c r="N59" s="39">
        <v>1.7288023754536457</v>
      </c>
      <c r="O59" s="38">
        <v>2065</v>
      </c>
      <c r="P59" s="39">
        <v>7.1778650630887411</v>
      </c>
    </row>
    <row r="60" spans="1:16" s="19" customFormat="1" ht="12.75" customHeight="1" x14ac:dyDescent="0.2">
      <c r="A60" s="40"/>
      <c r="B60" s="40"/>
      <c r="C60" s="41"/>
      <c r="D60" s="41"/>
      <c r="E60" s="41"/>
      <c r="F60" s="41"/>
      <c r="G60" s="40"/>
      <c r="H60" s="41"/>
      <c r="I60" s="41"/>
      <c r="J60" s="41"/>
      <c r="K60" s="41"/>
      <c r="L60" s="40"/>
      <c r="M60" s="41"/>
      <c r="N60" s="41"/>
      <c r="O60" s="41"/>
      <c r="P60" s="41"/>
    </row>
    <row r="61" spans="1:16" ht="25.5" customHeight="1" x14ac:dyDescent="0.2">
      <c r="A61" s="42" t="s">
        <v>120</v>
      </c>
      <c r="B61" s="43" t="s">
        <v>70</v>
      </c>
      <c r="C61" s="44" t="s">
        <v>121</v>
      </c>
      <c r="D61" s="45"/>
      <c r="E61" s="41"/>
      <c r="F61" s="45"/>
      <c r="G61" s="46"/>
      <c r="H61" s="46"/>
      <c r="I61" s="46"/>
      <c r="J61" s="46"/>
      <c r="K61" s="46"/>
      <c r="L61" s="46"/>
      <c r="M61" s="46"/>
      <c r="N61" s="45"/>
      <c r="O61" s="41"/>
      <c r="P61" s="45"/>
    </row>
    <row r="62" spans="1:16" s="19" customFormat="1" ht="25.5" customHeight="1" x14ac:dyDescent="0.2">
      <c r="A62" s="47" t="s">
        <v>122</v>
      </c>
      <c r="B62" s="24">
        <v>419710</v>
      </c>
      <c r="C62" s="48">
        <f>100*B62/$B$62</f>
        <v>100</v>
      </c>
      <c r="D62" s="49"/>
      <c r="E62" s="50"/>
      <c r="F62" s="50"/>
      <c r="G62" s="46"/>
      <c r="H62" s="46"/>
      <c r="I62" s="46"/>
      <c r="J62" s="46"/>
      <c r="K62" s="46"/>
      <c r="L62" s="46"/>
      <c r="M62" s="46"/>
      <c r="N62" s="49"/>
      <c r="O62" s="50"/>
      <c r="P62" s="50"/>
    </row>
    <row r="63" spans="1:16" s="19" customFormat="1" ht="33.75" x14ac:dyDescent="0.2">
      <c r="A63" s="29" t="s">
        <v>123</v>
      </c>
      <c r="B63" s="30">
        <v>369630</v>
      </c>
      <c r="C63" s="31">
        <f t="shared" ref="C63:C67" si="0">100*B63/$B$62</f>
        <v>88.067951680922548</v>
      </c>
      <c r="D63" s="49"/>
      <c r="E63" s="51"/>
      <c r="F63" s="51"/>
      <c r="G63" s="46"/>
      <c r="H63" s="46"/>
      <c r="I63" s="46"/>
      <c r="J63" s="46"/>
      <c r="K63" s="46"/>
      <c r="L63" s="46"/>
      <c r="M63" s="46"/>
      <c r="N63" s="49"/>
      <c r="O63" s="51"/>
      <c r="P63" s="51"/>
    </row>
    <row r="64" spans="1:16" s="19" customFormat="1" ht="22.5" x14ac:dyDescent="0.2">
      <c r="A64" s="29" t="s">
        <v>124</v>
      </c>
      <c r="B64" s="30">
        <f>SUM(B65:B67)</f>
        <v>50080</v>
      </c>
      <c r="C64" s="31">
        <f>100*B64/$B$62</f>
        <v>11.932048319077458</v>
      </c>
      <c r="D64" s="49"/>
      <c r="E64" s="51"/>
      <c r="F64" s="51"/>
      <c r="G64" s="46"/>
      <c r="H64" s="46"/>
      <c r="I64" s="46"/>
      <c r="J64" s="46"/>
      <c r="K64" s="46"/>
      <c r="L64" s="46"/>
      <c r="M64" s="46"/>
      <c r="N64" s="49"/>
      <c r="O64" s="51"/>
      <c r="P64" s="51"/>
    </row>
    <row r="65" spans="1:16" s="19" customFormat="1" ht="15.75" customHeight="1" x14ac:dyDescent="0.2">
      <c r="A65" s="52" t="s">
        <v>125</v>
      </c>
      <c r="B65" s="53">
        <v>28105</v>
      </c>
      <c r="C65" s="54">
        <f>100*B65/$B$62</f>
        <v>6.6962902956803507</v>
      </c>
      <c r="D65" s="49"/>
      <c r="E65" s="51"/>
      <c r="F65" s="51"/>
      <c r="G65" s="46"/>
      <c r="H65" s="46"/>
      <c r="I65" s="46"/>
      <c r="J65" s="46"/>
      <c r="K65" s="46"/>
      <c r="L65" s="46"/>
      <c r="M65" s="46"/>
      <c r="N65" s="49"/>
      <c r="O65" s="51"/>
      <c r="P65" s="51"/>
    </row>
    <row r="66" spans="1:16" s="19" customFormat="1" ht="15.75" customHeight="1" x14ac:dyDescent="0.2">
      <c r="A66" s="52" t="s">
        <v>126</v>
      </c>
      <c r="B66" s="53">
        <v>18107</v>
      </c>
      <c r="C66" s="54">
        <f t="shared" si="0"/>
        <v>4.3141693073789043</v>
      </c>
      <c r="D66" s="49"/>
      <c r="E66" s="51"/>
      <c r="F66" s="51"/>
      <c r="G66" s="46"/>
      <c r="H66" s="46"/>
      <c r="I66" s="46"/>
      <c r="J66" s="46"/>
      <c r="K66" s="46"/>
      <c r="L66" s="46"/>
      <c r="M66" s="46"/>
      <c r="N66" s="49"/>
      <c r="O66" s="51"/>
      <c r="P66" s="51"/>
    </row>
    <row r="67" spans="1:16" s="19" customFormat="1" ht="15.75" customHeight="1" x14ac:dyDescent="0.2">
      <c r="A67" s="52" t="s">
        <v>127</v>
      </c>
      <c r="B67" s="53">
        <v>3868</v>
      </c>
      <c r="C67" s="54">
        <f t="shared" si="0"/>
        <v>0.92158871601820302</v>
      </c>
      <c r="D67" s="49"/>
      <c r="E67" s="51"/>
      <c r="F67" s="51"/>
      <c r="G67" s="46"/>
      <c r="H67" s="46"/>
      <c r="I67" s="46"/>
      <c r="J67" s="46"/>
      <c r="K67" s="46"/>
      <c r="L67" s="46"/>
      <c r="M67" s="46"/>
      <c r="N67" s="49"/>
      <c r="O67" s="51"/>
      <c r="P67" s="51"/>
    </row>
    <row r="68" spans="1:16" s="19" customFormat="1" ht="24.75" customHeight="1" x14ac:dyDescent="0.2">
      <c r="A68" s="32" t="s">
        <v>128</v>
      </c>
      <c r="B68" s="55">
        <v>434432</v>
      </c>
      <c r="C68" s="56">
        <f>100*B68/$B$68</f>
        <v>100</v>
      </c>
      <c r="D68" s="57"/>
      <c r="E68" s="57"/>
      <c r="F68" s="57"/>
      <c r="G68" s="46"/>
      <c r="H68" s="46"/>
      <c r="I68" s="46"/>
      <c r="J68" s="46"/>
      <c r="K68" s="46"/>
      <c r="L68" s="46"/>
      <c r="M68" s="46"/>
      <c r="N68" s="57"/>
      <c r="O68" s="57"/>
      <c r="P68" s="57"/>
    </row>
    <row r="69" spans="1:16" s="19" customFormat="1" ht="22.5" x14ac:dyDescent="0.2">
      <c r="A69" s="29" t="s">
        <v>129</v>
      </c>
      <c r="B69" s="30">
        <f>SUM(B70:B71)</f>
        <v>378465</v>
      </c>
      <c r="C69" s="31">
        <f>100*B69/$B$68</f>
        <v>87.117201311137308</v>
      </c>
      <c r="D69" s="335"/>
      <c r="E69" s="336"/>
      <c r="F69" s="336"/>
      <c r="G69" s="46"/>
      <c r="H69" s="46"/>
      <c r="I69" s="46"/>
      <c r="J69" s="46"/>
      <c r="K69" s="46"/>
      <c r="L69" s="46"/>
      <c r="M69" s="46"/>
      <c r="N69" s="335"/>
      <c r="O69" s="336"/>
      <c r="P69" s="336"/>
    </row>
    <row r="70" spans="1:16" s="19" customFormat="1" ht="18" x14ac:dyDescent="0.2">
      <c r="A70" s="52" t="s">
        <v>130</v>
      </c>
      <c r="B70" s="53">
        <v>369630</v>
      </c>
      <c r="C70" s="54">
        <f>100*B70/$B$68</f>
        <v>85.083511343547443</v>
      </c>
      <c r="D70" s="335"/>
      <c r="E70" s="336"/>
      <c r="F70" s="336"/>
      <c r="G70" s="46"/>
      <c r="H70" s="46"/>
      <c r="I70" s="46"/>
      <c r="J70" s="46"/>
      <c r="K70" s="46"/>
      <c r="L70" s="46"/>
      <c r="M70" s="46"/>
      <c r="N70" s="335"/>
      <c r="O70" s="336"/>
      <c r="P70" s="336"/>
    </row>
    <row r="71" spans="1:16" ht="28.5" customHeight="1" x14ac:dyDescent="0.2">
      <c r="A71" s="52" t="s">
        <v>131</v>
      </c>
      <c r="B71" s="53">
        <v>8835</v>
      </c>
      <c r="C71" s="54">
        <f>100*B71/$B$68</f>
        <v>2.0336899675898645</v>
      </c>
      <c r="D71" s="335"/>
      <c r="E71" s="336"/>
      <c r="F71" s="337"/>
      <c r="G71" s="46"/>
      <c r="H71" s="46"/>
      <c r="I71" s="46"/>
      <c r="J71" s="46"/>
      <c r="K71" s="46"/>
      <c r="L71" s="46"/>
      <c r="M71" s="46"/>
      <c r="N71" s="335"/>
      <c r="O71" s="336"/>
      <c r="P71" s="337"/>
    </row>
    <row r="72" spans="1:16" ht="22.5" x14ac:dyDescent="0.2">
      <c r="A72" s="29" t="s">
        <v>132</v>
      </c>
      <c r="B72" s="30">
        <v>55967</v>
      </c>
      <c r="C72" s="31">
        <f t="shared" ref="C72:C75" si="1">100*B72/$B$68</f>
        <v>12.8827986888627</v>
      </c>
      <c r="D72" s="335"/>
      <c r="E72" s="336"/>
      <c r="F72" s="337"/>
      <c r="G72" s="46"/>
      <c r="H72" s="46"/>
      <c r="I72" s="46"/>
      <c r="J72" s="46"/>
      <c r="K72" s="46"/>
      <c r="L72" s="46"/>
      <c r="M72" s="46"/>
      <c r="N72" s="335"/>
      <c r="O72" s="336"/>
      <c r="P72" s="337"/>
    </row>
    <row r="73" spans="1:16" ht="15.75" customHeight="1" x14ac:dyDescent="0.2">
      <c r="A73" s="52" t="s">
        <v>133</v>
      </c>
      <c r="B73" s="53">
        <v>44195</v>
      </c>
      <c r="C73" s="54">
        <f>100*B73/$B$68</f>
        <v>10.173053550383029</v>
      </c>
      <c r="D73" s="335"/>
      <c r="E73" s="336"/>
      <c r="F73" s="337"/>
      <c r="G73" s="46"/>
      <c r="H73" s="46"/>
      <c r="I73" s="46"/>
      <c r="J73" s="46"/>
      <c r="K73" s="46"/>
      <c r="L73" s="46"/>
      <c r="M73" s="46"/>
      <c r="N73" s="335"/>
      <c r="O73" s="336"/>
      <c r="P73" s="337"/>
    </row>
    <row r="74" spans="1:16" ht="15.75" customHeight="1" x14ac:dyDescent="0.2">
      <c r="A74" s="52" t="s">
        <v>134</v>
      </c>
      <c r="B74" s="53">
        <v>11133</v>
      </c>
      <c r="C74" s="54">
        <f>100*B74/$B$68</f>
        <v>2.5626565262227459</v>
      </c>
      <c r="D74" s="58"/>
      <c r="E74" s="51"/>
      <c r="F74" s="51"/>
      <c r="G74" s="46"/>
      <c r="H74" s="46"/>
      <c r="I74" s="46"/>
      <c r="J74" s="46"/>
      <c r="K74" s="46"/>
      <c r="L74" s="46"/>
      <c r="M74" s="46"/>
      <c r="N74" s="58"/>
      <c r="O74" s="51"/>
      <c r="P74" s="51"/>
    </row>
    <row r="75" spans="1:16" ht="15.75" customHeight="1" x14ac:dyDescent="0.2">
      <c r="A75" s="59" t="s">
        <v>127</v>
      </c>
      <c r="B75" s="60">
        <v>639</v>
      </c>
      <c r="C75" s="61">
        <f t="shared" si="1"/>
        <v>0.14708861225692399</v>
      </c>
      <c r="D75" s="58"/>
      <c r="E75" s="30"/>
      <c r="F75" s="30"/>
      <c r="G75" s="46"/>
      <c r="H75" s="46"/>
      <c r="I75" s="46"/>
      <c r="J75" s="46"/>
      <c r="K75" s="46"/>
      <c r="L75" s="46"/>
      <c r="M75" s="46"/>
      <c r="N75" s="58"/>
      <c r="O75" s="30"/>
      <c r="P75" s="30"/>
    </row>
    <row r="76" spans="1:16" ht="9.9499999999999993" customHeight="1" x14ac:dyDescent="0.2">
      <c r="A76" s="46" t="s">
        <v>135</v>
      </c>
      <c r="G76" s="46"/>
      <c r="H76" s="46"/>
      <c r="I76" s="46"/>
      <c r="J76" s="46"/>
      <c r="K76" s="46"/>
      <c r="L76" s="46"/>
      <c r="M76" s="46"/>
    </row>
    <row r="77" spans="1:16" ht="15" customHeight="1" x14ac:dyDescent="0.2">
      <c r="A77" s="46" t="s">
        <v>136</v>
      </c>
    </row>
    <row r="78" spans="1:16" s="62" customFormat="1" ht="15" customHeight="1" x14ac:dyDescent="0.2">
      <c r="B78" s="46"/>
      <c r="C78" s="46"/>
      <c r="D78" s="46"/>
      <c r="E78" s="46"/>
      <c r="F78" s="46"/>
      <c r="G78" s="46"/>
      <c r="H78" s="46"/>
      <c r="I78" s="46"/>
      <c r="J78" s="46"/>
      <c r="K78" s="46"/>
      <c r="L78" s="46"/>
      <c r="M78" s="46"/>
      <c r="N78" s="46"/>
      <c r="O78" s="46"/>
      <c r="P78" s="46"/>
    </row>
    <row r="79" spans="1:16" s="62" customFormat="1" ht="12.75" x14ac:dyDescent="0.2">
      <c r="A79" s="63"/>
      <c r="B79" s="63"/>
      <c r="C79" s="63"/>
      <c r="D79" s="63"/>
      <c r="E79" s="63"/>
      <c r="F79" s="63"/>
      <c r="G79" s="64" t="s">
        <v>60</v>
      </c>
    </row>
    <row r="80" spans="1:16" s="62" customFormat="1" ht="12.75" x14ac:dyDescent="0.2"/>
  </sheetData>
  <mergeCells count="24">
    <mergeCell ref="A5:K5"/>
    <mergeCell ref="A6:A8"/>
    <mergeCell ref="B6:F6"/>
    <mergeCell ref="G6:K6"/>
    <mergeCell ref="L6:P6"/>
    <mergeCell ref="B7:B8"/>
    <mergeCell ref="C7:D7"/>
    <mergeCell ref="E7:F7"/>
    <mergeCell ref="G7:G8"/>
    <mergeCell ref="H7:I7"/>
    <mergeCell ref="J7:K7"/>
    <mergeCell ref="L7:L8"/>
    <mergeCell ref="M7:N7"/>
    <mergeCell ref="O7:P7"/>
    <mergeCell ref="D69:F69"/>
    <mergeCell ref="N69:P69"/>
    <mergeCell ref="D73:F73"/>
    <mergeCell ref="N73:P73"/>
    <mergeCell ref="D70:F70"/>
    <mergeCell ref="N70:P70"/>
    <mergeCell ref="D71:F71"/>
    <mergeCell ref="N71:P71"/>
    <mergeCell ref="D72:F72"/>
    <mergeCell ref="N72:P72"/>
  </mergeCells>
  <hyperlinks>
    <hyperlink ref="N2" location="ÍNDICE!A1" display="VOLVER AL ÍNDICE" xr:uid="{B0830A6D-C2CC-4AEF-9EBB-2994E81D2F57}"/>
  </hyperlinks>
  <pageMargins left="0.51181102362204722" right="0.51181102362204722" top="0.74803149606299213" bottom="0.74803149606299213" header="0.31496062992125984" footer="0.31496062992125984"/>
  <pageSetup paperSize="9" scale="73" fitToHeight="0" orientation="portrait" r:id="rId1"/>
  <rowBreaks count="1" manualBreakCount="1">
    <brk id="56" max="15"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E3D1D-979A-4A18-A93A-C23D9CD0B4F1}">
  <sheetPr codeName="Hoja22"/>
  <dimension ref="A1:O34"/>
  <sheetViews>
    <sheetView zoomScaleNormal="100" zoomScaleSheetLayoutView="100" workbookViewId="0"/>
  </sheetViews>
  <sheetFormatPr baseColWidth="10" defaultColWidth="9.140625" defaultRowHeight="15" x14ac:dyDescent="0.2"/>
  <cols>
    <col min="1" max="1" width="22.7109375" style="15" customWidth="1"/>
    <col min="2" max="2" width="7.7109375" style="15" customWidth="1"/>
    <col min="3" max="3" width="7.140625" style="15" customWidth="1"/>
    <col min="4" max="4" width="5.7109375" style="15" customWidth="1"/>
    <col min="5" max="5" width="7.42578125" style="15" customWidth="1"/>
    <col min="6" max="6" width="5.7109375" style="15" customWidth="1"/>
    <col min="7" max="7" width="7" style="15" customWidth="1"/>
    <col min="8" max="8" width="7.28515625" style="15" customWidth="1"/>
    <col min="9" max="9" width="5.7109375" style="15" customWidth="1"/>
    <col min="10" max="10" width="6" style="15" customWidth="1"/>
    <col min="11" max="11" width="5.85546875" style="15" customWidth="1"/>
    <col min="12" max="14" width="9.140625" style="15"/>
    <col min="15" max="15" width="9.5703125" style="15" bestFit="1" customWidth="1"/>
    <col min="16" max="222" width="9.140625" style="15"/>
    <col min="223" max="223" width="0.42578125" style="15" customWidth="1"/>
    <col min="224" max="224" width="12.140625" style="15" customWidth="1"/>
    <col min="225" max="225" width="9.85546875" style="15" customWidth="1"/>
    <col min="226" max="227" width="10" style="15" customWidth="1"/>
    <col min="228" max="233" width="9.28515625" style="15" customWidth="1"/>
    <col min="234" max="478" width="9.140625" style="15"/>
    <col min="479" max="479" width="0.42578125" style="15" customWidth="1"/>
    <col min="480" max="480" width="12.140625" style="15" customWidth="1"/>
    <col min="481" max="481" width="9.85546875" style="15" customWidth="1"/>
    <col min="482" max="483" width="10" style="15" customWidth="1"/>
    <col min="484" max="489" width="9.28515625" style="15" customWidth="1"/>
    <col min="490" max="734" width="9.140625" style="15"/>
    <col min="735" max="735" width="0.42578125" style="15" customWidth="1"/>
    <col min="736" max="736" width="12.140625" style="15" customWidth="1"/>
    <col min="737" max="737" width="9.85546875" style="15" customWidth="1"/>
    <col min="738" max="739" width="10" style="15" customWidth="1"/>
    <col min="740" max="745" width="9.28515625" style="15" customWidth="1"/>
    <col min="746" max="990" width="9.140625" style="15"/>
    <col min="991" max="991" width="0.42578125" style="15" customWidth="1"/>
    <col min="992" max="992" width="12.140625" style="15" customWidth="1"/>
    <col min="993" max="993" width="9.85546875" style="15" customWidth="1"/>
    <col min="994" max="995" width="10" style="15" customWidth="1"/>
    <col min="996" max="1001" width="9.28515625" style="15" customWidth="1"/>
    <col min="1002" max="1246" width="9.140625" style="15"/>
    <col min="1247" max="1247" width="0.42578125" style="15" customWidth="1"/>
    <col min="1248" max="1248" width="12.140625" style="15" customWidth="1"/>
    <col min="1249" max="1249" width="9.85546875" style="15" customWidth="1"/>
    <col min="1250" max="1251" width="10" style="15" customWidth="1"/>
    <col min="1252" max="1257" width="9.28515625" style="15" customWidth="1"/>
    <col min="1258" max="1502" width="9.140625" style="15"/>
    <col min="1503" max="1503" width="0.42578125" style="15" customWidth="1"/>
    <col min="1504" max="1504" width="12.140625" style="15" customWidth="1"/>
    <col min="1505" max="1505" width="9.85546875" style="15" customWidth="1"/>
    <col min="1506" max="1507" width="10" style="15" customWidth="1"/>
    <col min="1508" max="1513" width="9.28515625" style="15" customWidth="1"/>
    <col min="1514" max="1758" width="9.140625" style="15"/>
    <col min="1759" max="1759" width="0.42578125" style="15" customWidth="1"/>
    <col min="1760" max="1760" width="12.140625" style="15" customWidth="1"/>
    <col min="1761" max="1761" width="9.85546875" style="15" customWidth="1"/>
    <col min="1762" max="1763" width="10" style="15" customWidth="1"/>
    <col min="1764" max="1769" width="9.28515625" style="15" customWidth="1"/>
    <col min="1770" max="2014" width="9.140625" style="15"/>
    <col min="2015" max="2015" width="0.42578125" style="15" customWidth="1"/>
    <col min="2016" max="2016" width="12.140625" style="15" customWidth="1"/>
    <col min="2017" max="2017" width="9.85546875" style="15" customWidth="1"/>
    <col min="2018" max="2019" width="10" style="15" customWidth="1"/>
    <col min="2020" max="2025" width="9.28515625" style="15" customWidth="1"/>
    <col min="2026" max="2270" width="9.140625" style="15"/>
    <col min="2271" max="2271" width="0.42578125" style="15" customWidth="1"/>
    <col min="2272" max="2272" width="12.140625" style="15" customWidth="1"/>
    <col min="2273" max="2273" width="9.85546875" style="15" customWidth="1"/>
    <col min="2274" max="2275" width="10" style="15" customWidth="1"/>
    <col min="2276" max="2281" width="9.28515625" style="15" customWidth="1"/>
    <col min="2282" max="2526" width="9.140625" style="15"/>
    <col min="2527" max="2527" width="0.42578125" style="15" customWidth="1"/>
    <col min="2528" max="2528" width="12.140625" style="15" customWidth="1"/>
    <col min="2529" max="2529" width="9.85546875" style="15" customWidth="1"/>
    <col min="2530" max="2531" width="10" style="15" customWidth="1"/>
    <col min="2532" max="2537" width="9.28515625" style="15" customWidth="1"/>
    <col min="2538" max="2782" width="9.140625" style="15"/>
    <col min="2783" max="2783" width="0.42578125" style="15" customWidth="1"/>
    <col min="2784" max="2784" width="12.140625" style="15" customWidth="1"/>
    <col min="2785" max="2785" width="9.85546875" style="15" customWidth="1"/>
    <col min="2786" max="2787" width="10" style="15" customWidth="1"/>
    <col min="2788" max="2793" width="9.28515625" style="15" customWidth="1"/>
    <col min="2794" max="3038" width="9.140625" style="15"/>
    <col min="3039" max="3039" width="0.42578125" style="15" customWidth="1"/>
    <col min="3040" max="3040" width="12.140625" style="15" customWidth="1"/>
    <col min="3041" max="3041" width="9.85546875" style="15" customWidth="1"/>
    <col min="3042" max="3043" width="10" style="15" customWidth="1"/>
    <col min="3044" max="3049" width="9.28515625" style="15" customWidth="1"/>
    <col min="3050" max="3294" width="9.140625" style="15"/>
    <col min="3295" max="3295" width="0.42578125" style="15" customWidth="1"/>
    <col min="3296" max="3296" width="12.140625" style="15" customWidth="1"/>
    <col min="3297" max="3297" width="9.85546875" style="15" customWidth="1"/>
    <col min="3298" max="3299" width="10" style="15" customWidth="1"/>
    <col min="3300" max="3305" width="9.28515625" style="15" customWidth="1"/>
    <col min="3306" max="3550" width="9.140625" style="15"/>
    <col min="3551" max="3551" width="0.42578125" style="15" customWidth="1"/>
    <col min="3552" max="3552" width="12.140625" style="15" customWidth="1"/>
    <col min="3553" max="3553" width="9.85546875" style="15" customWidth="1"/>
    <col min="3554" max="3555" width="10" style="15" customWidth="1"/>
    <col min="3556" max="3561" width="9.28515625" style="15" customWidth="1"/>
    <col min="3562" max="3806" width="9.140625" style="15"/>
    <col min="3807" max="3807" width="0.42578125" style="15" customWidth="1"/>
    <col min="3808" max="3808" width="12.140625" style="15" customWidth="1"/>
    <col min="3809" max="3809" width="9.85546875" style="15" customWidth="1"/>
    <col min="3810" max="3811" width="10" style="15" customWidth="1"/>
    <col min="3812" max="3817" width="9.28515625" style="15" customWidth="1"/>
    <col min="3818" max="4062" width="9.140625" style="15"/>
    <col min="4063" max="4063" width="0.42578125" style="15" customWidth="1"/>
    <col min="4064" max="4064" width="12.140625" style="15" customWidth="1"/>
    <col min="4065" max="4065" width="9.85546875" style="15" customWidth="1"/>
    <col min="4066" max="4067" width="10" style="15" customWidth="1"/>
    <col min="4068" max="4073" width="9.28515625" style="15" customWidth="1"/>
    <col min="4074" max="4318" width="9.140625" style="15"/>
    <col min="4319" max="4319" width="0.42578125" style="15" customWidth="1"/>
    <col min="4320" max="4320" width="12.140625" style="15" customWidth="1"/>
    <col min="4321" max="4321" width="9.85546875" style="15" customWidth="1"/>
    <col min="4322" max="4323" width="10" style="15" customWidth="1"/>
    <col min="4324" max="4329" width="9.28515625" style="15" customWidth="1"/>
    <col min="4330" max="4574" width="9.140625" style="15"/>
    <col min="4575" max="4575" width="0.42578125" style="15" customWidth="1"/>
    <col min="4576" max="4576" width="12.140625" style="15" customWidth="1"/>
    <col min="4577" max="4577" width="9.85546875" style="15" customWidth="1"/>
    <col min="4578" max="4579" width="10" style="15" customWidth="1"/>
    <col min="4580" max="4585" width="9.28515625" style="15" customWidth="1"/>
    <col min="4586" max="4830" width="9.140625" style="15"/>
    <col min="4831" max="4831" width="0.42578125" style="15" customWidth="1"/>
    <col min="4832" max="4832" width="12.140625" style="15" customWidth="1"/>
    <col min="4833" max="4833" width="9.85546875" style="15" customWidth="1"/>
    <col min="4834" max="4835" width="10" style="15" customWidth="1"/>
    <col min="4836" max="4841" width="9.28515625" style="15" customWidth="1"/>
    <col min="4842" max="5086" width="9.140625" style="15"/>
    <col min="5087" max="5087" width="0.42578125" style="15" customWidth="1"/>
    <col min="5088" max="5088" width="12.140625" style="15" customWidth="1"/>
    <col min="5089" max="5089" width="9.85546875" style="15" customWidth="1"/>
    <col min="5090" max="5091" width="10" style="15" customWidth="1"/>
    <col min="5092" max="5097" width="9.28515625" style="15" customWidth="1"/>
    <col min="5098" max="5342" width="9.140625" style="15"/>
    <col min="5343" max="5343" width="0.42578125" style="15" customWidth="1"/>
    <col min="5344" max="5344" width="12.140625" style="15" customWidth="1"/>
    <col min="5345" max="5345" width="9.85546875" style="15" customWidth="1"/>
    <col min="5346" max="5347" width="10" style="15" customWidth="1"/>
    <col min="5348" max="5353" width="9.28515625" style="15" customWidth="1"/>
    <col min="5354" max="5598" width="9.140625" style="15"/>
    <col min="5599" max="5599" width="0.42578125" style="15" customWidth="1"/>
    <col min="5600" max="5600" width="12.140625" style="15" customWidth="1"/>
    <col min="5601" max="5601" width="9.85546875" style="15" customWidth="1"/>
    <col min="5602" max="5603" width="10" style="15" customWidth="1"/>
    <col min="5604" max="5609" width="9.28515625" style="15" customWidth="1"/>
    <col min="5610" max="5854" width="9.140625" style="15"/>
    <col min="5855" max="5855" width="0.42578125" style="15" customWidth="1"/>
    <col min="5856" max="5856" width="12.140625" style="15" customWidth="1"/>
    <col min="5857" max="5857" width="9.85546875" style="15" customWidth="1"/>
    <col min="5858" max="5859" width="10" style="15" customWidth="1"/>
    <col min="5860" max="5865" width="9.28515625" style="15" customWidth="1"/>
    <col min="5866" max="6110" width="9.140625" style="15"/>
    <col min="6111" max="6111" width="0.42578125" style="15" customWidth="1"/>
    <col min="6112" max="6112" width="12.140625" style="15" customWidth="1"/>
    <col min="6113" max="6113" width="9.85546875" style="15" customWidth="1"/>
    <col min="6114" max="6115" width="10" style="15" customWidth="1"/>
    <col min="6116" max="6121" width="9.28515625" style="15" customWidth="1"/>
    <col min="6122" max="6366" width="9.140625" style="15"/>
    <col min="6367" max="6367" width="0.42578125" style="15" customWidth="1"/>
    <col min="6368" max="6368" width="12.140625" style="15" customWidth="1"/>
    <col min="6369" max="6369" width="9.85546875" style="15" customWidth="1"/>
    <col min="6370" max="6371" width="10" style="15" customWidth="1"/>
    <col min="6372" max="6377" width="9.28515625" style="15" customWidth="1"/>
    <col min="6378" max="6622" width="9.140625" style="15"/>
    <col min="6623" max="6623" width="0.42578125" style="15" customWidth="1"/>
    <col min="6624" max="6624" width="12.140625" style="15" customWidth="1"/>
    <col min="6625" max="6625" width="9.85546875" style="15" customWidth="1"/>
    <col min="6626" max="6627" width="10" style="15" customWidth="1"/>
    <col min="6628" max="6633" width="9.28515625" style="15" customWidth="1"/>
    <col min="6634" max="6878" width="9.140625" style="15"/>
    <col min="6879" max="6879" width="0.42578125" style="15" customWidth="1"/>
    <col min="6880" max="6880" width="12.140625" style="15" customWidth="1"/>
    <col min="6881" max="6881" width="9.85546875" style="15" customWidth="1"/>
    <col min="6882" max="6883" width="10" style="15" customWidth="1"/>
    <col min="6884" max="6889" width="9.28515625" style="15" customWidth="1"/>
    <col min="6890" max="7134" width="9.140625" style="15"/>
    <col min="7135" max="7135" width="0.42578125" style="15" customWidth="1"/>
    <col min="7136" max="7136" width="12.140625" style="15" customWidth="1"/>
    <col min="7137" max="7137" width="9.85546875" style="15" customWidth="1"/>
    <col min="7138" max="7139" width="10" style="15" customWidth="1"/>
    <col min="7140" max="7145" width="9.28515625" style="15" customWidth="1"/>
    <col min="7146" max="7390" width="9.140625" style="15"/>
    <col min="7391" max="7391" width="0.42578125" style="15" customWidth="1"/>
    <col min="7392" max="7392" width="12.140625" style="15" customWidth="1"/>
    <col min="7393" max="7393" width="9.85546875" style="15" customWidth="1"/>
    <col min="7394" max="7395" width="10" style="15" customWidth="1"/>
    <col min="7396" max="7401" width="9.28515625" style="15" customWidth="1"/>
    <col min="7402" max="7646" width="9.140625" style="15"/>
    <col min="7647" max="7647" width="0.42578125" style="15" customWidth="1"/>
    <col min="7648" max="7648" width="12.140625" style="15" customWidth="1"/>
    <col min="7649" max="7649" width="9.85546875" style="15" customWidth="1"/>
    <col min="7650" max="7651" width="10" style="15" customWidth="1"/>
    <col min="7652" max="7657" width="9.28515625" style="15" customWidth="1"/>
    <col min="7658" max="7902" width="9.140625" style="15"/>
    <col min="7903" max="7903" width="0.42578125" style="15" customWidth="1"/>
    <col min="7904" max="7904" width="12.140625" style="15" customWidth="1"/>
    <col min="7905" max="7905" width="9.85546875" style="15" customWidth="1"/>
    <col min="7906" max="7907" width="10" style="15" customWidth="1"/>
    <col min="7908" max="7913" width="9.28515625" style="15" customWidth="1"/>
    <col min="7914" max="8158" width="9.140625" style="15"/>
    <col min="8159" max="8159" width="0.42578125" style="15" customWidth="1"/>
    <col min="8160" max="8160" width="12.140625" style="15" customWidth="1"/>
    <col min="8161" max="8161" width="9.85546875" style="15" customWidth="1"/>
    <col min="8162" max="8163" width="10" style="15" customWidth="1"/>
    <col min="8164" max="8169" width="9.28515625" style="15" customWidth="1"/>
    <col min="8170" max="8414" width="9.140625" style="15"/>
    <col min="8415" max="8415" width="0.42578125" style="15" customWidth="1"/>
    <col min="8416" max="8416" width="12.140625" style="15" customWidth="1"/>
    <col min="8417" max="8417" width="9.85546875" style="15" customWidth="1"/>
    <col min="8418" max="8419" width="10" style="15" customWidth="1"/>
    <col min="8420" max="8425" width="9.28515625" style="15" customWidth="1"/>
    <col min="8426" max="8670" width="9.140625" style="15"/>
    <col min="8671" max="8671" width="0.42578125" style="15" customWidth="1"/>
    <col min="8672" max="8672" width="12.140625" style="15" customWidth="1"/>
    <col min="8673" max="8673" width="9.85546875" style="15" customWidth="1"/>
    <col min="8674" max="8675" width="10" style="15" customWidth="1"/>
    <col min="8676" max="8681" width="9.28515625" style="15" customWidth="1"/>
    <col min="8682" max="8926" width="9.140625" style="15"/>
    <col min="8927" max="8927" width="0.42578125" style="15" customWidth="1"/>
    <col min="8928" max="8928" width="12.140625" style="15" customWidth="1"/>
    <col min="8929" max="8929" width="9.85546875" style="15" customWidth="1"/>
    <col min="8930" max="8931" width="10" style="15" customWidth="1"/>
    <col min="8932" max="8937" width="9.28515625" style="15" customWidth="1"/>
    <col min="8938" max="9182" width="9.140625" style="15"/>
    <col min="9183" max="9183" width="0.42578125" style="15" customWidth="1"/>
    <col min="9184" max="9184" width="12.140625" style="15" customWidth="1"/>
    <col min="9185" max="9185" width="9.85546875" style="15" customWidth="1"/>
    <col min="9186" max="9187" width="10" style="15" customWidth="1"/>
    <col min="9188" max="9193" width="9.28515625" style="15" customWidth="1"/>
    <col min="9194" max="9438" width="9.140625" style="15"/>
    <col min="9439" max="9439" width="0.42578125" style="15" customWidth="1"/>
    <col min="9440" max="9440" width="12.140625" style="15" customWidth="1"/>
    <col min="9441" max="9441" width="9.85546875" style="15" customWidth="1"/>
    <col min="9442" max="9443" width="10" style="15" customWidth="1"/>
    <col min="9444" max="9449" width="9.28515625" style="15" customWidth="1"/>
    <col min="9450" max="9694" width="9.140625" style="15"/>
    <col min="9695" max="9695" width="0.42578125" style="15" customWidth="1"/>
    <col min="9696" max="9696" width="12.140625" style="15" customWidth="1"/>
    <col min="9697" max="9697" width="9.85546875" style="15" customWidth="1"/>
    <col min="9698" max="9699" width="10" style="15" customWidth="1"/>
    <col min="9700" max="9705" width="9.28515625" style="15" customWidth="1"/>
    <col min="9706" max="9950" width="9.140625" style="15"/>
    <col min="9951" max="9951" width="0.42578125" style="15" customWidth="1"/>
    <col min="9952" max="9952" width="12.140625" style="15" customWidth="1"/>
    <col min="9953" max="9953" width="9.85546875" style="15" customWidth="1"/>
    <col min="9954" max="9955" width="10" style="15" customWidth="1"/>
    <col min="9956" max="9961" width="9.28515625" style="15" customWidth="1"/>
    <col min="9962" max="10206" width="9.140625" style="15"/>
    <col min="10207" max="10207" width="0.42578125" style="15" customWidth="1"/>
    <col min="10208" max="10208" width="12.140625" style="15" customWidth="1"/>
    <col min="10209" max="10209" width="9.85546875" style="15" customWidth="1"/>
    <col min="10210" max="10211" width="10" style="15" customWidth="1"/>
    <col min="10212" max="10217" width="9.28515625" style="15" customWidth="1"/>
    <col min="10218" max="10462" width="9.140625" style="15"/>
    <col min="10463" max="10463" width="0.42578125" style="15" customWidth="1"/>
    <col min="10464" max="10464" width="12.140625" style="15" customWidth="1"/>
    <col min="10465" max="10465" width="9.85546875" style="15" customWidth="1"/>
    <col min="10466" max="10467" width="10" style="15" customWidth="1"/>
    <col min="10468" max="10473" width="9.28515625" style="15" customWidth="1"/>
    <col min="10474" max="10718" width="9.140625" style="15"/>
    <col min="10719" max="10719" width="0.42578125" style="15" customWidth="1"/>
    <col min="10720" max="10720" width="12.140625" style="15" customWidth="1"/>
    <col min="10721" max="10721" width="9.85546875" style="15" customWidth="1"/>
    <col min="10722" max="10723" width="10" style="15" customWidth="1"/>
    <col min="10724" max="10729" width="9.28515625" style="15" customWidth="1"/>
    <col min="10730" max="10974" width="9.140625" style="15"/>
    <col min="10975" max="10975" width="0.42578125" style="15" customWidth="1"/>
    <col min="10976" max="10976" width="12.140625" style="15" customWidth="1"/>
    <col min="10977" max="10977" width="9.85546875" style="15" customWidth="1"/>
    <col min="10978" max="10979" width="10" style="15" customWidth="1"/>
    <col min="10980" max="10985" width="9.28515625" style="15" customWidth="1"/>
    <col min="10986" max="11230" width="9.140625" style="15"/>
    <col min="11231" max="11231" width="0.42578125" style="15" customWidth="1"/>
    <col min="11232" max="11232" width="12.140625" style="15" customWidth="1"/>
    <col min="11233" max="11233" width="9.85546875" style="15" customWidth="1"/>
    <col min="11234" max="11235" width="10" style="15" customWidth="1"/>
    <col min="11236" max="11241" width="9.28515625" style="15" customWidth="1"/>
    <col min="11242" max="11486" width="9.140625" style="15"/>
    <col min="11487" max="11487" width="0.42578125" style="15" customWidth="1"/>
    <col min="11488" max="11488" width="12.140625" style="15" customWidth="1"/>
    <col min="11489" max="11489" width="9.85546875" style="15" customWidth="1"/>
    <col min="11490" max="11491" width="10" style="15" customWidth="1"/>
    <col min="11492" max="11497" width="9.28515625" style="15" customWidth="1"/>
    <col min="11498" max="11742" width="9.140625" style="15"/>
    <col min="11743" max="11743" width="0.42578125" style="15" customWidth="1"/>
    <col min="11744" max="11744" width="12.140625" style="15" customWidth="1"/>
    <col min="11745" max="11745" width="9.85546875" style="15" customWidth="1"/>
    <col min="11746" max="11747" width="10" style="15" customWidth="1"/>
    <col min="11748" max="11753" width="9.28515625" style="15" customWidth="1"/>
    <col min="11754" max="11998" width="9.140625" style="15"/>
    <col min="11999" max="11999" width="0.42578125" style="15" customWidth="1"/>
    <col min="12000" max="12000" width="12.140625" style="15" customWidth="1"/>
    <col min="12001" max="12001" width="9.85546875" style="15" customWidth="1"/>
    <col min="12002" max="12003" width="10" style="15" customWidth="1"/>
    <col min="12004" max="12009" width="9.28515625" style="15" customWidth="1"/>
    <col min="12010" max="12254" width="9.140625" style="15"/>
    <col min="12255" max="12255" width="0.42578125" style="15" customWidth="1"/>
    <col min="12256" max="12256" width="12.140625" style="15" customWidth="1"/>
    <col min="12257" max="12257" width="9.85546875" style="15" customWidth="1"/>
    <col min="12258" max="12259" width="10" style="15" customWidth="1"/>
    <col min="12260" max="12265" width="9.28515625" style="15" customWidth="1"/>
    <col min="12266" max="12510" width="9.140625" style="15"/>
    <col min="12511" max="12511" width="0.42578125" style="15" customWidth="1"/>
    <col min="12512" max="12512" width="12.140625" style="15" customWidth="1"/>
    <col min="12513" max="12513" width="9.85546875" style="15" customWidth="1"/>
    <col min="12514" max="12515" width="10" style="15" customWidth="1"/>
    <col min="12516" max="12521" width="9.28515625" style="15" customWidth="1"/>
    <col min="12522" max="12766" width="9.140625" style="15"/>
    <col min="12767" max="12767" width="0.42578125" style="15" customWidth="1"/>
    <col min="12768" max="12768" width="12.140625" style="15" customWidth="1"/>
    <col min="12769" max="12769" width="9.85546875" style="15" customWidth="1"/>
    <col min="12770" max="12771" width="10" style="15" customWidth="1"/>
    <col min="12772" max="12777" width="9.28515625" style="15" customWidth="1"/>
    <col min="12778" max="13022" width="9.140625" style="15"/>
    <col min="13023" max="13023" width="0.42578125" style="15" customWidth="1"/>
    <col min="13024" max="13024" width="12.140625" style="15" customWidth="1"/>
    <col min="13025" max="13025" width="9.85546875" style="15" customWidth="1"/>
    <col min="13026" max="13027" width="10" style="15" customWidth="1"/>
    <col min="13028" max="13033" width="9.28515625" style="15" customWidth="1"/>
    <col min="13034" max="13278" width="9.140625" style="15"/>
    <col min="13279" max="13279" width="0.42578125" style="15" customWidth="1"/>
    <col min="13280" max="13280" width="12.140625" style="15" customWidth="1"/>
    <col min="13281" max="13281" width="9.85546875" style="15" customWidth="1"/>
    <col min="13282" max="13283" width="10" style="15" customWidth="1"/>
    <col min="13284" max="13289" width="9.28515625" style="15" customWidth="1"/>
    <col min="13290" max="13534" width="9.140625" style="15"/>
    <col min="13535" max="13535" width="0.42578125" style="15" customWidth="1"/>
    <col min="13536" max="13536" width="12.140625" style="15" customWidth="1"/>
    <col min="13537" max="13537" width="9.85546875" style="15" customWidth="1"/>
    <col min="13538" max="13539" width="10" style="15" customWidth="1"/>
    <col min="13540" max="13545" width="9.28515625" style="15" customWidth="1"/>
    <col min="13546" max="13790" width="9.140625" style="15"/>
    <col min="13791" max="13791" width="0.42578125" style="15" customWidth="1"/>
    <col min="13792" max="13792" width="12.140625" style="15" customWidth="1"/>
    <col min="13793" max="13793" width="9.85546875" style="15" customWidth="1"/>
    <col min="13794" max="13795" width="10" style="15" customWidth="1"/>
    <col min="13796" max="13801" width="9.28515625" style="15" customWidth="1"/>
    <col min="13802" max="14046" width="9.140625" style="15"/>
    <col min="14047" max="14047" width="0.42578125" style="15" customWidth="1"/>
    <col min="14048" max="14048" width="12.140625" style="15" customWidth="1"/>
    <col min="14049" max="14049" width="9.85546875" style="15" customWidth="1"/>
    <col min="14050" max="14051" width="10" style="15" customWidth="1"/>
    <col min="14052" max="14057" width="9.28515625" style="15" customWidth="1"/>
    <col min="14058" max="14302" width="9.140625" style="15"/>
    <col min="14303" max="14303" width="0.42578125" style="15" customWidth="1"/>
    <col min="14304" max="14304" width="12.140625" style="15" customWidth="1"/>
    <col min="14305" max="14305" width="9.85546875" style="15" customWidth="1"/>
    <col min="14306" max="14307" width="10" style="15" customWidth="1"/>
    <col min="14308" max="14313" width="9.28515625" style="15" customWidth="1"/>
    <col min="14314" max="14558" width="9.140625" style="15"/>
    <col min="14559" max="14559" width="0.42578125" style="15" customWidth="1"/>
    <col min="14560" max="14560" width="12.140625" style="15" customWidth="1"/>
    <col min="14561" max="14561" width="9.85546875" style="15" customWidth="1"/>
    <col min="14562" max="14563" width="10" style="15" customWidth="1"/>
    <col min="14564" max="14569" width="9.28515625" style="15" customWidth="1"/>
    <col min="14570" max="14814" width="9.140625" style="15"/>
    <col min="14815" max="14815" width="0.42578125" style="15" customWidth="1"/>
    <col min="14816" max="14816" width="12.140625" style="15" customWidth="1"/>
    <col min="14817" max="14817" width="9.85546875" style="15" customWidth="1"/>
    <col min="14818" max="14819" width="10" style="15" customWidth="1"/>
    <col min="14820" max="14825" width="9.28515625" style="15" customWidth="1"/>
    <col min="14826" max="15070" width="9.140625" style="15"/>
    <col min="15071" max="15071" width="0.42578125" style="15" customWidth="1"/>
    <col min="15072" max="15072" width="12.140625" style="15" customWidth="1"/>
    <col min="15073" max="15073" width="9.85546875" style="15" customWidth="1"/>
    <col min="15074" max="15075" width="10" style="15" customWidth="1"/>
    <col min="15076" max="15081" width="9.28515625" style="15" customWidth="1"/>
    <col min="15082" max="15326" width="9.140625" style="15"/>
    <col min="15327" max="15327" width="0.42578125" style="15" customWidth="1"/>
    <col min="15328" max="15328" width="12.140625" style="15" customWidth="1"/>
    <col min="15329" max="15329" width="9.85546875" style="15" customWidth="1"/>
    <col min="15330" max="15331" width="10" style="15" customWidth="1"/>
    <col min="15332" max="15337" width="9.28515625" style="15" customWidth="1"/>
    <col min="15338" max="15582" width="9.140625" style="15"/>
    <col min="15583" max="15583" width="0.42578125" style="15" customWidth="1"/>
    <col min="15584" max="15584" width="12.140625" style="15" customWidth="1"/>
    <col min="15585" max="15585" width="9.85546875" style="15" customWidth="1"/>
    <col min="15586" max="15587" width="10" style="15" customWidth="1"/>
    <col min="15588" max="15593" width="9.28515625" style="15" customWidth="1"/>
    <col min="15594" max="15838" width="9.140625" style="15"/>
    <col min="15839" max="15839" width="0.42578125" style="15" customWidth="1"/>
    <col min="15840" max="15840" width="12.140625" style="15" customWidth="1"/>
    <col min="15841" max="15841" width="9.85546875" style="15" customWidth="1"/>
    <col min="15842" max="15843" width="10" style="15" customWidth="1"/>
    <col min="15844" max="15849" width="9.28515625" style="15" customWidth="1"/>
    <col min="15850" max="16094" width="9.140625" style="15"/>
    <col min="16095" max="16095" width="0.42578125" style="15" customWidth="1"/>
    <col min="16096" max="16096" width="12.140625" style="15" customWidth="1"/>
    <col min="16097" max="16097" width="9.85546875" style="15" customWidth="1"/>
    <col min="16098" max="16099" width="10" style="15" customWidth="1"/>
    <col min="16100" max="16105" width="9.28515625" style="15" customWidth="1"/>
    <col min="16106" max="16384" width="9.140625" style="15"/>
  </cols>
  <sheetData>
    <row r="1" spans="1:11" x14ac:dyDescent="0.2">
      <c r="H1" s="16"/>
    </row>
    <row r="2" spans="1:11" ht="18" customHeight="1" x14ac:dyDescent="0.25">
      <c r="H2" s="17" t="s">
        <v>61</v>
      </c>
      <c r="I2" s="92"/>
    </row>
    <row r="3" spans="1:11" ht="18.75" customHeight="1" x14ac:dyDescent="0.2"/>
    <row r="4" spans="1:11" ht="21.75" customHeight="1" x14ac:dyDescent="0.25">
      <c r="H4" s="18"/>
      <c r="K4" s="2" t="s">
        <v>568</v>
      </c>
    </row>
    <row r="5" spans="1:11" s="19" customFormat="1" ht="49.5" customHeight="1" x14ac:dyDescent="0.25">
      <c r="A5" s="347" t="s">
        <v>26</v>
      </c>
      <c r="B5" s="347"/>
      <c r="C5" s="347"/>
      <c r="D5" s="347"/>
      <c r="E5" s="347"/>
      <c r="F5" s="347"/>
      <c r="G5" s="15"/>
      <c r="H5" s="15"/>
      <c r="I5" s="15"/>
      <c r="J5" s="15"/>
      <c r="K5" s="15"/>
    </row>
    <row r="6" spans="1:11" s="19" customFormat="1" ht="16.5" customHeight="1" x14ac:dyDescent="0.2">
      <c r="A6" s="348"/>
      <c r="B6" s="343" t="s">
        <v>150</v>
      </c>
      <c r="C6" s="344"/>
      <c r="D6" s="344"/>
      <c r="E6" s="344"/>
      <c r="F6" s="345"/>
      <c r="G6" s="343" t="s">
        <v>151</v>
      </c>
      <c r="H6" s="344"/>
      <c r="I6" s="344"/>
      <c r="J6" s="344"/>
      <c r="K6" s="345"/>
    </row>
    <row r="7" spans="1:11" s="19" customFormat="1" ht="25.5" customHeight="1" x14ac:dyDescent="0.2">
      <c r="A7" s="348"/>
      <c r="B7" s="339" t="s">
        <v>65</v>
      </c>
      <c r="C7" s="338" t="s">
        <v>66</v>
      </c>
      <c r="D7" s="338"/>
      <c r="E7" s="338" t="s">
        <v>138</v>
      </c>
      <c r="F7" s="338"/>
      <c r="G7" s="339" t="s">
        <v>65</v>
      </c>
      <c r="H7" s="338" t="s">
        <v>66</v>
      </c>
      <c r="I7" s="338"/>
      <c r="J7" s="338" t="s">
        <v>138</v>
      </c>
      <c r="K7" s="338"/>
    </row>
    <row r="8" spans="1:11" s="19" customFormat="1" ht="15" customHeight="1" x14ac:dyDescent="0.2">
      <c r="A8" s="349"/>
      <c r="B8" s="339"/>
      <c r="C8" s="20" t="s">
        <v>152</v>
      </c>
      <c r="D8" s="21" t="s">
        <v>69</v>
      </c>
      <c r="E8" s="20" t="s">
        <v>152</v>
      </c>
      <c r="F8" s="21" t="s">
        <v>69</v>
      </c>
      <c r="G8" s="339"/>
      <c r="H8" s="20" t="s">
        <v>152</v>
      </c>
      <c r="I8" s="21" t="s">
        <v>69</v>
      </c>
      <c r="J8" s="20" t="s">
        <v>152</v>
      </c>
      <c r="K8" s="21" t="s">
        <v>69</v>
      </c>
    </row>
    <row r="9" spans="1:11" s="19" customFormat="1" ht="3" customHeight="1" x14ac:dyDescent="0.2">
      <c r="A9" s="22"/>
      <c r="B9" s="22"/>
      <c r="C9" s="22"/>
      <c r="D9" s="22"/>
      <c r="G9" s="22"/>
      <c r="H9" s="22"/>
      <c r="I9" s="22"/>
    </row>
    <row r="10" spans="1:11" s="19" customFormat="1" ht="15.75" customHeight="1" x14ac:dyDescent="0.2">
      <c r="A10" s="100" t="s">
        <v>184</v>
      </c>
      <c r="B10" s="101">
        <v>434432</v>
      </c>
      <c r="C10" s="101">
        <v>14722</v>
      </c>
      <c r="D10" s="102">
        <v>3.5076600509875866</v>
      </c>
      <c r="E10" s="101">
        <v>5658</v>
      </c>
      <c r="F10" s="102">
        <v>1.3195762802781885</v>
      </c>
      <c r="G10" s="101">
        <v>273631</v>
      </c>
      <c r="H10" s="101">
        <v>3822</v>
      </c>
      <c r="I10" s="102">
        <v>1.4165576389223489</v>
      </c>
      <c r="J10" s="101">
        <v>-2245</v>
      </c>
      <c r="K10" s="102">
        <v>-0.81377140454407049</v>
      </c>
    </row>
    <row r="11" spans="1:11" s="19" customFormat="1" ht="15.75" customHeight="1" x14ac:dyDescent="0.2">
      <c r="A11" s="141" t="s">
        <v>269</v>
      </c>
      <c r="B11" s="104">
        <v>357045</v>
      </c>
      <c r="C11" s="104">
        <v>12765</v>
      </c>
      <c r="D11" s="105">
        <v>3.7077378877657718</v>
      </c>
      <c r="E11" s="104">
        <v>-401</v>
      </c>
      <c r="F11" s="105">
        <v>-0.11218477756080639</v>
      </c>
      <c r="G11" s="104">
        <v>223101</v>
      </c>
      <c r="H11" s="104">
        <v>2477</v>
      </c>
      <c r="I11" s="105">
        <v>1.1227246355790848</v>
      </c>
      <c r="J11" s="104">
        <v>-6455</v>
      </c>
      <c r="K11" s="105">
        <v>-2.811950025266166</v>
      </c>
    </row>
    <row r="12" spans="1:11" s="19" customFormat="1" ht="15.75" customHeight="1" x14ac:dyDescent="0.2">
      <c r="A12" s="149" t="s">
        <v>270</v>
      </c>
      <c r="B12" s="115">
        <v>77387</v>
      </c>
      <c r="C12" s="115">
        <v>1957</v>
      </c>
      <c r="D12" s="116">
        <v>2.5944584382871536</v>
      </c>
      <c r="E12" s="115">
        <v>6059</v>
      </c>
      <c r="F12" s="116">
        <v>8.4945603409600725</v>
      </c>
      <c r="G12" s="115">
        <v>50530</v>
      </c>
      <c r="H12" s="115">
        <v>1345</v>
      </c>
      <c r="I12" s="116">
        <v>2.7345735488461931</v>
      </c>
      <c r="J12" s="115">
        <v>4210</v>
      </c>
      <c r="K12" s="116">
        <v>9.0889464594127798</v>
      </c>
    </row>
    <row r="13" spans="1:11" s="19" customFormat="1" ht="15.75" customHeight="1" x14ac:dyDescent="0.2">
      <c r="A13" s="150" t="s">
        <v>271</v>
      </c>
      <c r="B13" s="136">
        <v>23086</v>
      </c>
      <c r="C13" s="136">
        <v>631</v>
      </c>
      <c r="D13" s="137">
        <v>2.8100645735916276</v>
      </c>
      <c r="E13" s="136">
        <v>-409</v>
      </c>
      <c r="F13" s="137">
        <v>-1.7407959140242604</v>
      </c>
      <c r="G13" s="136">
        <v>16368</v>
      </c>
      <c r="H13" s="136">
        <v>107</v>
      </c>
      <c r="I13" s="137">
        <v>0.65801611217022327</v>
      </c>
      <c r="J13" s="136">
        <v>-627</v>
      </c>
      <c r="K13" s="137">
        <v>-3.6893203883495147</v>
      </c>
    </row>
    <row r="14" spans="1:11" s="19" customFormat="1" ht="15.75" customHeight="1" x14ac:dyDescent="0.2">
      <c r="A14" s="151" t="s">
        <v>272</v>
      </c>
      <c r="B14" s="152">
        <v>54301</v>
      </c>
      <c r="C14" s="152">
        <v>1326</v>
      </c>
      <c r="D14" s="153">
        <v>2.5030674846625769</v>
      </c>
      <c r="E14" s="152">
        <v>6468</v>
      </c>
      <c r="F14" s="153">
        <v>13.522045449794076</v>
      </c>
      <c r="G14" s="152">
        <v>34162</v>
      </c>
      <c r="H14" s="152">
        <v>1238</v>
      </c>
      <c r="I14" s="153">
        <v>3.7601749483659335</v>
      </c>
      <c r="J14" s="152">
        <v>4837</v>
      </c>
      <c r="K14" s="153">
        <v>16.494458653026427</v>
      </c>
    </row>
    <row r="15" spans="1:11" s="19" customFormat="1" ht="15.75" customHeight="1" x14ac:dyDescent="0.2">
      <c r="A15" s="150" t="s">
        <v>273</v>
      </c>
      <c r="B15" s="136">
        <v>23086</v>
      </c>
      <c r="C15" s="136">
        <v>631</v>
      </c>
      <c r="D15" s="137">
        <v>2.8100645735916276</v>
      </c>
      <c r="E15" s="136">
        <v>-409</v>
      </c>
      <c r="F15" s="137">
        <v>-1.7407959140242604</v>
      </c>
      <c r="G15" s="136">
        <v>16368</v>
      </c>
      <c r="H15" s="136">
        <v>107</v>
      </c>
      <c r="I15" s="137">
        <v>0.65801611217022327</v>
      </c>
      <c r="J15" s="136">
        <v>-627</v>
      </c>
      <c r="K15" s="137">
        <v>-3.6893203883495147</v>
      </c>
    </row>
    <row r="16" spans="1:11" s="19" customFormat="1" ht="15.75" customHeight="1" x14ac:dyDescent="0.2">
      <c r="A16" s="135" t="s">
        <v>274</v>
      </c>
      <c r="B16" s="136">
        <v>54301</v>
      </c>
      <c r="C16" s="136">
        <v>1326</v>
      </c>
      <c r="D16" s="137">
        <v>2.5030674846625769</v>
      </c>
      <c r="E16" s="136">
        <v>6468</v>
      </c>
      <c r="F16" s="137">
        <v>13.522045449794076</v>
      </c>
      <c r="G16" s="136">
        <v>34162</v>
      </c>
      <c r="H16" s="136">
        <v>1238</v>
      </c>
      <c r="I16" s="137">
        <v>3.7601749483659335</v>
      </c>
      <c r="J16" s="136">
        <v>4837</v>
      </c>
      <c r="K16" s="137">
        <v>16.494458653026427</v>
      </c>
    </row>
    <row r="17" spans="1:15" s="19" customFormat="1" ht="15.75" customHeight="1" x14ac:dyDescent="0.2">
      <c r="A17" s="100" t="s">
        <v>185</v>
      </c>
      <c r="B17" s="101">
        <v>267348</v>
      </c>
      <c r="C17" s="101">
        <v>11146</v>
      </c>
      <c r="D17" s="102">
        <v>4.3504734545397774</v>
      </c>
      <c r="E17" s="101">
        <v>2750</v>
      </c>
      <c r="F17" s="102">
        <v>1.0393124664585522</v>
      </c>
      <c r="G17" s="101">
        <v>163945</v>
      </c>
      <c r="H17" s="101">
        <v>2443</v>
      </c>
      <c r="I17" s="102">
        <v>1.5126747656375772</v>
      </c>
      <c r="J17" s="101">
        <v>-1672</v>
      </c>
      <c r="K17" s="102">
        <v>-1.0095581975280314</v>
      </c>
    </row>
    <row r="18" spans="1:15" s="19" customFormat="1" ht="15.75" customHeight="1" x14ac:dyDescent="0.2">
      <c r="A18" s="141" t="s">
        <v>269</v>
      </c>
      <c r="B18" s="104">
        <v>220795</v>
      </c>
      <c r="C18" s="104">
        <v>9713</v>
      </c>
      <c r="D18" s="105">
        <v>4.6015292635089677</v>
      </c>
      <c r="E18" s="104">
        <v>-1244</v>
      </c>
      <c r="F18" s="105">
        <v>-0.56026193596620411</v>
      </c>
      <c r="G18" s="104">
        <v>133829</v>
      </c>
      <c r="H18" s="104">
        <v>1519</v>
      </c>
      <c r="I18" s="105">
        <v>1.1480613710225984</v>
      </c>
      <c r="J18" s="104">
        <v>-4690</v>
      </c>
      <c r="K18" s="105">
        <v>-3.3858171081223514</v>
      </c>
    </row>
    <row r="19" spans="1:15" s="19" customFormat="1" ht="15.75" customHeight="1" x14ac:dyDescent="0.2">
      <c r="A19" s="149" t="s">
        <v>270</v>
      </c>
      <c r="B19" s="115">
        <v>46553</v>
      </c>
      <c r="C19" s="115">
        <v>1433</v>
      </c>
      <c r="D19" s="116">
        <v>3.1759751773049647</v>
      </c>
      <c r="E19" s="115">
        <v>3994</v>
      </c>
      <c r="F19" s="116">
        <v>9.3846189995065679</v>
      </c>
      <c r="G19" s="115">
        <v>30116</v>
      </c>
      <c r="H19" s="115">
        <v>924</v>
      </c>
      <c r="I19" s="116">
        <v>3.1652507536311316</v>
      </c>
      <c r="J19" s="115">
        <v>3018</v>
      </c>
      <c r="K19" s="116">
        <v>11.137353310207395</v>
      </c>
      <c r="O19" s="67"/>
    </row>
    <row r="20" spans="1:15" s="19" customFormat="1" ht="15.75" customHeight="1" x14ac:dyDescent="0.2">
      <c r="A20" s="150" t="s">
        <v>271</v>
      </c>
      <c r="B20" s="136">
        <v>13840</v>
      </c>
      <c r="C20" s="136">
        <v>549</v>
      </c>
      <c r="D20" s="137">
        <v>4.1306147016778274</v>
      </c>
      <c r="E20" s="136">
        <v>46</v>
      </c>
      <c r="F20" s="137">
        <v>0.33347832390894594</v>
      </c>
      <c r="G20" s="136">
        <v>9453</v>
      </c>
      <c r="H20" s="136">
        <v>154</v>
      </c>
      <c r="I20" s="137">
        <v>1.6560920529089149</v>
      </c>
      <c r="J20" s="136">
        <v>-129</v>
      </c>
      <c r="K20" s="137">
        <v>-1.3462742642454602</v>
      </c>
      <c r="O20" s="67"/>
    </row>
    <row r="21" spans="1:15" s="19" customFormat="1" ht="15.75" customHeight="1" x14ac:dyDescent="0.2">
      <c r="A21" s="151" t="s">
        <v>272</v>
      </c>
      <c r="B21" s="152">
        <v>32713</v>
      </c>
      <c r="C21" s="152">
        <v>884</v>
      </c>
      <c r="D21" s="153">
        <v>2.777341418203525</v>
      </c>
      <c r="E21" s="152">
        <v>3948</v>
      </c>
      <c r="F21" s="153">
        <v>13.725013036676517</v>
      </c>
      <c r="G21" s="152">
        <v>20663</v>
      </c>
      <c r="H21" s="152">
        <v>770</v>
      </c>
      <c r="I21" s="153">
        <v>3.8707082893480118</v>
      </c>
      <c r="J21" s="152">
        <v>3147</v>
      </c>
      <c r="K21" s="153">
        <v>17.9664306919388</v>
      </c>
      <c r="O21" s="67"/>
    </row>
    <row r="22" spans="1:15" s="19" customFormat="1" ht="15.75" customHeight="1" x14ac:dyDescent="0.2">
      <c r="A22" s="150" t="s">
        <v>273</v>
      </c>
      <c r="B22" s="136">
        <v>13840</v>
      </c>
      <c r="C22" s="136">
        <v>549</v>
      </c>
      <c r="D22" s="137">
        <v>4.1306147016778274</v>
      </c>
      <c r="E22" s="136">
        <v>46</v>
      </c>
      <c r="F22" s="137">
        <v>0.33347832390894594</v>
      </c>
      <c r="G22" s="136">
        <v>9453</v>
      </c>
      <c r="H22" s="136">
        <v>154</v>
      </c>
      <c r="I22" s="137">
        <v>1.6560920529089149</v>
      </c>
      <c r="J22" s="136">
        <v>-129</v>
      </c>
      <c r="K22" s="137">
        <v>-1.3462742642454602</v>
      </c>
      <c r="O22" s="67"/>
    </row>
    <row r="23" spans="1:15" s="19" customFormat="1" ht="15.75" customHeight="1" x14ac:dyDescent="0.2">
      <c r="A23" s="135" t="s">
        <v>275</v>
      </c>
      <c r="B23" s="136">
        <v>32713</v>
      </c>
      <c r="C23" s="136">
        <v>884</v>
      </c>
      <c r="D23" s="137">
        <v>2.777341418203525</v>
      </c>
      <c r="E23" s="136">
        <v>3948</v>
      </c>
      <c r="F23" s="137">
        <v>13.725013036676517</v>
      </c>
      <c r="G23" s="136">
        <v>20663</v>
      </c>
      <c r="H23" s="136">
        <v>770</v>
      </c>
      <c r="I23" s="137">
        <v>3.8707082893480118</v>
      </c>
      <c r="J23" s="136">
        <v>3147</v>
      </c>
      <c r="K23" s="137">
        <v>17.9664306919388</v>
      </c>
      <c r="O23" s="67"/>
    </row>
    <row r="24" spans="1:15" s="19" customFormat="1" ht="15.75" customHeight="1" x14ac:dyDescent="0.2">
      <c r="A24" s="100" t="s">
        <v>186</v>
      </c>
      <c r="B24" s="101">
        <v>167084</v>
      </c>
      <c r="C24" s="101">
        <v>3576</v>
      </c>
      <c r="D24" s="102">
        <v>2.1870489517332485</v>
      </c>
      <c r="E24" s="101">
        <v>2908</v>
      </c>
      <c r="F24" s="102">
        <v>1.7712698567391092</v>
      </c>
      <c r="G24" s="101">
        <v>109686</v>
      </c>
      <c r="H24" s="101">
        <v>1379</v>
      </c>
      <c r="I24" s="102">
        <v>1.2732325703786458</v>
      </c>
      <c r="J24" s="101">
        <v>-573</v>
      </c>
      <c r="K24" s="102">
        <v>-0.51968546785296443</v>
      </c>
    </row>
    <row r="25" spans="1:15" s="19" customFormat="1" ht="15.75" customHeight="1" x14ac:dyDescent="0.2">
      <c r="A25" s="141" t="s">
        <v>269</v>
      </c>
      <c r="B25" s="104">
        <v>136250</v>
      </c>
      <c r="C25" s="104">
        <v>3052</v>
      </c>
      <c r="D25" s="105">
        <v>2.2913256955810146</v>
      </c>
      <c r="E25" s="104">
        <v>843</v>
      </c>
      <c r="F25" s="105">
        <v>0.62256751866594784</v>
      </c>
      <c r="G25" s="104">
        <v>89272</v>
      </c>
      <c r="H25" s="104">
        <v>958</v>
      </c>
      <c r="I25" s="105">
        <v>1.0847657223090337</v>
      </c>
      <c r="J25" s="104">
        <v>-1765</v>
      </c>
      <c r="K25" s="105">
        <v>-1.9387721475883433</v>
      </c>
    </row>
    <row r="26" spans="1:15" s="19" customFormat="1" ht="15.75" customHeight="1" x14ac:dyDescent="0.2">
      <c r="A26" s="149" t="s">
        <v>270</v>
      </c>
      <c r="B26" s="115">
        <v>30834</v>
      </c>
      <c r="C26" s="115">
        <v>524</v>
      </c>
      <c r="D26" s="116">
        <v>1.7288023754536457</v>
      </c>
      <c r="E26" s="115">
        <v>2065</v>
      </c>
      <c r="F26" s="116">
        <v>7.1778650630887411</v>
      </c>
      <c r="G26" s="115">
        <v>20414</v>
      </c>
      <c r="H26" s="115">
        <v>421</v>
      </c>
      <c r="I26" s="116">
        <v>2.1057370079527833</v>
      </c>
      <c r="J26" s="115">
        <v>1192</v>
      </c>
      <c r="K26" s="116">
        <v>6.2012277598584955</v>
      </c>
    </row>
    <row r="27" spans="1:15" s="19" customFormat="1" ht="15.75" customHeight="1" x14ac:dyDescent="0.2">
      <c r="A27" s="150" t="s">
        <v>271</v>
      </c>
      <c r="B27" s="136">
        <v>9246</v>
      </c>
      <c r="C27" s="136">
        <v>82</v>
      </c>
      <c r="D27" s="137">
        <v>0.89480576167612391</v>
      </c>
      <c r="E27" s="136">
        <v>-455</v>
      </c>
      <c r="F27" s="137">
        <v>-4.6902381197814655</v>
      </c>
      <c r="G27" s="136">
        <v>6915</v>
      </c>
      <c r="H27" s="136">
        <v>-47</v>
      </c>
      <c r="I27" s="137">
        <v>-0.67509336397586905</v>
      </c>
      <c r="J27" s="136">
        <v>-498</v>
      </c>
      <c r="K27" s="137">
        <v>-6.7179279643868881</v>
      </c>
    </row>
    <row r="28" spans="1:15" s="19" customFormat="1" ht="15.75" customHeight="1" x14ac:dyDescent="0.2">
      <c r="A28" s="151" t="s">
        <v>272</v>
      </c>
      <c r="B28" s="152">
        <v>21588</v>
      </c>
      <c r="C28" s="152">
        <v>442</v>
      </c>
      <c r="D28" s="153">
        <v>2.0902298307008418</v>
      </c>
      <c r="E28" s="152">
        <v>2520</v>
      </c>
      <c r="F28" s="153">
        <v>13.215859030837004</v>
      </c>
      <c r="G28" s="152">
        <v>13499</v>
      </c>
      <c r="H28" s="152">
        <v>468</v>
      </c>
      <c r="I28" s="153">
        <v>3.5914358069219552</v>
      </c>
      <c r="J28" s="152">
        <v>1690</v>
      </c>
      <c r="K28" s="153">
        <v>14.3111186383267</v>
      </c>
    </row>
    <row r="29" spans="1:15" s="19" customFormat="1" ht="15.75" customHeight="1" x14ac:dyDescent="0.2">
      <c r="A29" s="150" t="s">
        <v>273</v>
      </c>
      <c r="B29" s="136">
        <v>9246</v>
      </c>
      <c r="C29" s="136">
        <v>82</v>
      </c>
      <c r="D29" s="137">
        <v>0.89480576167612391</v>
      </c>
      <c r="E29" s="136">
        <v>-455</v>
      </c>
      <c r="F29" s="137">
        <v>-4.6902381197814655</v>
      </c>
      <c r="G29" s="136">
        <v>6915</v>
      </c>
      <c r="H29" s="136">
        <v>-47</v>
      </c>
      <c r="I29" s="137">
        <v>-0.67509336397586905</v>
      </c>
      <c r="J29" s="136">
        <v>-498</v>
      </c>
      <c r="K29" s="137">
        <v>-6.7179279643868881</v>
      </c>
    </row>
    <row r="30" spans="1:15" s="19" customFormat="1" ht="15.75" customHeight="1" x14ac:dyDescent="0.2">
      <c r="A30" s="151" t="s">
        <v>275</v>
      </c>
      <c r="B30" s="152">
        <v>21588</v>
      </c>
      <c r="C30" s="152">
        <v>442</v>
      </c>
      <c r="D30" s="153">
        <v>2.0902298307008418</v>
      </c>
      <c r="E30" s="152">
        <v>2520</v>
      </c>
      <c r="F30" s="153">
        <v>13.215859030837004</v>
      </c>
      <c r="G30" s="152">
        <v>13499</v>
      </c>
      <c r="H30" s="152">
        <v>468</v>
      </c>
      <c r="I30" s="153">
        <v>3.5914358069219552</v>
      </c>
      <c r="J30" s="152">
        <v>1690</v>
      </c>
      <c r="K30" s="153">
        <v>14.3111186383267</v>
      </c>
    </row>
    <row r="31" spans="1:15" ht="9.9499999999999993" customHeight="1" x14ac:dyDescent="0.2">
      <c r="A31" s="122"/>
      <c r="B31" s="122"/>
      <c r="C31" s="122"/>
      <c r="D31" s="122"/>
      <c r="E31" s="122"/>
      <c r="F31" s="122"/>
      <c r="G31" s="122"/>
      <c r="H31" s="122"/>
      <c r="I31" s="122"/>
      <c r="J31" s="122"/>
      <c r="K31" s="122"/>
    </row>
    <row r="32" spans="1:15" x14ac:dyDescent="0.2">
      <c r="A32" s="46" t="s">
        <v>136</v>
      </c>
    </row>
    <row r="33" spans="2:4" s="62" customFormat="1" ht="12.75" x14ac:dyDescent="0.2">
      <c r="B33" s="46"/>
      <c r="C33" s="46"/>
      <c r="D33" s="46"/>
    </row>
    <row r="34" spans="2:4" x14ac:dyDescent="0.2">
      <c r="D34" s="78" t="s">
        <v>60</v>
      </c>
    </row>
  </sheetData>
  <mergeCells count="10">
    <mergeCell ref="A5:F5"/>
    <mergeCell ref="A6:A8"/>
    <mergeCell ref="B6:F6"/>
    <mergeCell ref="G6:K6"/>
    <mergeCell ref="B7:B8"/>
    <mergeCell ref="C7:D7"/>
    <mergeCell ref="E7:F7"/>
    <mergeCell ref="G7:G8"/>
    <mergeCell ref="H7:I7"/>
    <mergeCell ref="J7:K7"/>
  </mergeCells>
  <hyperlinks>
    <hyperlink ref="H2" location="ÍNDICE!A1" display="VOLVER AL ÍNDICE" xr:uid="{B56336FF-29F3-4B39-ACA2-9350C69CC671}"/>
  </hyperlinks>
  <pageMargins left="0.51181102362204722" right="0.51181102362204722" top="0.74803149606299213" bottom="0.74803149606299213" header="0.31496062992125984" footer="0.31496062992125984"/>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236C0-577E-428B-9001-014DB225E502}">
  <sheetPr codeName="Hoja23"/>
  <dimension ref="A1:K22"/>
  <sheetViews>
    <sheetView zoomScaleNormal="100" zoomScaleSheetLayoutView="100" workbookViewId="0"/>
  </sheetViews>
  <sheetFormatPr baseColWidth="10" defaultColWidth="9.140625" defaultRowHeight="15" x14ac:dyDescent="0.2"/>
  <cols>
    <col min="1" max="1" width="29.85546875" style="15" customWidth="1"/>
    <col min="2" max="2" width="8.7109375" style="15" customWidth="1"/>
    <col min="3" max="3" width="7" style="15" customWidth="1"/>
    <col min="4" max="4" width="4.85546875" style="15" customWidth="1"/>
    <col min="5" max="5" width="7.140625" style="15" customWidth="1"/>
    <col min="6" max="6" width="4.85546875" style="15" customWidth="1"/>
    <col min="7" max="7" width="8.7109375" style="15" customWidth="1"/>
    <col min="8" max="8" width="6.7109375" style="15" customWidth="1"/>
    <col min="9" max="9" width="4.85546875" style="15" customWidth="1"/>
    <col min="10" max="10" width="6.85546875" style="15" customWidth="1"/>
    <col min="11" max="11" width="4.85546875" style="15" customWidth="1"/>
    <col min="12" max="222" width="9.140625" style="15"/>
    <col min="223" max="223" width="0.42578125" style="15" customWidth="1"/>
    <col min="224" max="224" width="12.140625" style="15" customWidth="1"/>
    <col min="225" max="225" width="9.85546875" style="15" customWidth="1"/>
    <col min="226" max="227" width="10" style="15" customWidth="1"/>
    <col min="228" max="233" width="9.28515625" style="15" customWidth="1"/>
    <col min="234" max="478" width="9.140625" style="15"/>
    <col min="479" max="479" width="0.42578125" style="15" customWidth="1"/>
    <col min="480" max="480" width="12.140625" style="15" customWidth="1"/>
    <col min="481" max="481" width="9.85546875" style="15" customWidth="1"/>
    <col min="482" max="483" width="10" style="15" customWidth="1"/>
    <col min="484" max="489" width="9.28515625" style="15" customWidth="1"/>
    <col min="490" max="734" width="9.140625" style="15"/>
    <col min="735" max="735" width="0.42578125" style="15" customWidth="1"/>
    <col min="736" max="736" width="12.140625" style="15" customWidth="1"/>
    <col min="737" max="737" width="9.85546875" style="15" customWidth="1"/>
    <col min="738" max="739" width="10" style="15" customWidth="1"/>
    <col min="740" max="745" width="9.28515625" style="15" customWidth="1"/>
    <col min="746" max="990" width="9.140625" style="15"/>
    <col min="991" max="991" width="0.42578125" style="15" customWidth="1"/>
    <col min="992" max="992" width="12.140625" style="15" customWidth="1"/>
    <col min="993" max="993" width="9.85546875" style="15" customWidth="1"/>
    <col min="994" max="995" width="10" style="15" customWidth="1"/>
    <col min="996" max="1001" width="9.28515625" style="15" customWidth="1"/>
    <col min="1002" max="1246" width="9.140625" style="15"/>
    <col min="1247" max="1247" width="0.42578125" style="15" customWidth="1"/>
    <col min="1248" max="1248" width="12.140625" style="15" customWidth="1"/>
    <col min="1249" max="1249" width="9.85546875" style="15" customWidth="1"/>
    <col min="1250" max="1251" width="10" style="15" customWidth="1"/>
    <col min="1252" max="1257" width="9.28515625" style="15" customWidth="1"/>
    <col min="1258" max="1502" width="9.140625" style="15"/>
    <col min="1503" max="1503" width="0.42578125" style="15" customWidth="1"/>
    <col min="1504" max="1504" width="12.140625" style="15" customWidth="1"/>
    <col min="1505" max="1505" width="9.85546875" style="15" customWidth="1"/>
    <col min="1506" max="1507" width="10" style="15" customWidth="1"/>
    <col min="1508" max="1513" width="9.28515625" style="15" customWidth="1"/>
    <col min="1514" max="1758" width="9.140625" style="15"/>
    <col min="1759" max="1759" width="0.42578125" style="15" customWidth="1"/>
    <col min="1760" max="1760" width="12.140625" style="15" customWidth="1"/>
    <col min="1761" max="1761" width="9.85546875" style="15" customWidth="1"/>
    <col min="1762" max="1763" width="10" style="15" customWidth="1"/>
    <col min="1764" max="1769" width="9.28515625" style="15" customWidth="1"/>
    <col min="1770" max="2014" width="9.140625" style="15"/>
    <col min="2015" max="2015" width="0.42578125" style="15" customWidth="1"/>
    <col min="2016" max="2016" width="12.140625" style="15" customWidth="1"/>
    <col min="2017" max="2017" width="9.85546875" style="15" customWidth="1"/>
    <col min="2018" max="2019" width="10" style="15" customWidth="1"/>
    <col min="2020" max="2025" width="9.28515625" style="15" customWidth="1"/>
    <col min="2026" max="2270" width="9.140625" style="15"/>
    <col min="2271" max="2271" width="0.42578125" style="15" customWidth="1"/>
    <col min="2272" max="2272" width="12.140625" style="15" customWidth="1"/>
    <col min="2273" max="2273" width="9.85546875" style="15" customWidth="1"/>
    <col min="2274" max="2275" width="10" style="15" customWidth="1"/>
    <col min="2276" max="2281" width="9.28515625" style="15" customWidth="1"/>
    <col min="2282" max="2526" width="9.140625" style="15"/>
    <col min="2527" max="2527" width="0.42578125" style="15" customWidth="1"/>
    <col min="2528" max="2528" width="12.140625" style="15" customWidth="1"/>
    <col min="2529" max="2529" width="9.85546875" style="15" customWidth="1"/>
    <col min="2530" max="2531" width="10" style="15" customWidth="1"/>
    <col min="2532" max="2537" width="9.28515625" style="15" customWidth="1"/>
    <col min="2538" max="2782" width="9.140625" style="15"/>
    <col min="2783" max="2783" width="0.42578125" style="15" customWidth="1"/>
    <col min="2784" max="2784" width="12.140625" style="15" customWidth="1"/>
    <col min="2785" max="2785" width="9.85546875" style="15" customWidth="1"/>
    <col min="2786" max="2787" width="10" style="15" customWidth="1"/>
    <col min="2788" max="2793" width="9.28515625" style="15" customWidth="1"/>
    <col min="2794" max="3038" width="9.140625" style="15"/>
    <col min="3039" max="3039" width="0.42578125" style="15" customWidth="1"/>
    <col min="3040" max="3040" width="12.140625" style="15" customWidth="1"/>
    <col min="3041" max="3041" width="9.85546875" style="15" customWidth="1"/>
    <col min="3042" max="3043" width="10" style="15" customWidth="1"/>
    <col min="3044" max="3049" width="9.28515625" style="15" customWidth="1"/>
    <col min="3050" max="3294" width="9.140625" style="15"/>
    <col min="3295" max="3295" width="0.42578125" style="15" customWidth="1"/>
    <col min="3296" max="3296" width="12.140625" style="15" customWidth="1"/>
    <col min="3297" max="3297" width="9.85546875" style="15" customWidth="1"/>
    <col min="3298" max="3299" width="10" style="15" customWidth="1"/>
    <col min="3300" max="3305" width="9.28515625" style="15" customWidth="1"/>
    <col min="3306" max="3550" width="9.140625" style="15"/>
    <col min="3551" max="3551" width="0.42578125" style="15" customWidth="1"/>
    <col min="3552" max="3552" width="12.140625" style="15" customWidth="1"/>
    <col min="3553" max="3553" width="9.85546875" style="15" customWidth="1"/>
    <col min="3554" max="3555" width="10" style="15" customWidth="1"/>
    <col min="3556" max="3561" width="9.28515625" style="15" customWidth="1"/>
    <col min="3562" max="3806" width="9.140625" style="15"/>
    <col min="3807" max="3807" width="0.42578125" style="15" customWidth="1"/>
    <col min="3808" max="3808" width="12.140625" style="15" customWidth="1"/>
    <col min="3809" max="3809" width="9.85546875" style="15" customWidth="1"/>
    <col min="3810" max="3811" width="10" style="15" customWidth="1"/>
    <col min="3812" max="3817" width="9.28515625" style="15" customWidth="1"/>
    <col min="3818" max="4062" width="9.140625" style="15"/>
    <col min="4063" max="4063" width="0.42578125" style="15" customWidth="1"/>
    <col min="4064" max="4064" width="12.140625" style="15" customWidth="1"/>
    <col min="4065" max="4065" width="9.85546875" style="15" customWidth="1"/>
    <col min="4066" max="4067" width="10" style="15" customWidth="1"/>
    <col min="4068" max="4073" width="9.28515625" style="15" customWidth="1"/>
    <col min="4074" max="4318" width="9.140625" style="15"/>
    <col min="4319" max="4319" width="0.42578125" style="15" customWidth="1"/>
    <col min="4320" max="4320" width="12.140625" style="15" customWidth="1"/>
    <col min="4321" max="4321" width="9.85546875" style="15" customWidth="1"/>
    <col min="4322" max="4323" width="10" style="15" customWidth="1"/>
    <col min="4324" max="4329" width="9.28515625" style="15" customWidth="1"/>
    <col min="4330" max="4574" width="9.140625" style="15"/>
    <col min="4575" max="4575" width="0.42578125" style="15" customWidth="1"/>
    <col min="4576" max="4576" width="12.140625" style="15" customWidth="1"/>
    <col min="4577" max="4577" width="9.85546875" style="15" customWidth="1"/>
    <col min="4578" max="4579" width="10" style="15" customWidth="1"/>
    <col min="4580" max="4585" width="9.28515625" style="15" customWidth="1"/>
    <col min="4586" max="4830" width="9.140625" style="15"/>
    <col min="4831" max="4831" width="0.42578125" style="15" customWidth="1"/>
    <col min="4832" max="4832" width="12.140625" style="15" customWidth="1"/>
    <col min="4833" max="4833" width="9.85546875" style="15" customWidth="1"/>
    <col min="4834" max="4835" width="10" style="15" customWidth="1"/>
    <col min="4836" max="4841" width="9.28515625" style="15" customWidth="1"/>
    <col min="4842" max="5086" width="9.140625" style="15"/>
    <col min="5087" max="5087" width="0.42578125" style="15" customWidth="1"/>
    <col min="5088" max="5088" width="12.140625" style="15" customWidth="1"/>
    <col min="5089" max="5089" width="9.85546875" style="15" customWidth="1"/>
    <col min="5090" max="5091" width="10" style="15" customWidth="1"/>
    <col min="5092" max="5097" width="9.28515625" style="15" customWidth="1"/>
    <col min="5098" max="5342" width="9.140625" style="15"/>
    <col min="5343" max="5343" width="0.42578125" style="15" customWidth="1"/>
    <col min="5344" max="5344" width="12.140625" style="15" customWidth="1"/>
    <col min="5345" max="5345" width="9.85546875" style="15" customWidth="1"/>
    <col min="5346" max="5347" width="10" style="15" customWidth="1"/>
    <col min="5348" max="5353" width="9.28515625" style="15" customWidth="1"/>
    <col min="5354" max="5598" width="9.140625" style="15"/>
    <col min="5599" max="5599" width="0.42578125" style="15" customWidth="1"/>
    <col min="5600" max="5600" width="12.140625" style="15" customWidth="1"/>
    <col min="5601" max="5601" width="9.85546875" style="15" customWidth="1"/>
    <col min="5602" max="5603" width="10" style="15" customWidth="1"/>
    <col min="5604" max="5609" width="9.28515625" style="15" customWidth="1"/>
    <col min="5610" max="5854" width="9.140625" style="15"/>
    <col min="5855" max="5855" width="0.42578125" style="15" customWidth="1"/>
    <col min="5856" max="5856" width="12.140625" style="15" customWidth="1"/>
    <col min="5857" max="5857" width="9.85546875" style="15" customWidth="1"/>
    <col min="5858" max="5859" width="10" style="15" customWidth="1"/>
    <col min="5860" max="5865" width="9.28515625" style="15" customWidth="1"/>
    <col min="5866" max="6110" width="9.140625" style="15"/>
    <col min="6111" max="6111" width="0.42578125" style="15" customWidth="1"/>
    <col min="6112" max="6112" width="12.140625" style="15" customWidth="1"/>
    <col min="6113" max="6113" width="9.85546875" style="15" customWidth="1"/>
    <col min="6114" max="6115" width="10" style="15" customWidth="1"/>
    <col min="6116" max="6121" width="9.28515625" style="15" customWidth="1"/>
    <col min="6122" max="6366" width="9.140625" style="15"/>
    <col min="6367" max="6367" width="0.42578125" style="15" customWidth="1"/>
    <col min="6368" max="6368" width="12.140625" style="15" customWidth="1"/>
    <col min="6369" max="6369" width="9.85546875" style="15" customWidth="1"/>
    <col min="6370" max="6371" width="10" style="15" customWidth="1"/>
    <col min="6372" max="6377" width="9.28515625" style="15" customWidth="1"/>
    <col min="6378" max="6622" width="9.140625" style="15"/>
    <col min="6623" max="6623" width="0.42578125" style="15" customWidth="1"/>
    <col min="6624" max="6624" width="12.140625" style="15" customWidth="1"/>
    <col min="6625" max="6625" width="9.85546875" style="15" customWidth="1"/>
    <col min="6626" max="6627" width="10" style="15" customWidth="1"/>
    <col min="6628" max="6633" width="9.28515625" style="15" customWidth="1"/>
    <col min="6634" max="6878" width="9.140625" style="15"/>
    <col min="6879" max="6879" width="0.42578125" style="15" customWidth="1"/>
    <col min="6880" max="6880" width="12.140625" style="15" customWidth="1"/>
    <col min="6881" max="6881" width="9.85546875" style="15" customWidth="1"/>
    <col min="6882" max="6883" width="10" style="15" customWidth="1"/>
    <col min="6884" max="6889" width="9.28515625" style="15" customWidth="1"/>
    <col min="6890" max="7134" width="9.140625" style="15"/>
    <col min="7135" max="7135" width="0.42578125" style="15" customWidth="1"/>
    <col min="7136" max="7136" width="12.140625" style="15" customWidth="1"/>
    <col min="7137" max="7137" width="9.85546875" style="15" customWidth="1"/>
    <col min="7138" max="7139" width="10" style="15" customWidth="1"/>
    <col min="7140" max="7145" width="9.28515625" style="15" customWidth="1"/>
    <col min="7146" max="7390" width="9.140625" style="15"/>
    <col min="7391" max="7391" width="0.42578125" style="15" customWidth="1"/>
    <col min="7392" max="7392" width="12.140625" style="15" customWidth="1"/>
    <col min="7393" max="7393" width="9.85546875" style="15" customWidth="1"/>
    <col min="7394" max="7395" width="10" style="15" customWidth="1"/>
    <col min="7396" max="7401" width="9.28515625" style="15" customWidth="1"/>
    <col min="7402" max="7646" width="9.140625" style="15"/>
    <col min="7647" max="7647" width="0.42578125" style="15" customWidth="1"/>
    <col min="7648" max="7648" width="12.140625" style="15" customWidth="1"/>
    <col min="7649" max="7649" width="9.85546875" style="15" customWidth="1"/>
    <col min="7650" max="7651" width="10" style="15" customWidth="1"/>
    <col min="7652" max="7657" width="9.28515625" style="15" customWidth="1"/>
    <col min="7658" max="7902" width="9.140625" style="15"/>
    <col min="7903" max="7903" width="0.42578125" style="15" customWidth="1"/>
    <col min="7904" max="7904" width="12.140625" style="15" customWidth="1"/>
    <col min="7905" max="7905" width="9.85546875" style="15" customWidth="1"/>
    <col min="7906" max="7907" width="10" style="15" customWidth="1"/>
    <col min="7908" max="7913" width="9.28515625" style="15" customWidth="1"/>
    <col min="7914" max="8158" width="9.140625" style="15"/>
    <col min="8159" max="8159" width="0.42578125" style="15" customWidth="1"/>
    <col min="8160" max="8160" width="12.140625" style="15" customWidth="1"/>
    <col min="8161" max="8161" width="9.85546875" style="15" customWidth="1"/>
    <col min="8162" max="8163" width="10" style="15" customWidth="1"/>
    <col min="8164" max="8169" width="9.28515625" style="15" customWidth="1"/>
    <col min="8170" max="8414" width="9.140625" style="15"/>
    <col min="8415" max="8415" width="0.42578125" style="15" customWidth="1"/>
    <col min="8416" max="8416" width="12.140625" style="15" customWidth="1"/>
    <col min="8417" max="8417" width="9.85546875" style="15" customWidth="1"/>
    <col min="8418" max="8419" width="10" style="15" customWidth="1"/>
    <col min="8420" max="8425" width="9.28515625" style="15" customWidth="1"/>
    <col min="8426" max="8670" width="9.140625" style="15"/>
    <col min="8671" max="8671" width="0.42578125" style="15" customWidth="1"/>
    <col min="8672" max="8672" width="12.140625" style="15" customWidth="1"/>
    <col min="8673" max="8673" width="9.85546875" style="15" customWidth="1"/>
    <col min="8674" max="8675" width="10" style="15" customWidth="1"/>
    <col min="8676" max="8681" width="9.28515625" style="15" customWidth="1"/>
    <col min="8682" max="8926" width="9.140625" style="15"/>
    <col min="8927" max="8927" width="0.42578125" style="15" customWidth="1"/>
    <col min="8928" max="8928" width="12.140625" style="15" customWidth="1"/>
    <col min="8929" max="8929" width="9.85546875" style="15" customWidth="1"/>
    <col min="8930" max="8931" width="10" style="15" customWidth="1"/>
    <col min="8932" max="8937" width="9.28515625" style="15" customWidth="1"/>
    <col min="8938" max="9182" width="9.140625" style="15"/>
    <col min="9183" max="9183" width="0.42578125" style="15" customWidth="1"/>
    <col min="9184" max="9184" width="12.140625" style="15" customWidth="1"/>
    <col min="9185" max="9185" width="9.85546875" style="15" customWidth="1"/>
    <col min="9186" max="9187" width="10" style="15" customWidth="1"/>
    <col min="9188" max="9193" width="9.28515625" style="15" customWidth="1"/>
    <col min="9194" max="9438" width="9.140625" style="15"/>
    <col min="9439" max="9439" width="0.42578125" style="15" customWidth="1"/>
    <col min="9440" max="9440" width="12.140625" style="15" customWidth="1"/>
    <col min="9441" max="9441" width="9.85546875" style="15" customWidth="1"/>
    <col min="9442" max="9443" width="10" style="15" customWidth="1"/>
    <col min="9444" max="9449" width="9.28515625" style="15" customWidth="1"/>
    <col min="9450" max="9694" width="9.140625" style="15"/>
    <col min="9695" max="9695" width="0.42578125" style="15" customWidth="1"/>
    <col min="9696" max="9696" width="12.140625" style="15" customWidth="1"/>
    <col min="9697" max="9697" width="9.85546875" style="15" customWidth="1"/>
    <col min="9698" max="9699" width="10" style="15" customWidth="1"/>
    <col min="9700" max="9705" width="9.28515625" style="15" customWidth="1"/>
    <col min="9706" max="9950" width="9.140625" style="15"/>
    <col min="9951" max="9951" width="0.42578125" style="15" customWidth="1"/>
    <col min="9952" max="9952" width="12.140625" style="15" customWidth="1"/>
    <col min="9953" max="9953" width="9.85546875" style="15" customWidth="1"/>
    <col min="9954" max="9955" width="10" style="15" customWidth="1"/>
    <col min="9956" max="9961" width="9.28515625" style="15" customWidth="1"/>
    <col min="9962" max="10206" width="9.140625" style="15"/>
    <col min="10207" max="10207" width="0.42578125" style="15" customWidth="1"/>
    <col min="10208" max="10208" width="12.140625" style="15" customWidth="1"/>
    <col min="10209" max="10209" width="9.85546875" style="15" customWidth="1"/>
    <col min="10210" max="10211" width="10" style="15" customWidth="1"/>
    <col min="10212" max="10217" width="9.28515625" style="15" customWidth="1"/>
    <col min="10218" max="10462" width="9.140625" style="15"/>
    <col min="10463" max="10463" width="0.42578125" style="15" customWidth="1"/>
    <col min="10464" max="10464" width="12.140625" style="15" customWidth="1"/>
    <col min="10465" max="10465" width="9.85546875" style="15" customWidth="1"/>
    <col min="10466" max="10467" width="10" style="15" customWidth="1"/>
    <col min="10468" max="10473" width="9.28515625" style="15" customWidth="1"/>
    <col min="10474" max="10718" width="9.140625" style="15"/>
    <col min="10719" max="10719" width="0.42578125" style="15" customWidth="1"/>
    <col min="10720" max="10720" width="12.140625" style="15" customWidth="1"/>
    <col min="10721" max="10721" width="9.85546875" style="15" customWidth="1"/>
    <col min="10722" max="10723" width="10" style="15" customWidth="1"/>
    <col min="10724" max="10729" width="9.28515625" style="15" customWidth="1"/>
    <col min="10730" max="10974" width="9.140625" style="15"/>
    <col min="10975" max="10975" width="0.42578125" style="15" customWidth="1"/>
    <col min="10976" max="10976" width="12.140625" style="15" customWidth="1"/>
    <col min="10977" max="10977" width="9.85546875" style="15" customWidth="1"/>
    <col min="10978" max="10979" width="10" style="15" customWidth="1"/>
    <col min="10980" max="10985" width="9.28515625" style="15" customWidth="1"/>
    <col min="10986" max="11230" width="9.140625" style="15"/>
    <col min="11231" max="11231" width="0.42578125" style="15" customWidth="1"/>
    <col min="11232" max="11232" width="12.140625" style="15" customWidth="1"/>
    <col min="11233" max="11233" width="9.85546875" style="15" customWidth="1"/>
    <col min="11234" max="11235" width="10" style="15" customWidth="1"/>
    <col min="11236" max="11241" width="9.28515625" style="15" customWidth="1"/>
    <col min="11242" max="11486" width="9.140625" style="15"/>
    <col min="11487" max="11487" width="0.42578125" style="15" customWidth="1"/>
    <col min="11488" max="11488" width="12.140625" style="15" customWidth="1"/>
    <col min="11489" max="11489" width="9.85546875" style="15" customWidth="1"/>
    <col min="11490" max="11491" width="10" style="15" customWidth="1"/>
    <col min="11492" max="11497" width="9.28515625" style="15" customWidth="1"/>
    <col min="11498" max="11742" width="9.140625" style="15"/>
    <col min="11743" max="11743" width="0.42578125" style="15" customWidth="1"/>
    <col min="11744" max="11744" width="12.140625" style="15" customWidth="1"/>
    <col min="11745" max="11745" width="9.85546875" style="15" customWidth="1"/>
    <col min="11746" max="11747" width="10" style="15" customWidth="1"/>
    <col min="11748" max="11753" width="9.28515625" style="15" customWidth="1"/>
    <col min="11754" max="11998" width="9.140625" style="15"/>
    <col min="11999" max="11999" width="0.42578125" style="15" customWidth="1"/>
    <col min="12000" max="12000" width="12.140625" style="15" customWidth="1"/>
    <col min="12001" max="12001" width="9.85546875" style="15" customWidth="1"/>
    <col min="12002" max="12003" width="10" style="15" customWidth="1"/>
    <col min="12004" max="12009" width="9.28515625" style="15" customWidth="1"/>
    <col min="12010" max="12254" width="9.140625" style="15"/>
    <col min="12255" max="12255" width="0.42578125" style="15" customWidth="1"/>
    <col min="12256" max="12256" width="12.140625" style="15" customWidth="1"/>
    <col min="12257" max="12257" width="9.85546875" style="15" customWidth="1"/>
    <col min="12258" max="12259" width="10" style="15" customWidth="1"/>
    <col min="12260" max="12265" width="9.28515625" style="15" customWidth="1"/>
    <col min="12266" max="12510" width="9.140625" style="15"/>
    <col min="12511" max="12511" width="0.42578125" style="15" customWidth="1"/>
    <col min="12512" max="12512" width="12.140625" style="15" customWidth="1"/>
    <col min="12513" max="12513" width="9.85546875" style="15" customWidth="1"/>
    <col min="12514" max="12515" width="10" style="15" customWidth="1"/>
    <col min="12516" max="12521" width="9.28515625" style="15" customWidth="1"/>
    <col min="12522" max="12766" width="9.140625" style="15"/>
    <col min="12767" max="12767" width="0.42578125" style="15" customWidth="1"/>
    <col min="12768" max="12768" width="12.140625" style="15" customWidth="1"/>
    <col min="12769" max="12769" width="9.85546875" style="15" customWidth="1"/>
    <col min="12770" max="12771" width="10" style="15" customWidth="1"/>
    <col min="12772" max="12777" width="9.28515625" style="15" customWidth="1"/>
    <col min="12778" max="13022" width="9.140625" style="15"/>
    <col min="13023" max="13023" width="0.42578125" style="15" customWidth="1"/>
    <col min="13024" max="13024" width="12.140625" style="15" customWidth="1"/>
    <col min="13025" max="13025" width="9.85546875" style="15" customWidth="1"/>
    <col min="13026" max="13027" width="10" style="15" customWidth="1"/>
    <col min="13028" max="13033" width="9.28515625" style="15" customWidth="1"/>
    <col min="13034" max="13278" width="9.140625" style="15"/>
    <col min="13279" max="13279" width="0.42578125" style="15" customWidth="1"/>
    <col min="13280" max="13280" width="12.140625" style="15" customWidth="1"/>
    <col min="13281" max="13281" width="9.85546875" style="15" customWidth="1"/>
    <col min="13282" max="13283" width="10" style="15" customWidth="1"/>
    <col min="13284" max="13289" width="9.28515625" style="15" customWidth="1"/>
    <col min="13290" max="13534" width="9.140625" style="15"/>
    <col min="13535" max="13535" width="0.42578125" style="15" customWidth="1"/>
    <col min="13536" max="13536" width="12.140625" style="15" customWidth="1"/>
    <col min="13537" max="13537" width="9.85546875" style="15" customWidth="1"/>
    <col min="13538" max="13539" width="10" style="15" customWidth="1"/>
    <col min="13540" max="13545" width="9.28515625" style="15" customWidth="1"/>
    <col min="13546" max="13790" width="9.140625" style="15"/>
    <col min="13791" max="13791" width="0.42578125" style="15" customWidth="1"/>
    <col min="13792" max="13792" width="12.140625" style="15" customWidth="1"/>
    <col min="13793" max="13793" width="9.85546875" style="15" customWidth="1"/>
    <col min="13794" max="13795" width="10" style="15" customWidth="1"/>
    <col min="13796" max="13801" width="9.28515625" style="15" customWidth="1"/>
    <col min="13802" max="14046" width="9.140625" style="15"/>
    <col min="14047" max="14047" width="0.42578125" style="15" customWidth="1"/>
    <col min="14048" max="14048" width="12.140625" style="15" customWidth="1"/>
    <col min="14049" max="14049" width="9.85546875" style="15" customWidth="1"/>
    <col min="14050" max="14051" width="10" style="15" customWidth="1"/>
    <col min="14052" max="14057" width="9.28515625" style="15" customWidth="1"/>
    <col min="14058" max="14302" width="9.140625" style="15"/>
    <col min="14303" max="14303" width="0.42578125" style="15" customWidth="1"/>
    <col min="14304" max="14304" width="12.140625" style="15" customWidth="1"/>
    <col min="14305" max="14305" width="9.85546875" style="15" customWidth="1"/>
    <col min="14306" max="14307" width="10" style="15" customWidth="1"/>
    <col min="14308" max="14313" width="9.28515625" style="15" customWidth="1"/>
    <col min="14314" max="14558" width="9.140625" style="15"/>
    <col min="14559" max="14559" width="0.42578125" style="15" customWidth="1"/>
    <col min="14560" max="14560" width="12.140625" style="15" customWidth="1"/>
    <col min="14561" max="14561" width="9.85546875" style="15" customWidth="1"/>
    <col min="14562" max="14563" width="10" style="15" customWidth="1"/>
    <col min="14564" max="14569" width="9.28515625" style="15" customWidth="1"/>
    <col min="14570" max="14814" width="9.140625" style="15"/>
    <col min="14815" max="14815" width="0.42578125" style="15" customWidth="1"/>
    <col min="14816" max="14816" width="12.140625" style="15" customWidth="1"/>
    <col min="14817" max="14817" width="9.85546875" style="15" customWidth="1"/>
    <col min="14818" max="14819" width="10" style="15" customWidth="1"/>
    <col min="14820" max="14825" width="9.28515625" style="15" customWidth="1"/>
    <col min="14826" max="15070" width="9.140625" style="15"/>
    <col min="15071" max="15071" width="0.42578125" style="15" customWidth="1"/>
    <col min="15072" max="15072" width="12.140625" style="15" customWidth="1"/>
    <col min="15073" max="15073" width="9.85546875" style="15" customWidth="1"/>
    <col min="15074" max="15075" width="10" style="15" customWidth="1"/>
    <col min="15076" max="15081" width="9.28515625" style="15" customWidth="1"/>
    <col min="15082" max="15326" width="9.140625" style="15"/>
    <col min="15327" max="15327" width="0.42578125" style="15" customWidth="1"/>
    <col min="15328" max="15328" width="12.140625" style="15" customWidth="1"/>
    <col min="15329" max="15329" width="9.85546875" style="15" customWidth="1"/>
    <col min="15330" max="15331" width="10" style="15" customWidth="1"/>
    <col min="15332" max="15337" width="9.28515625" style="15" customWidth="1"/>
    <col min="15338" max="15582" width="9.140625" style="15"/>
    <col min="15583" max="15583" width="0.42578125" style="15" customWidth="1"/>
    <col min="15584" max="15584" width="12.140625" style="15" customWidth="1"/>
    <col min="15585" max="15585" width="9.85546875" style="15" customWidth="1"/>
    <col min="15586" max="15587" width="10" style="15" customWidth="1"/>
    <col min="15588" max="15593" width="9.28515625" style="15" customWidth="1"/>
    <col min="15594" max="15838" width="9.140625" style="15"/>
    <col min="15839" max="15839" width="0.42578125" style="15" customWidth="1"/>
    <col min="15840" max="15840" width="12.140625" style="15" customWidth="1"/>
    <col min="15841" max="15841" width="9.85546875" style="15" customWidth="1"/>
    <col min="15842" max="15843" width="10" style="15" customWidth="1"/>
    <col min="15844" max="15849" width="9.28515625" style="15" customWidth="1"/>
    <col min="15850" max="16094" width="9.140625" style="15"/>
    <col min="16095" max="16095" width="0.42578125" style="15" customWidth="1"/>
    <col min="16096" max="16096" width="12.140625" style="15" customWidth="1"/>
    <col min="16097" max="16097" width="9.85546875" style="15" customWidth="1"/>
    <col min="16098" max="16099" width="10" style="15" customWidth="1"/>
    <col min="16100" max="16105" width="9.28515625" style="15" customWidth="1"/>
    <col min="16106" max="16384" width="9.140625" style="15"/>
  </cols>
  <sheetData>
    <row r="1" spans="1:11" x14ac:dyDescent="0.2">
      <c r="H1" s="16"/>
    </row>
    <row r="2" spans="1:11" ht="18" customHeight="1" x14ac:dyDescent="0.25">
      <c r="H2" s="17" t="s">
        <v>61</v>
      </c>
      <c r="I2" s="92"/>
    </row>
    <row r="3" spans="1:11" ht="17.25" customHeight="1" x14ac:dyDescent="0.2"/>
    <row r="4" spans="1:11" ht="18" hidden="1" customHeight="1" x14ac:dyDescent="0.25">
      <c r="H4" s="18"/>
      <c r="K4" s="2" t="s">
        <v>568</v>
      </c>
    </row>
    <row r="5" spans="1:11" s="19" customFormat="1" ht="55.5" customHeight="1" x14ac:dyDescent="0.25">
      <c r="A5" s="353" t="s">
        <v>27</v>
      </c>
      <c r="B5" s="353"/>
      <c r="C5" s="353"/>
      <c r="D5" s="353"/>
      <c r="E5" s="353"/>
      <c r="F5" s="353"/>
      <c r="G5" s="15"/>
      <c r="H5" s="15"/>
      <c r="I5" s="15"/>
      <c r="J5" s="15"/>
      <c r="K5" s="15"/>
    </row>
    <row r="6" spans="1:11" s="19" customFormat="1" ht="16.5" customHeight="1" x14ac:dyDescent="0.2">
      <c r="A6" s="348"/>
      <c r="B6" s="343" t="s">
        <v>150</v>
      </c>
      <c r="C6" s="344"/>
      <c r="D6" s="344"/>
      <c r="E6" s="344"/>
      <c r="F6" s="345"/>
      <c r="G6" s="343" t="s">
        <v>151</v>
      </c>
      <c r="H6" s="344"/>
      <c r="I6" s="344"/>
      <c r="J6" s="344"/>
      <c r="K6" s="345"/>
    </row>
    <row r="7" spans="1:11" s="19" customFormat="1" ht="31.5" customHeight="1" x14ac:dyDescent="0.2">
      <c r="A7" s="348"/>
      <c r="B7" s="339" t="s">
        <v>65</v>
      </c>
      <c r="C7" s="338" t="s">
        <v>66</v>
      </c>
      <c r="D7" s="338"/>
      <c r="E7" s="338" t="s">
        <v>138</v>
      </c>
      <c r="F7" s="338"/>
      <c r="G7" s="339" t="s">
        <v>65</v>
      </c>
      <c r="H7" s="338" t="s">
        <v>66</v>
      </c>
      <c r="I7" s="338"/>
      <c r="J7" s="338" t="s">
        <v>138</v>
      </c>
      <c r="K7" s="338"/>
    </row>
    <row r="8" spans="1:11" s="19" customFormat="1" ht="15" customHeight="1" x14ac:dyDescent="0.2">
      <c r="A8" s="349"/>
      <c r="B8" s="339"/>
      <c r="C8" s="20" t="s">
        <v>152</v>
      </c>
      <c r="D8" s="21" t="s">
        <v>69</v>
      </c>
      <c r="E8" s="20" t="s">
        <v>152</v>
      </c>
      <c r="F8" s="21" t="s">
        <v>69</v>
      </c>
      <c r="G8" s="339"/>
      <c r="H8" s="20" t="s">
        <v>152</v>
      </c>
      <c r="I8" s="21" t="s">
        <v>69</v>
      </c>
      <c r="J8" s="20" t="s">
        <v>152</v>
      </c>
      <c r="K8" s="21" t="s">
        <v>69</v>
      </c>
    </row>
    <row r="9" spans="1:11" s="19" customFormat="1" ht="3" customHeight="1" x14ac:dyDescent="0.2">
      <c r="A9" s="22"/>
      <c r="B9" s="22"/>
      <c r="C9" s="22"/>
      <c r="D9" s="22"/>
      <c r="G9" s="22"/>
      <c r="H9" s="22"/>
      <c r="I9" s="22"/>
    </row>
    <row r="10" spans="1:11" s="19" customFormat="1" ht="15.75" customHeight="1" x14ac:dyDescent="0.2">
      <c r="A10" s="100" t="s">
        <v>184</v>
      </c>
      <c r="B10" s="101">
        <v>434432</v>
      </c>
      <c r="C10" s="101">
        <v>14722</v>
      </c>
      <c r="D10" s="121">
        <v>3.5076600509875866</v>
      </c>
      <c r="E10" s="101">
        <v>5658</v>
      </c>
      <c r="F10" s="121">
        <v>1.3195762802781885</v>
      </c>
      <c r="G10" s="101">
        <v>273631</v>
      </c>
      <c r="H10" s="101">
        <v>3822</v>
      </c>
      <c r="I10" s="121">
        <v>1.4165576389223489</v>
      </c>
      <c r="J10" s="101">
        <v>-2245</v>
      </c>
      <c r="K10" s="121">
        <v>-0.81377140454407049</v>
      </c>
    </row>
    <row r="11" spans="1:11" s="19" customFormat="1" ht="15.75" customHeight="1" x14ac:dyDescent="0.2">
      <c r="A11" s="141" t="s">
        <v>276</v>
      </c>
      <c r="B11" s="104">
        <v>413347</v>
      </c>
      <c r="C11" s="104">
        <v>14544</v>
      </c>
      <c r="D11" s="154">
        <v>3.6469133883145313</v>
      </c>
      <c r="E11" s="104">
        <v>5874</v>
      </c>
      <c r="F11" s="154">
        <v>1.4415679075668817</v>
      </c>
      <c r="G11" s="104">
        <v>262243</v>
      </c>
      <c r="H11" s="104">
        <v>3990</v>
      </c>
      <c r="I11" s="154">
        <v>1.5449965731279016</v>
      </c>
      <c r="J11" s="104">
        <v>-1694</v>
      </c>
      <c r="K11" s="154">
        <v>-0.64181982821658201</v>
      </c>
    </row>
    <row r="12" spans="1:11" s="19" customFormat="1" ht="22.5" customHeight="1" x14ac:dyDescent="0.2">
      <c r="A12" s="141" t="s">
        <v>277</v>
      </c>
      <c r="B12" s="104">
        <v>21085</v>
      </c>
      <c r="C12" s="104">
        <v>178</v>
      </c>
      <c r="D12" s="154">
        <v>0.85138948677476445</v>
      </c>
      <c r="E12" s="104">
        <v>-216</v>
      </c>
      <c r="F12" s="154">
        <v>-1.0140368996760716</v>
      </c>
      <c r="G12" s="104">
        <v>11388</v>
      </c>
      <c r="H12" s="104">
        <v>-168</v>
      </c>
      <c r="I12" s="154">
        <v>-1.4537902388369679</v>
      </c>
      <c r="J12" s="104">
        <v>-551</v>
      </c>
      <c r="K12" s="154">
        <v>-4.615126895049837</v>
      </c>
    </row>
    <row r="13" spans="1:11" s="19" customFormat="1" ht="15.75" customHeight="1" x14ac:dyDescent="0.2">
      <c r="A13" s="100" t="s">
        <v>185</v>
      </c>
      <c r="B13" s="101">
        <v>267348</v>
      </c>
      <c r="C13" s="101">
        <v>11146</v>
      </c>
      <c r="D13" s="121">
        <v>4.3504734545397774</v>
      </c>
      <c r="E13" s="101">
        <v>2750</v>
      </c>
      <c r="F13" s="121">
        <v>1.0393124664585522</v>
      </c>
      <c r="G13" s="101">
        <v>163945</v>
      </c>
      <c r="H13" s="101">
        <v>2443</v>
      </c>
      <c r="I13" s="121">
        <v>1.5126747656375772</v>
      </c>
      <c r="J13" s="101">
        <v>-1672</v>
      </c>
      <c r="K13" s="121">
        <v>-1.0095581975280314</v>
      </c>
    </row>
    <row r="14" spans="1:11" s="19" customFormat="1" ht="15.75" customHeight="1" x14ac:dyDescent="0.2">
      <c r="A14" s="141" t="s">
        <v>276</v>
      </c>
      <c r="B14" s="104">
        <v>255817</v>
      </c>
      <c r="C14" s="104">
        <v>10905</v>
      </c>
      <c r="D14" s="154">
        <v>4.4526197164695889</v>
      </c>
      <c r="E14" s="104">
        <v>2841</v>
      </c>
      <c r="F14" s="154">
        <v>1.1230314338119032</v>
      </c>
      <c r="G14" s="104">
        <v>157634</v>
      </c>
      <c r="H14" s="104">
        <v>2516</v>
      </c>
      <c r="I14" s="154">
        <v>1.6219910003996958</v>
      </c>
      <c r="J14" s="104">
        <v>-1313</v>
      </c>
      <c r="K14" s="154">
        <v>-0.82606151736113298</v>
      </c>
    </row>
    <row r="15" spans="1:11" s="19" customFormat="1" ht="22.5" customHeight="1" x14ac:dyDescent="0.2">
      <c r="A15" s="141" t="s">
        <v>277</v>
      </c>
      <c r="B15" s="104">
        <v>11531</v>
      </c>
      <c r="C15" s="104">
        <v>241</v>
      </c>
      <c r="D15" s="154">
        <v>2.1346324180690877</v>
      </c>
      <c r="E15" s="104">
        <v>-91</v>
      </c>
      <c r="F15" s="154">
        <v>-0.78299776286353473</v>
      </c>
      <c r="G15" s="104">
        <v>6311</v>
      </c>
      <c r="H15" s="104">
        <v>-73</v>
      </c>
      <c r="I15" s="154">
        <v>-1.1434837092731829</v>
      </c>
      <c r="J15" s="104">
        <v>-359</v>
      </c>
      <c r="K15" s="154">
        <v>-5.382308845577211</v>
      </c>
    </row>
    <row r="16" spans="1:11" s="19" customFormat="1" ht="15.75" customHeight="1" x14ac:dyDescent="0.2">
      <c r="A16" s="100" t="s">
        <v>186</v>
      </c>
      <c r="B16" s="101">
        <v>167084</v>
      </c>
      <c r="C16" s="101">
        <v>3576</v>
      </c>
      <c r="D16" s="121">
        <v>2.1870489517332485</v>
      </c>
      <c r="E16" s="101">
        <v>2908</v>
      </c>
      <c r="F16" s="121">
        <v>1.7712698567391092</v>
      </c>
      <c r="G16" s="101">
        <v>109686</v>
      </c>
      <c r="H16" s="101">
        <v>1379</v>
      </c>
      <c r="I16" s="121">
        <v>1.2732325703786458</v>
      </c>
      <c r="J16" s="101">
        <v>-573</v>
      </c>
      <c r="K16" s="121">
        <v>-0.51968546785296443</v>
      </c>
    </row>
    <row r="17" spans="1:11" s="19" customFormat="1" ht="15.75" customHeight="1" x14ac:dyDescent="0.2">
      <c r="A17" s="141" t="s">
        <v>276</v>
      </c>
      <c r="B17" s="104">
        <v>157530</v>
      </c>
      <c r="C17" s="104">
        <v>3639</v>
      </c>
      <c r="D17" s="154">
        <v>2.3646607014055401</v>
      </c>
      <c r="E17" s="104">
        <v>3033</v>
      </c>
      <c r="F17" s="154">
        <v>1.9631449154352512</v>
      </c>
      <c r="G17" s="104">
        <v>104609</v>
      </c>
      <c r="H17" s="104">
        <v>1474</v>
      </c>
      <c r="I17" s="154">
        <v>1.4291947447520241</v>
      </c>
      <c r="J17" s="104">
        <v>-381</v>
      </c>
      <c r="K17" s="154">
        <v>-0.36289170397180681</v>
      </c>
    </row>
    <row r="18" spans="1:11" s="19" customFormat="1" ht="22.5" customHeight="1" x14ac:dyDescent="0.2">
      <c r="A18" s="148" t="s">
        <v>277</v>
      </c>
      <c r="B18" s="139">
        <v>9554</v>
      </c>
      <c r="C18" s="139">
        <v>-63</v>
      </c>
      <c r="D18" s="155">
        <v>-0.65508994488925865</v>
      </c>
      <c r="E18" s="139">
        <v>-125</v>
      </c>
      <c r="F18" s="155">
        <v>-1.2914557288976134</v>
      </c>
      <c r="G18" s="139">
        <v>5077</v>
      </c>
      <c r="H18" s="139">
        <v>-95</v>
      </c>
      <c r="I18" s="155">
        <v>-1.8368136117556071</v>
      </c>
      <c r="J18" s="139">
        <v>-192</v>
      </c>
      <c r="K18" s="155">
        <v>-3.6439552097172139</v>
      </c>
    </row>
    <row r="19" spans="1:11" ht="9.9499999999999993" customHeight="1" x14ac:dyDescent="0.2">
      <c r="A19" s="122"/>
      <c r="B19" s="122"/>
      <c r="C19" s="122"/>
      <c r="D19" s="122"/>
      <c r="E19" s="122"/>
      <c r="F19" s="122"/>
      <c r="G19" s="122"/>
      <c r="H19" s="122"/>
      <c r="I19" s="122"/>
      <c r="J19" s="122"/>
      <c r="K19" s="122"/>
    </row>
    <row r="20" spans="1:11" x14ac:dyDescent="0.2">
      <c r="A20" s="46" t="s">
        <v>136</v>
      </c>
    </row>
    <row r="21" spans="1:11" s="62" customFormat="1" ht="12.75" x14ac:dyDescent="0.2">
      <c r="B21" s="46"/>
      <c r="C21" s="46"/>
      <c r="D21" s="46"/>
    </row>
    <row r="22" spans="1:11" x14ac:dyDescent="0.2">
      <c r="B22" s="63" t="s">
        <v>60</v>
      </c>
    </row>
  </sheetData>
  <mergeCells count="10">
    <mergeCell ref="A5:F5"/>
    <mergeCell ref="A6:A8"/>
    <mergeCell ref="B6:F6"/>
    <mergeCell ref="G6:K6"/>
    <mergeCell ref="B7:B8"/>
    <mergeCell ref="C7:D7"/>
    <mergeCell ref="E7:F7"/>
    <mergeCell ref="G7:G8"/>
    <mergeCell ref="H7:I7"/>
    <mergeCell ref="J7:K7"/>
  </mergeCells>
  <hyperlinks>
    <hyperlink ref="H2" location="ÍNDICE!A1" display="VOLVER AL ÍNDICE" xr:uid="{AC4CB68D-636F-42F1-A9ED-40CA92CA004F}"/>
  </hyperlinks>
  <pageMargins left="0.51181102362204722" right="0.51181102362204722" top="0.74803149606299213" bottom="0.74803149606299213" header="0.31496062992125984" footer="0.31496062992125984"/>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13F54-8C01-46AD-8097-31453C5D9EFD}">
  <sheetPr codeName="Hoja24"/>
  <dimension ref="A1:F41"/>
  <sheetViews>
    <sheetView zoomScaleNormal="100" zoomScaleSheetLayoutView="100" workbookViewId="0"/>
  </sheetViews>
  <sheetFormatPr baseColWidth="10" defaultColWidth="11.42578125" defaultRowHeight="15" x14ac:dyDescent="0.25"/>
  <cols>
    <col min="1" max="1" width="4.140625" style="176" customWidth="1"/>
    <col min="2" max="2" width="45.28515625" style="176" customWidth="1"/>
    <col min="3" max="5" width="13.5703125" style="176" customWidth="1"/>
    <col min="6" max="16384" width="11.42578125" style="176"/>
  </cols>
  <sheetData>
    <row r="1" spans="1:5" s="15" customFormat="1" x14ac:dyDescent="0.2">
      <c r="D1" s="16"/>
    </row>
    <row r="2" spans="1:5" s="15" customFormat="1" ht="18" customHeight="1" x14ac:dyDescent="0.2">
      <c r="D2" s="17" t="s">
        <v>61</v>
      </c>
    </row>
    <row r="3" spans="1:5" s="15" customFormat="1" ht="18.75" customHeight="1" x14ac:dyDescent="0.2"/>
    <row r="4" spans="1:5" s="15" customFormat="1" ht="16.5" customHeight="1" x14ac:dyDescent="0.25">
      <c r="D4" s="18"/>
      <c r="E4" s="2" t="s">
        <v>568</v>
      </c>
    </row>
    <row r="5" spans="1:5" s="19" customFormat="1" ht="72" customHeight="1" x14ac:dyDescent="0.2">
      <c r="A5" s="354" t="s">
        <v>278</v>
      </c>
      <c r="B5" s="354"/>
      <c r="C5" s="156"/>
      <c r="D5" s="156"/>
      <c r="E5" s="156"/>
    </row>
    <row r="6" spans="1:5" s="19" customFormat="1" ht="15.75" customHeight="1" x14ac:dyDescent="0.2">
      <c r="A6" s="355"/>
      <c r="B6" s="355"/>
      <c r="C6" s="356" t="s">
        <v>279</v>
      </c>
      <c r="D6" s="357"/>
      <c r="E6" s="357"/>
    </row>
    <row r="7" spans="1:5" s="19" customFormat="1" ht="15.75" customHeight="1" x14ac:dyDescent="0.2">
      <c r="A7" s="355"/>
      <c r="B7" s="355"/>
      <c r="C7" s="358" t="s">
        <v>280</v>
      </c>
      <c r="D7" s="359"/>
      <c r="E7" s="360"/>
    </row>
    <row r="8" spans="1:5" s="19" customFormat="1" ht="36.75" customHeight="1" x14ac:dyDescent="0.2">
      <c r="A8" s="355"/>
      <c r="B8" s="355"/>
      <c r="C8" s="157" t="s">
        <v>70</v>
      </c>
      <c r="D8" s="158" t="s">
        <v>281</v>
      </c>
      <c r="E8" s="158" t="s">
        <v>282</v>
      </c>
    </row>
    <row r="9" spans="1:5" s="19" customFormat="1" ht="14.25" customHeight="1" x14ac:dyDescent="0.2">
      <c r="A9" s="361" t="s">
        <v>283</v>
      </c>
      <c r="B9" s="159" t="s">
        <v>284</v>
      </c>
      <c r="C9" s="160">
        <v>434432</v>
      </c>
      <c r="D9" s="160">
        <v>273631</v>
      </c>
      <c r="E9" s="160">
        <v>160801</v>
      </c>
    </row>
    <row r="10" spans="1:5" s="19" customFormat="1" ht="14.1" customHeight="1" x14ac:dyDescent="0.2">
      <c r="A10" s="361"/>
      <c r="B10" s="129" t="s">
        <v>285</v>
      </c>
      <c r="C10" s="161">
        <v>369630</v>
      </c>
      <c r="D10" s="161">
        <v>238302</v>
      </c>
      <c r="E10" s="161">
        <v>131328</v>
      </c>
    </row>
    <row r="11" spans="1:5" s="19" customFormat="1" ht="12.75" customHeight="1" x14ac:dyDescent="0.2">
      <c r="A11" s="361"/>
      <c r="B11" s="162" t="s">
        <v>281</v>
      </c>
      <c r="C11" s="163">
        <v>239193</v>
      </c>
      <c r="D11" s="163">
        <v>234250</v>
      </c>
      <c r="E11" s="163">
        <v>4943</v>
      </c>
    </row>
    <row r="12" spans="1:5" s="19" customFormat="1" ht="12.75" customHeight="1" x14ac:dyDescent="0.2">
      <c r="A12" s="361"/>
      <c r="B12" s="162" t="s">
        <v>282</v>
      </c>
      <c r="C12" s="164">
        <v>130437</v>
      </c>
      <c r="D12" s="164">
        <v>4052</v>
      </c>
      <c r="E12" s="164">
        <v>126385</v>
      </c>
    </row>
    <row r="13" spans="1:5" s="19" customFormat="1" ht="14.1" customHeight="1" x14ac:dyDescent="0.2">
      <c r="A13" s="361"/>
      <c r="B13" s="26" t="s">
        <v>286</v>
      </c>
      <c r="C13" s="27">
        <v>55328</v>
      </c>
      <c r="D13" s="27">
        <v>30226</v>
      </c>
      <c r="E13" s="27">
        <v>25102</v>
      </c>
    </row>
    <row r="14" spans="1:5" s="19" customFormat="1" ht="12.75" customHeight="1" x14ac:dyDescent="0.2">
      <c r="A14" s="361"/>
      <c r="B14" s="162" t="s">
        <v>287</v>
      </c>
      <c r="C14" s="164">
        <v>11133</v>
      </c>
      <c r="D14" s="164">
        <v>8967</v>
      </c>
      <c r="E14" s="164">
        <v>2166</v>
      </c>
    </row>
    <row r="15" spans="1:5" s="19" customFormat="1" ht="12.75" customHeight="1" x14ac:dyDescent="0.2">
      <c r="A15" s="361"/>
      <c r="B15" s="162" t="s">
        <v>288</v>
      </c>
      <c r="C15" s="164">
        <v>44195</v>
      </c>
      <c r="D15" s="164">
        <v>21259</v>
      </c>
      <c r="E15" s="164">
        <v>22936</v>
      </c>
    </row>
    <row r="16" spans="1:5" s="19" customFormat="1" ht="26.1" customHeight="1" x14ac:dyDescent="0.2">
      <c r="A16" s="361"/>
      <c r="B16" s="26" t="s">
        <v>289</v>
      </c>
      <c r="C16" s="27">
        <v>639</v>
      </c>
      <c r="D16" s="27">
        <v>0</v>
      </c>
      <c r="E16" s="27">
        <v>639</v>
      </c>
    </row>
    <row r="17" spans="1:5" s="19" customFormat="1" ht="14.1" customHeight="1" x14ac:dyDescent="0.2">
      <c r="A17" s="361"/>
      <c r="B17" s="26" t="s">
        <v>290</v>
      </c>
      <c r="C17" s="27">
        <v>8835</v>
      </c>
      <c r="D17" s="27">
        <v>5103</v>
      </c>
      <c r="E17" s="27">
        <v>3732</v>
      </c>
    </row>
    <row r="18" spans="1:5" s="166" customFormat="1" ht="14.25" customHeight="1" x14ac:dyDescent="0.25">
      <c r="A18" s="361"/>
      <c r="B18" s="165" t="s">
        <v>291</v>
      </c>
      <c r="C18" s="160">
        <v>267348</v>
      </c>
      <c r="D18" s="160">
        <v>163945</v>
      </c>
      <c r="E18" s="160">
        <v>103403</v>
      </c>
    </row>
    <row r="19" spans="1:5" s="19" customFormat="1" ht="14.1" customHeight="1" x14ac:dyDescent="0.2">
      <c r="A19" s="361"/>
      <c r="B19" s="167" t="s">
        <v>285</v>
      </c>
      <c r="C19" s="168">
        <v>228186</v>
      </c>
      <c r="D19" s="168">
        <v>144507</v>
      </c>
      <c r="E19" s="168">
        <v>83679</v>
      </c>
    </row>
    <row r="20" spans="1:5" s="19" customFormat="1" ht="12.75" customHeight="1" x14ac:dyDescent="0.2">
      <c r="A20" s="361"/>
      <c r="B20" s="169" t="s">
        <v>281</v>
      </c>
      <c r="C20" s="170">
        <v>144814</v>
      </c>
      <c r="D20" s="171">
        <v>141947</v>
      </c>
      <c r="E20" s="164">
        <v>2867</v>
      </c>
    </row>
    <row r="21" spans="1:5" s="19" customFormat="1" ht="12.75" customHeight="1" x14ac:dyDescent="0.2">
      <c r="A21" s="361"/>
      <c r="B21" s="172" t="s">
        <v>282</v>
      </c>
      <c r="C21" s="173">
        <v>83372</v>
      </c>
      <c r="D21" s="174">
        <v>2560</v>
      </c>
      <c r="E21" s="163">
        <v>80812</v>
      </c>
    </row>
    <row r="22" spans="1:5" s="19" customFormat="1" ht="14.1" customHeight="1" x14ac:dyDescent="0.2">
      <c r="A22" s="361"/>
      <c r="B22" s="26" t="s">
        <v>286</v>
      </c>
      <c r="C22" s="27">
        <v>33693</v>
      </c>
      <c r="D22" s="27">
        <v>16522</v>
      </c>
      <c r="E22" s="27">
        <v>17171</v>
      </c>
    </row>
    <row r="23" spans="1:5" s="19" customFormat="1" ht="12.75" customHeight="1" x14ac:dyDescent="0.2">
      <c r="A23" s="361"/>
      <c r="B23" s="162" t="s">
        <v>287</v>
      </c>
      <c r="C23" s="164">
        <v>6266</v>
      </c>
      <c r="D23" s="164">
        <v>5010</v>
      </c>
      <c r="E23" s="164">
        <v>1256</v>
      </c>
    </row>
    <row r="24" spans="1:5" s="19" customFormat="1" ht="12.75" customHeight="1" x14ac:dyDescent="0.2">
      <c r="A24" s="361"/>
      <c r="B24" s="162" t="s">
        <v>288</v>
      </c>
      <c r="C24" s="164">
        <v>27427</v>
      </c>
      <c r="D24" s="164">
        <v>11512</v>
      </c>
      <c r="E24" s="164">
        <v>15915</v>
      </c>
    </row>
    <row r="25" spans="1:5" s="19" customFormat="1" ht="26.1" customHeight="1" x14ac:dyDescent="0.2">
      <c r="A25" s="361"/>
      <c r="B25" s="26" t="s">
        <v>289</v>
      </c>
      <c r="C25" s="27">
        <v>343</v>
      </c>
      <c r="D25" s="27">
        <v>0</v>
      </c>
      <c r="E25" s="27">
        <v>343</v>
      </c>
    </row>
    <row r="26" spans="1:5" s="19" customFormat="1" ht="14.1" customHeight="1" x14ac:dyDescent="0.2">
      <c r="A26" s="361"/>
      <c r="B26" s="26" t="s">
        <v>290</v>
      </c>
      <c r="C26" s="27">
        <v>5126</v>
      </c>
      <c r="D26" s="27">
        <v>2916</v>
      </c>
      <c r="E26" s="27">
        <v>2210</v>
      </c>
    </row>
    <row r="27" spans="1:5" s="19" customFormat="1" ht="12.75" customHeight="1" x14ac:dyDescent="0.2">
      <c r="A27" s="361"/>
      <c r="B27" s="165" t="s">
        <v>292</v>
      </c>
      <c r="C27" s="160">
        <v>167084</v>
      </c>
      <c r="D27" s="160">
        <v>109686</v>
      </c>
      <c r="E27" s="160">
        <v>57398</v>
      </c>
    </row>
    <row r="28" spans="1:5" s="19" customFormat="1" ht="14.1" customHeight="1" x14ac:dyDescent="0.2">
      <c r="A28" s="361"/>
      <c r="B28" s="167" t="s">
        <v>285</v>
      </c>
      <c r="C28" s="168">
        <v>141444</v>
      </c>
      <c r="D28" s="168">
        <v>93795</v>
      </c>
      <c r="E28" s="168">
        <v>47649</v>
      </c>
    </row>
    <row r="29" spans="1:5" s="19" customFormat="1" ht="12.75" customHeight="1" x14ac:dyDescent="0.2">
      <c r="A29" s="361"/>
      <c r="B29" s="162" t="s">
        <v>281</v>
      </c>
      <c r="C29" s="164">
        <v>94379</v>
      </c>
      <c r="D29" s="164">
        <v>92303</v>
      </c>
      <c r="E29" s="164">
        <v>2076</v>
      </c>
    </row>
    <row r="30" spans="1:5" s="19" customFormat="1" ht="10.5" customHeight="1" x14ac:dyDescent="0.2">
      <c r="A30" s="361"/>
      <c r="B30" s="162" t="s">
        <v>282</v>
      </c>
      <c r="C30" s="163">
        <v>47065</v>
      </c>
      <c r="D30" s="163">
        <v>1492</v>
      </c>
      <c r="E30" s="163">
        <v>45573</v>
      </c>
    </row>
    <row r="31" spans="1:5" s="19" customFormat="1" ht="14.1" customHeight="1" x14ac:dyDescent="0.2">
      <c r="A31" s="361"/>
      <c r="B31" s="126" t="s">
        <v>286</v>
      </c>
      <c r="C31" s="175">
        <v>21635</v>
      </c>
      <c r="D31" s="175">
        <v>13704</v>
      </c>
      <c r="E31" s="175">
        <v>7931</v>
      </c>
    </row>
    <row r="32" spans="1:5" s="19" customFormat="1" ht="12.75" customHeight="1" x14ac:dyDescent="0.2">
      <c r="A32" s="361"/>
      <c r="B32" s="162" t="s">
        <v>287</v>
      </c>
      <c r="C32" s="164">
        <v>4867</v>
      </c>
      <c r="D32" s="164">
        <v>3957</v>
      </c>
      <c r="E32" s="164">
        <v>910</v>
      </c>
    </row>
    <row r="33" spans="1:6" s="19" customFormat="1" ht="12.75" customHeight="1" x14ac:dyDescent="0.2">
      <c r="A33" s="361"/>
      <c r="B33" s="162" t="s">
        <v>288</v>
      </c>
      <c r="C33" s="164">
        <v>16768</v>
      </c>
      <c r="D33" s="164">
        <v>9747</v>
      </c>
      <c r="E33" s="164">
        <v>7021</v>
      </c>
    </row>
    <row r="34" spans="1:6" ht="26.1" customHeight="1" x14ac:dyDescent="0.25">
      <c r="A34" s="361"/>
      <c r="B34" s="26" t="s">
        <v>289</v>
      </c>
      <c r="C34" s="27">
        <v>296</v>
      </c>
      <c r="D34" s="27">
        <v>0</v>
      </c>
      <c r="E34" s="27">
        <v>296</v>
      </c>
    </row>
    <row r="35" spans="1:6" ht="14.1" customHeight="1" x14ac:dyDescent="0.25">
      <c r="A35" s="362"/>
      <c r="B35" s="93" t="s">
        <v>290</v>
      </c>
      <c r="C35" s="94">
        <v>3709</v>
      </c>
      <c r="D35" s="94">
        <v>2187</v>
      </c>
      <c r="E35" s="94">
        <v>1522</v>
      </c>
    </row>
    <row r="36" spans="1:6" s="15" customFormat="1" ht="9.9499999999999993" customHeight="1" x14ac:dyDescent="0.2">
      <c r="A36" s="122"/>
      <c r="B36" s="122"/>
      <c r="C36" s="122"/>
      <c r="D36" s="122"/>
      <c r="E36" s="122"/>
      <c r="F36" s="122"/>
    </row>
    <row r="37" spans="1:6" s="15" customFormat="1" x14ac:dyDescent="0.2">
      <c r="A37" s="46" t="s">
        <v>136</v>
      </c>
    </row>
    <row r="38" spans="1:6" s="15" customFormat="1" x14ac:dyDescent="0.2">
      <c r="A38" s="46"/>
    </row>
    <row r="39" spans="1:6" s="62" customFormat="1" ht="16.5" customHeight="1" x14ac:dyDescent="0.2">
      <c r="A39" s="46"/>
      <c r="B39" s="46"/>
      <c r="C39" s="177" t="s">
        <v>60</v>
      </c>
      <c r="D39" s="91"/>
    </row>
    <row r="41" spans="1:6" x14ac:dyDescent="0.25">
      <c r="B41" s="177"/>
    </row>
  </sheetData>
  <mergeCells count="5">
    <mergeCell ref="A5:B5"/>
    <mergeCell ref="A6:B8"/>
    <mergeCell ref="C6:E6"/>
    <mergeCell ref="C7:E7"/>
    <mergeCell ref="A9:A35"/>
  </mergeCells>
  <hyperlinks>
    <hyperlink ref="D2" location="ÍNDICE!A1" display="VOLVER AL ÍNDICE" xr:uid="{E81A03E3-DBCE-4765-9CF5-61713AFB051C}"/>
  </hyperlinks>
  <pageMargins left="0.51181102362204722" right="0.51181102362204722" top="0.74803149606299213" bottom="0.74803149606299213" header="0.31496062992125984" footer="0.31496062992125984"/>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D4FBB-74CD-4265-BB0B-F165402DF105}">
  <sheetPr codeName="Hoja25"/>
  <dimension ref="A1:K42"/>
  <sheetViews>
    <sheetView zoomScaleNormal="100" zoomScaleSheetLayoutView="100" workbookViewId="0"/>
  </sheetViews>
  <sheetFormatPr baseColWidth="10" defaultColWidth="11.42578125" defaultRowHeight="15" x14ac:dyDescent="0.25"/>
  <cols>
    <col min="1" max="1" width="4.140625" style="176" customWidth="1"/>
    <col min="2" max="2" width="42.5703125" style="176" customWidth="1"/>
    <col min="3" max="5" width="14.85546875" style="176" customWidth="1"/>
    <col min="6" max="16384" width="11.42578125" style="176"/>
  </cols>
  <sheetData>
    <row r="1" spans="1:7" s="15" customFormat="1" x14ac:dyDescent="0.2">
      <c r="D1" s="16"/>
    </row>
    <row r="2" spans="1:7" s="15" customFormat="1" ht="18" customHeight="1" x14ac:dyDescent="0.2">
      <c r="D2" s="17" t="s">
        <v>61</v>
      </c>
    </row>
    <row r="3" spans="1:7" s="15" customFormat="1" ht="18.75" customHeight="1" x14ac:dyDescent="0.2"/>
    <row r="4" spans="1:7" s="15" customFormat="1" ht="19.5" customHeight="1" x14ac:dyDescent="0.25">
      <c r="D4" s="363" t="s">
        <v>568</v>
      </c>
      <c r="E4" s="363"/>
    </row>
    <row r="5" spans="1:7" s="19" customFormat="1" ht="67.5" customHeight="1" x14ac:dyDescent="0.2">
      <c r="A5" s="364" t="s">
        <v>293</v>
      </c>
      <c r="B5" s="364"/>
      <c r="C5" s="15"/>
      <c r="D5" s="15"/>
      <c r="E5" s="15"/>
    </row>
    <row r="6" spans="1:7" s="19" customFormat="1" ht="18" customHeight="1" x14ac:dyDescent="0.2">
      <c r="A6" s="365"/>
      <c r="B6" s="366"/>
      <c r="C6" s="371" t="s">
        <v>283</v>
      </c>
      <c r="D6" s="371"/>
      <c r="E6" s="372"/>
    </row>
    <row r="7" spans="1:7" s="19" customFormat="1" ht="18" customHeight="1" x14ac:dyDescent="0.2">
      <c r="A7" s="367"/>
      <c r="B7" s="368"/>
      <c r="C7" s="358" t="s">
        <v>280</v>
      </c>
      <c r="D7" s="359"/>
      <c r="E7" s="360"/>
    </row>
    <row r="8" spans="1:7" s="19" customFormat="1" ht="36.75" customHeight="1" x14ac:dyDescent="0.2">
      <c r="A8" s="369"/>
      <c r="B8" s="370"/>
      <c r="C8" s="157" t="s">
        <v>70</v>
      </c>
      <c r="D8" s="178" t="s">
        <v>281</v>
      </c>
      <c r="E8" s="178" t="s">
        <v>282</v>
      </c>
    </row>
    <row r="9" spans="1:7" s="19" customFormat="1" ht="14.25" customHeight="1" x14ac:dyDescent="0.2">
      <c r="A9" s="373" t="s">
        <v>279</v>
      </c>
      <c r="B9" s="179" t="s">
        <v>284</v>
      </c>
      <c r="C9" s="160">
        <v>419710</v>
      </c>
      <c r="D9" s="160">
        <v>269809</v>
      </c>
      <c r="E9" s="160">
        <v>149901</v>
      </c>
      <c r="G9" s="180"/>
    </row>
    <row r="10" spans="1:7" s="19" customFormat="1" ht="14.1" customHeight="1" x14ac:dyDescent="0.2">
      <c r="A10" s="361"/>
      <c r="B10" s="26" t="s">
        <v>285</v>
      </c>
      <c r="C10" s="27">
        <v>369630</v>
      </c>
      <c r="D10" s="27">
        <v>239193</v>
      </c>
      <c r="E10" s="27">
        <v>130437</v>
      </c>
      <c r="G10" s="180"/>
    </row>
    <row r="11" spans="1:7" s="19" customFormat="1" ht="12.75" customHeight="1" x14ac:dyDescent="0.2">
      <c r="A11" s="361"/>
      <c r="B11" s="162" t="s">
        <v>281</v>
      </c>
      <c r="C11" s="164">
        <v>238302</v>
      </c>
      <c r="D11" s="164">
        <v>234250</v>
      </c>
      <c r="E11" s="164">
        <v>4052</v>
      </c>
      <c r="G11" s="180"/>
    </row>
    <row r="12" spans="1:7" s="19" customFormat="1" ht="12.75" customHeight="1" x14ac:dyDescent="0.2">
      <c r="A12" s="361"/>
      <c r="B12" s="162" t="s">
        <v>282</v>
      </c>
      <c r="C12" s="163">
        <v>131328</v>
      </c>
      <c r="D12" s="163">
        <v>4943</v>
      </c>
      <c r="E12" s="163">
        <v>126385</v>
      </c>
      <c r="G12" s="180"/>
    </row>
    <row r="13" spans="1:7" s="19" customFormat="1" ht="14.1" customHeight="1" x14ac:dyDescent="0.2">
      <c r="A13" s="361"/>
      <c r="B13" s="26" t="s">
        <v>294</v>
      </c>
      <c r="C13" s="27">
        <f>SUM(C14:C17)</f>
        <v>48607</v>
      </c>
      <c r="D13" s="27">
        <f t="shared" ref="D13:E13" si="0">SUM(D14:D17)</f>
        <v>29525</v>
      </c>
      <c r="E13" s="27">
        <f t="shared" si="0"/>
        <v>19082</v>
      </c>
      <c r="G13" s="180"/>
    </row>
    <row r="14" spans="1:7" s="19" customFormat="1" ht="12.75" customHeight="1" x14ac:dyDescent="0.2">
      <c r="A14" s="361"/>
      <c r="B14" s="162" t="s">
        <v>295</v>
      </c>
      <c r="C14" s="164">
        <v>18107</v>
      </c>
      <c r="D14" s="164">
        <v>10425</v>
      </c>
      <c r="E14" s="164">
        <v>7682</v>
      </c>
      <c r="G14" s="180"/>
    </row>
    <row r="15" spans="1:7" s="19" customFormat="1" ht="12.75" customHeight="1" x14ac:dyDescent="0.2">
      <c r="A15" s="361"/>
      <c r="B15" s="162" t="s">
        <v>296</v>
      </c>
      <c r="C15" s="164">
        <v>28105</v>
      </c>
      <c r="D15" s="164">
        <v>17919</v>
      </c>
      <c r="E15" s="164">
        <v>10186</v>
      </c>
    </row>
    <row r="16" spans="1:7" s="19" customFormat="1" ht="12.75" customHeight="1" x14ac:dyDescent="0.2">
      <c r="A16" s="361"/>
      <c r="B16" s="162" t="s">
        <v>297</v>
      </c>
      <c r="C16" s="164">
        <f>C9-SUM(C10,C14:C15,C17:C18)</f>
        <v>680</v>
      </c>
      <c r="D16" s="164">
        <f t="shared" ref="D16:E16" si="1">D9-SUM(D10,D14:D15,D17:D18)</f>
        <v>478</v>
      </c>
      <c r="E16" s="164">
        <f t="shared" si="1"/>
        <v>202</v>
      </c>
    </row>
    <row r="17" spans="1:7" s="19" customFormat="1" ht="12.75" customHeight="1" x14ac:dyDescent="0.2">
      <c r="A17" s="361"/>
      <c r="B17" s="162" t="s">
        <v>127</v>
      </c>
      <c r="C17" s="164">
        <v>1715</v>
      </c>
      <c r="D17" s="164">
        <v>703</v>
      </c>
      <c r="E17" s="164">
        <v>1012</v>
      </c>
    </row>
    <row r="18" spans="1:7" s="19" customFormat="1" ht="14.1" customHeight="1" x14ac:dyDescent="0.2">
      <c r="A18" s="361"/>
      <c r="B18" s="26" t="s">
        <v>298</v>
      </c>
      <c r="C18" s="27">
        <v>1473</v>
      </c>
      <c r="D18" s="27">
        <v>1091</v>
      </c>
      <c r="E18" s="27">
        <v>382</v>
      </c>
    </row>
    <row r="19" spans="1:7" s="166" customFormat="1" ht="14.25" customHeight="1" x14ac:dyDescent="0.25">
      <c r="A19" s="361"/>
      <c r="B19" s="159" t="s">
        <v>291</v>
      </c>
      <c r="C19" s="160">
        <v>256202</v>
      </c>
      <c r="D19" s="160">
        <v>161502</v>
      </c>
      <c r="E19" s="160">
        <v>94700</v>
      </c>
      <c r="G19" s="180"/>
    </row>
    <row r="20" spans="1:7" s="19" customFormat="1" ht="14.1" customHeight="1" x14ac:dyDescent="0.2">
      <c r="A20" s="361"/>
      <c r="B20" s="26" t="s">
        <v>285</v>
      </c>
      <c r="C20" s="27">
        <v>228178</v>
      </c>
      <c r="D20" s="27">
        <v>144808</v>
      </c>
      <c r="E20" s="27">
        <v>83370</v>
      </c>
    </row>
    <row r="21" spans="1:7" s="19" customFormat="1" ht="12.75" customHeight="1" x14ac:dyDescent="0.2">
      <c r="A21" s="361"/>
      <c r="B21" s="169" t="s">
        <v>281</v>
      </c>
      <c r="C21" s="170">
        <v>144502</v>
      </c>
      <c r="D21" s="170">
        <v>141941</v>
      </c>
      <c r="E21" s="171">
        <v>2561</v>
      </c>
    </row>
    <row r="22" spans="1:7" s="19" customFormat="1" ht="12.75" customHeight="1" x14ac:dyDescent="0.2">
      <c r="A22" s="361"/>
      <c r="B22" s="172" t="s">
        <v>282</v>
      </c>
      <c r="C22" s="173">
        <v>83676</v>
      </c>
      <c r="D22" s="173">
        <v>2867</v>
      </c>
      <c r="E22" s="174">
        <v>80809</v>
      </c>
    </row>
    <row r="23" spans="1:7" s="19" customFormat="1" ht="14.1" customHeight="1" x14ac:dyDescent="0.2">
      <c r="A23" s="361"/>
      <c r="B23" s="26" t="s">
        <v>294</v>
      </c>
      <c r="C23" s="27">
        <f>SUM(C24:C27)</f>
        <v>27168</v>
      </c>
      <c r="D23" s="27">
        <f t="shared" ref="D23:E23" si="2">SUM(D24:D27)</f>
        <v>16068</v>
      </c>
      <c r="E23" s="27">
        <f t="shared" si="2"/>
        <v>11100</v>
      </c>
    </row>
    <row r="24" spans="1:7" s="19" customFormat="1" ht="12.75" customHeight="1" x14ac:dyDescent="0.2">
      <c r="A24" s="361"/>
      <c r="B24" s="162" t="s">
        <v>295</v>
      </c>
      <c r="C24" s="164">
        <v>10261</v>
      </c>
      <c r="D24" s="164">
        <v>5759</v>
      </c>
      <c r="E24" s="164">
        <v>4502</v>
      </c>
    </row>
    <row r="25" spans="1:7" s="19" customFormat="1" ht="12.75" customHeight="1" x14ac:dyDescent="0.2">
      <c r="A25" s="361"/>
      <c r="B25" s="162" t="s">
        <v>296</v>
      </c>
      <c r="C25" s="164">
        <v>15545</v>
      </c>
      <c r="D25" s="164">
        <v>9666</v>
      </c>
      <c r="E25" s="164">
        <v>5879</v>
      </c>
    </row>
    <row r="26" spans="1:7" s="19" customFormat="1" ht="12.75" customHeight="1" x14ac:dyDescent="0.2">
      <c r="A26" s="361"/>
      <c r="B26" s="162" t="s">
        <v>297</v>
      </c>
      <c r="C26" s="164">
        <f>C19-SUM(C20,C24:C25,C27:C28)</f>
        <v>391</v>
      </c>
      <c r="D26" s="164">
        <f t="shared" ref="D26:E26" si="3">D19-SUM(D20,D24:D25,D27:D28)</f>
        <v>265</v>
      </c>
      <c r="E26" s="164">
        <f t="shared" si="3"/>
        <v>126</v>
      </c>
    </row>
    <row r="27" spans="1:7" s="19" customFormat="1" ht="12.75" customHeight="1" x14ac:dyDescent="0.2">
      <c r="A27" s="361"/>
      <c r="B27" s="162" t="s">
        <v>127</v>
      </c>
      <c r="C27" s="164">
        <v>971</v>
      </c>
      <c r="D27" s="164">
        <v>378</v>
      </c>
      <c r="E27" s="164">
        <v>593</v>
      </c>
    </row>
    <row r="28" spans="1:7" s="19" customFormat="1" ht="14.1" customHeight="1" x14ac:dyDescent="0.2">
      <c r="A28" s="361"/>
      <c r="B28" s="26" t="s">
        <v>298</v>
      </c>
      <c r="C28" s="27">
        <v>856</v>
      </c>
      <c r="D28" s="27">
        <v>626</v>
      </c>
      <c r="E28" s="27">
        <v>230</v>
      </c>
    </row>
    <row r="29" spans="1:7" s="19" customFormat="1" ht="12.75" customHeight="1" x14ac:dyDescent="0.2">
      <c r="A29" s="361"/>
      <c r="B29" s="159" t="s">
        <v>292</v>
      </c>
      <c r="C29" s="160">
        <v>163508</v>
      </c>
      <c r="D29" s="160">
        <v>108307</v>
      </c>
      <c r="E29" s="160">
        <v>55201</v>
      </c>
    </row>
    <row r="30" spans="1:7" s="19" customFormat="1" ht="14.1" customHeight="1" x14ac:dyDescent="0.2">
      <c r="A30" s="361"/>
      <c r="B30" s="26" t="s">
        <v>285</v>
      </c>
      <c r="C30" s="27">
        <v>141452</v>
      </c>
      <c r="D30" s="27">
        <v>94385</v>
      </c>
      <c r="E30" s="27">
        <v>47067</v>
      </c>
    </row>
    <row r="31" spans="1:7" s="19" customFormat="1" ht="12.75" customHeight="1" x14ac:dyDescent="0.2">
      <c r="A31" s="361"/>
      <c r="B31" s="162" t="s">
        <v>281</v>
      </c>
      <c r="C31" s="164">
        <v>93800</v>
      </c>
      <c r="D31" s="164">
        <v>92309</v>
      </c>
      <c r="E31" s="164">
        <v>1491</v>
      </c>
    </row>
    <row r="32" spans="1:7" s="19" customFormat="1" ht="10.5" customHeight="1" x14ac:dyDescent="0.2">
      <c r="A32" s="361"/>
      <c r="B32" s="162" t="s">
        <v>282</v>
      </c>
      <c r="C32" s="163">
        <v>47652</v>
      </c>
      <c r="D32" s="163">
        <v>2076</v>
      </c>
      <c r="E32" s="163">
        <v>45576</v>
      </c>
    </row>
    <row r="33" spans="1:11" s="19" customFormat="1" ht="14.1" customHeight="1" x14ac:dyDescent="0.2">
      <c r="A33" s="361"/>
      <c r="B33" s="26" t="s">
        <v>294</v>
      </c>
      <c r="C33" s="175">
        <v>21150</v>
      </c>
      <c r="D33" s="175">
        <v>13244</v>
      </c>
      <c r="E33" s="175">
        <v>7906</v>
      </c>
    </row>
    <row r="34" spans="1:11" s="19" customFormat="1" ht="12.75" customHeight="1" x14ac:dyDescent="0.2">
      <c r="A34" s="361"/>
      <c r="B34" s="162" t="s">
        <v>295</v>
      </c>
      <c r="C34" s="164">
        <v>7846</v>
      </c>
      <c r="D34" s="164">
        <v>4666</v>
      </c>
      <c r="E34" s="164">
        <v>3180</v>
      </c>
    </row>
    <row r="35" spans="1:11" s="19" customFormat="1" ht="12.75" customHeight="1" x14ac:dyDescent="0.2">
      <c r="A35" s="361"/>
      <c r="B35" s="162" t="s">
        <v>296</v>
      </c>
      <c r="C35" s="164">
        <v>12560</v>
      </c>
      <c r="D35" s="164">
        <v>8253</v>
      </c>
      <c r="E35" s="164">
        <v>4307</v>
      </c>
    </row>
    <row r="36" spans="1:11" s="19" customFormat="1" ht="12.75" customHeight="1" x14ac:dyDescent="0.2">
      <c r="A36" s="361"/>
      <c r="B36" s="162" t="s">
        <v>297</v>
      </c>
      <c r="C36" s="164">
        <f>C29-SUM(C30,C33,C38)</f>
        <v>289</v>
      </c>
      <c r="D36" s="164">
        <f t="shared" ref="D36:E36" si="4">D29-SUM(D30,D33,D38)</f>
        <v>213</v>
      </c>
      <c r="E36" s="164">
        <f t="shared" si="4"/>
        <v>76</v>
      </c>
    </row>
    <row r="37" spans="1:11" s="19" customFormat="1" ht="12.75" customHeight="1" x14ac:dyDescent="0.2">
      <c r="A37" s="361"/>
      <c r="B37" s="162" t="s">
        <v>127</v>
      </c>
      <c r="C37" s="164">
        <v>744</v>
      </c>
      <c r="D37" s="164">
        <v>325</v>
      </c>
      <c r="E37" s="164">
        <v>419</v>
      </c>
    </row>
    <row r="38" spans="1:11" s="19" customFormat="1" ht="14.1" customHeight="1" x14ac:dyDescent="0.2">
      <c r="A38" s="362"/>
      <c r="B38" s="93" t="s">
        <v>298</v>
      </c>
      <c r="C38" s="94">
        <v>617</v>
      </c>
      <c r="D38" s="94">
        <v>465</v>
      </c>
      <c r="E38" s="94">
        <v>152</v>
      </c>
    </row>
    <row r="39" spans="1:11" s="15" customFormat="1" ht="9.9499999999999993" customHeight="1" x14ac:dyDescent="0.2">
      <c r="A39" s="122"/>
      <c r="B39" s="122"/>
      <c r="C39" s="122"/>
      <c r="D39" s="122"/>
      <c r="E39" s="122"/>
      <c r="F39" s="122"/>
      <c r="G39" s="122"/>
      <c r="H39" s="122"/>
      <c r="I39" s="122"/>
      <c r="J39" s="122"/>
      <c r="K39" s="122"/>
    </row>
    <row r="40" spans="1:11" s="15" customFormat="1" x14ac:dyDescent="0.2">
      <c r="A40" s="46" t="s">
        <v>136</v>
      </c>
    </row>
    <row r="41" spans="1:11" s="62" customFormat="1" ht="12.75" x14ac:dyDescent="0.2">
      <c r="B41" s="46"/>
      <c r="C41" s="46"/>
      <c r="D41" s="46"/>
    </row>
    <row r="42" spans="1:11" x14ac:dyDescent="0.25">
      <c r="C42" s="177" t="s">
        <v>60</v>
      </c>
    </row>
  </sheetData>
  <mergeCells count="6">
    <mergeCell ref="A9:A38"/>
    <mergeCell ref="D4:E4"/>
    <mergeCell ref="A5:B5"/>
    <mergeCell ref="A6:B8"/>
    <mergeCell ref="C6:E6"/>
    <mergeCell ref="C7:E7"/>
  </mergeCells>
  <hyperlinks>
    <hyperlink ref="D2" location="ÍNDICE!A1" display="VOLVER AL ÍNDICE" xr:uid="{D62AB9D1-E9DE-4F70-AFAB-CCEF7A57C3DF}"/>
  </hyperlinks>
  <pageMargins left="0.51181102362204722" right="0.51181102362204722" top="0.74803149606299213" bottom="0.74803149606299213" header="0.31496062992125984" footer="0.31496062992125984"/>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FF276-496E-4AD5-80EA-1AA6938140A3}">
  <sheetPr codeName="Hoja26"/>
  <dimension ref="A1:K193"/>
  <sheetViews>
    <sheetView zoomScaleNormal="100" zoomScaleSheetLayoutView="100" workbookViewId="0"/>
  </sheetViews>
  <sheetFormatPr baseColWidth="10" defaultColWidth="9.140625" defaultRowHeight="15" x14ac:dyDescent="0.2"/>
  <cols>
    <col min="1" max="1" width="21.85546875" style="15" customWidth="1"/>
    <col min="2" max="2" width="7.28515625" style="15" customWidth="1"/>
    <col min="3" max="3" width="8.42578125" style="15" customWidth="1"/>
    <col min="4" max="4" width="5.5703125" style="15" customWidth="1"/>
    <col min="5" max="5" width="7.7109375" style="15" customWidth="1"/>
    <col min="6" max="6" width="5.7109375" style="15" customWidth="1"/>
    <col min="7" max="7" width="7.28515625" style="15" customWidth="1"/>
    <col min="8" max="8" width="8.7109375" style="15" customWidth="1"/>
    <col min="9" max="9" width="5.140625" style="15" customWidth="1"/>
    <col min="10" max="10" width="8" style="15" customWidth="1"/>
    <col min="11" max="11" width="5.140625" style="15" customWidth="1"/>
    <col min="12" max="227" width="9.140625" style="15"/>
    <col min="228" max="228" width="0.42578125" style="15" customWidth="1"/>
    <col min="229" max="229" width="12.140625" style="15" customWidth="1"/>
    <col min="230" max="230" width="9.85546875" style="15" customWidth="1"/>
    <col min="231" max="232" width="10" style="15" customWidth="1"/>
    <col min="233" max="238" width="9.28515625" style="15" customWidth="1"/>
    <col min="239" max="483" width="9.140625" style="15"/>
    <col min="484" max="484" width="0.42578125" style="15" customWidth="1"/>
    <col min="485" max="485" width="12.140625" style="15" customWidth="1"/>
    <col min="486" max="486" width="9.85546875" style="15" customWidth="1"/>
    <col min="487" max="488" width="10" style="15" customWidth="1"/>
    <col min="489" max="494" width="9.28515625" style="15" customWidth="1"/>
    <col min="495" max="739" width="9.140625" style="15"/>
    <col min="740" max="740" width="0.42578125" style="15" customWidth="1"/>
    <col min="741" max="741" width="12.140625" style="15" customWidth="1"/>
    <col min="742" max="742" width="9.85546875" style="15" customWidth="1"/>
    <col min="743" max="744" width="10" style="15" customWidth="1"/>
    <col min="745" max="750" width="9.28515625" style="15" customWidth="1"/>
    <col min="751" max="995" width="9.140625" style="15"/>
    <col min="996" max="996" width="0.42578125" style="15" customWidth="1"/>
    <col min="997" max="997" width="12.140625" style="15" customWidth="1"/>
    <col min="998" max="998" width="9.85546875" style="15" customWidth="1"/>
    <col min="999" max="1000" width="10" style="15" customWidth="1"/>
    <col min="1001" max="1006" width="9.28515625" style="15" customWidth="1"/>
    <col min="1007" max="1251" width="9.140625" style="15"/>
    <col min="1252" max="1252" width="0.42578125" style="15" customWidth="1"/>
    <col min="1253" max="1253" width="12.140625" style="15" customWidth="1"/>
    <col min="1254" max="1254" width="9.85546875" style="15" customWidth="1"/>
    <col min="1255" max="1256" width="10" style="15" customWidth="1"/>
    <col min="1257" max="1262" width="9.28515625" style="15" customWidth="1"/>
    <col min="1263" max="1507" width="9.140625" style="15"/>
    <col min="1508" max="1508" width="0.42578125" style="15" customWidth="1"/>
    <col min="1509" max="1509" width="12.140625" style="15" customWidth="1"/>
    <col min="1510" max="1510" width="9.85546875" style="15" customWidth="1"/>
    <col min="1511" max="1512" width="10" style="15" customWidth="1"/>
    <col min="1513" max="1518" width="9.28515625" style="15" customWidth="1"/>
    <col min="1519" max="1763" width="9.140625" style="15"/>
    <col min="1764" max="1764" width="0.42578125" style="15" customWidth="1"/>
    <col min="1765" max="1765" width="12.140625" style="15" customWidth="1"/>
    <col min="1766" max="1766" width="9.85546875" style="15" customWidth="1"/>
    <col min="1767" max="1768" width="10" style="15" customWidth="1"/>
    <col min="1769" max="1774" width="9.28515625" style="15" customWidth="1"/>
    <col min="1775" max="2019" width="9.140625" style="15"/>
    <col min="2020" max="2020" width="0.42578125" style="15" customWidth="1"/>
    <col min="2021" max="2021" width="12.140625" style="15" customWidth="1"/>
    <col min="2022" max="2022" width="9.85546875" style="15" customWidth="1"/>
    <col min="2023" max="2024" width="10" style="15" customWidth="1"/>
    <col min="2025" max="2030" width="9.28515625" style="15" customWidth="1"/>
    <col min="2031" max="2275" width="9.140625" style="15"/>
    <col min="2276" max="2276" width="0.42578125" style="15" customWidth="1"/>
    <col min="2277" max="2277" width="12.140625" style="15" customWidth="1"/>
    <col min="2278" max="2278" width="9.85546875" style="15" customWidth="1"/>
    <col min="2279" max="2280" width="10" style="15" customWidth="1"/>
    <col min="2281" max="2286" width="9.28515625" style="15" customWidth="1"/>
    <col min="2287" max="2531" width="9.140625" style="15"/>
    <col min="2532" max="2532" width="0.42578125" style="15" customWidth="1"/>
    <col min="2533" max="2533" width="12.140625" style="15" customWidth="1"/>
    <col min="2534" max="2534" width="9.85546875" style="15" customWidth="1"/>
    <col min="2535" max="2536" width="10" style="15" customWidth="1"/>
    <col min="2537" max="2542" width="9.28515625" style="15" customWidth="1"/>
    <col min="2543" max="2787" width="9.140625" style="15"/>
    <col min="2788" max="2788" width="0.42578125" style="15" customWidth="1"/>
    <col min="2789" max="2789" width="12.140625" style="15" customWidth="1"/>
    <col min="2790" max="2790" width="9.85546875" style="15" customWidth="1"/>
    <col min="2791" max="2792" width="10" style="15" customWidth="1"/>
    <col min="2793" max="2798" width="9.28515625" style="15" customWidth="1"/>
    <col min="2799" max="3043" width="9.140625" style="15"/>
    <col min="3044" max="3044" width="0.42578125" style="15" customWidth="1"/>
    <col min="3045" max="3045" width="12.140625" style="15" customWidth="1"/>
    <col min="3046" max="3046" width="9.85546875" style="15" customWidth="1"/>
    <col min="3047" max="3048" width="10" style="15" customWidth="1"/>
    <col min="3049" max="3054" width="9.28515625" style="15" customWidth="1"/>
    <col min="3055" max="3299" width="9.140625" style="15"/>
    <col min="3300" max="3300" width="0.42578125" style="15" customWidth="1"/>
    <col min="3301" max="3301" width="12.140625" style="15" customWidth="1"/>
    <col min="3302" max="3302" width="9.85546875" style="15" customWidth="1"/>
    <col min="3303" max="3304" width="10" style="15" customWidth="1"/>
    <col min="3305" max="3310" width="9.28515625" style="15" customWidth="1"/>
    <col min="3311" max="3555" width="9.140625" style="15"/>
    <col min="3556" max="3556" width="0.42578125" style="15" customWidth="1"/>
    <col min="3557" max="3557" width="12.140625" style="15" customWidth="1"/>
    <col min="3558" max="3558" width="9.85546875" style="15" customWidth="1"/>
    <col min="3559" max="3560" width="10" style="15" customWidth="1"/>
    <col min="3561" max="3566" width="9.28515625" style="15" customWidth="1"/>
    <col min="3567" max="3811" width="9.140625" style="15"/>
    <col min="3812" max="3812" width="0.42578125" style="15" customWidth="1"/>
    <col min="3813" max="3813" width="12.140625" style="15" customWidth="1"/>
    <col min="3814" max="3814" width="9.85546875" style="15" customWidth="1"/>
    <col min="3815" max="3816" width="10" style="15" customWidth="1"/>
    <col min="3817" max="3822" width="9.28515625" style="15" customWidth="1"/>
    <col min="3823" max="4067" width="9.140625" style="15"/>
    <col min="4068" max="4068" width="0.42578125" style="15" customWidth="1"/>
    <col min="4069" max="4069" width="12.140625" style="15" customWidth="1"/>
    <col min="4070" max="4070" width="9.85546875" style="15" customWidth="1"/>
    <col min="4071" max="4072" width="10" style="15" customWidth="1"/>
    <col min="4073" max="4078" width="9.28515625" style="15" customWidth="1"/>
    <col min="4079" max="4323" width="9.140625" style="15"/>
    <col min="4324" max="4324" width="0.42578125" style="15" customWidth="1"/>
    <col min="4325" max="4325" width="12.140625" style="15" customWidth="1"/>
    <col min="4326" max="4326" width="9.85546875" style="15" customWidth="1"/>
    <col min="4327" max="4328" width="10" style="15" customWidth="1"/>
    <col min="4329" max="4334" width="9.28515625" style="15" customWidth="1"/>
    <col min="4335" max="4579" width="9.140625" style="15"/>
    <col min="4580" max="4580" width="0.42578125" style="15" customWidth="1"/>
    <col min="4581" max="4581" width="12.140625" style="15" customWidth="1"/>
    <col min="4582" max="4582" width="9.85546875" style="15" customWidth="1"/>
    <col min="4583" max="4584" width="10" style="15" customWidth="1"/>
    <col min="4585" max="4590" width="9.28515625" style="15" customWidth="1"/>
    <col min="4591" max="4835" width="9.140625" style="15"/>
    <col min="4836" max="4836" width="0.42578125" style="15" customWidth="1"/>
    <col min="4837" max="4837" width="12.140625" style="15" customWidth="1"/>
    <col min="4838" max="4838" width="9.85546875" style="15" customWidth="1"/>
    <col min="4839" max="4840" width="10" style="15" customWidth="1"/>
    <col min="4841" max="4846" width="9.28515625" style="15" customWidth="1"/>
    <col min="4847" max="5091" width="9.140625" style="15"/>
    <col min="5092" max="5092" width="0.42578125" style="15" customWidth="1"/>
    <col min="5093" max="5093" width="12.140625" style="15" customWidth="1"/>
    <col min="5094" max="5094" width="9.85546875" style="15" customWidth="1"/>
    <col min="5095" max="5096" width="10" style="15" customWidth="1"/>
    <col min="5097" max="5102" width="9.28515625" style="15" customWidth="1"/>
    <col min="5103" max="5347" width="9.140625" style="15"/>
    <col min="5348" max="5348" width="0.42578125" style="15" customWidth="1"/>
    <col min="5349" max="5349" width="12.140625" style="15" customWidth="1"/>
    <col min="5350" max="5350" width="9.85546875" style="15" customWidth="1"/>
    <col min="5351" max="5352" width="10" style="15" customWidth="1"/>
    <col min="5353" max="5358" width="9.28515625" style="15" customWidth="1"/>
    <col min="5359" max="5603" width="9.140625" style="15"/>
    <col min="5604" max="5604" width="0.42578125" style="15" customWidth="1"/>
    <col min="5605" max="5605" width="12.140625" style="15" customWidth="1"/>
    <col min="5606" max="5606" width="9.85546875" style="15" customWidth="1"/>
    <col min="5607" max="5608" width="10" style="15" customWidth="1"/>
    <col min="5609" max="5614" width="9.28515625" style="15" customWidth="1"/>
    <col min="5615" max="5859" width="9.140625" style="15"/>
    <col min="5860" max="5860" width="0.42578125" style="15" customWidth="1"/>
    <col min="5861" max="5861" width="12.140625" style="15" customWidth="1"/>
    <col min="5862" max="5862" width="9.85546875" style="15" customWidth="1"/>
    <col min="5863" max="5864" width="10" style="15" customWidth="1"/>
    <col min="5865" max="5870" width="9.28515625" style="15" customWidth="1"/>
    <col min="5871" max="6115" width="9.140625" style="15"/>
    <col min="6116" max="6116" width="0.42578125" style="15" customWidth="1"/>
    <col min="6117" max="6117" width="12.140625" style="15" customWidth="1"/>
    <col min="6118" max="6118" width="9.85546875" style="15" customWidth="1"/>
    <col min="6119" max="6120" width="10" style="15" customWidth="1"/>
    <col min="6121" max="6126" width="9.28515625" style="15" customWidth="1"/>
    <col min="6127" max="6371" width="9.140625" style="15"/>
    <col min="6372" max="6372" width="0.42578125" style="15" customWidth="1"/>
    <col min="6373" max="6373" width="12.140625" style="15" customWidth="1"/>
    <col min="6374" max="6374" width="9.85546875" style="15" customWidth="1"/>
    <col min="6375" max="6376" width="10" style="15" customWidth="1"/>
    <col min="6377" max="6382" width="9.28515625" style="15" customWidth="1"/>
    <col min="6383" max="6627" width="9.140625" style="15"/>
    <col min="6628" max="6628" width="0.42578125" style="15" customWidth="1"/>
    <col min="6629" max="6629" width="12.140625" style="15" customWidth="1"/>
    <col min="6630" max="6630" width="9.85546875" style="15" customWidth="1"/>
    <col min="6631" max="6632" width="10" style="15" customWidth="1"/>
    <col min="6633" max="6638" width="9.28515625" style="15" customWidth="1"/>
    <col min="6639" max="6883" width="9.140625" style="15"/>
    <col min="6884" max="6884" width="0.42578125" style="15" customWidth="1"/>
    <col min="6885" max="6885" width="12.140625" style="15" customWidth="1"/>
    <col min="6886" max="6886" width="9.85546875" style="15" customWidth="1"/>
    <col min="6887" max="6888" width="10" style="15" customWidth="1"/>
    <col min="6889" max="6894" width="9.28515625" style="15" customWidth="1"/>
    <col min="6895" max="7139" width="9.140625" style="15"/>
    <col min="7140" max="7140" width="0.42578125" style="15" customWidth="1"/>
    <col min="7141" max="7141" width="12.140625" style="15" customWidth="1"/>
    <col min="7142" max="7142" width="9.85546875" style="15" customWidth="1"/>
    <col min="7143" max="7144" width="10" style="15" customWidth="1"/>
    <col min="7145" max="7150" width="9.28515625" style="15" customWidth="1"/>
    <col min="7151" max="7395" width="9.140625" style="15"/>
    <col min="7396" max="7396" width="0.42578125" style="15" customWidth="1"/>
    <col min="7397" max="7397" width="12.140625" style="15" customWidth="1"/>
    <col min="7398" max="7398" width="9.85546875" style="15" customWidth="1"/>
    <col min="7399" max="7400" width="10" style="15" customWidth="1"/>
    <col min="7401" max="7406" width="9.28515625" style="15" customWidth="1"/>
    <col min="7407" max="7651" width="9.140625" style="15"/>
    <col min="7652" max="7652" width="0.42578125" style="15" customWidth="1"/>
    <col min="7653" max="7653" width="12.140625" style="15" customWidth="1"/>
    <col min="7654" max="7654" width="9.85546875" style="15" customWidth="1"/>
    <col min="7655" max="7656" width="10" style="15" customWidth="1"/>
    <col min="7657" max="7662" width="9.28515625" style="15" customWidth="1"/>
    <col min="7663" max="7907" width="9.140625" style="15"/>
    <col min="7908" max="7908" width="0.42578125" style="15" customWidth="1"/>
    <col min="7909" max="7909" width="12.140625" style="15" customWidth="1"/>
    <col min="7910" max="7910" width="9.85546875" style="15" customWidth="1"/>
    <col min="7911" max="7912" width="10" style="15" customWidth="1"/>
    <col min="7913" max="7918" width="9.28515625" style="15" customWidth="1"/>
    <col min="7919" max="8163" width="9.140625" style="15"/>
    <col min="8164" max="8164" width="0.42578125" style="15" customWidth="1"/>
    <col min="8165" max="8165" width="12.140625" style="15" customWidth="1"/>
    <col min="8166" max="8166" width="9.85546875" style="15" customWidth="1"/>
    <col min="8167" max="8168" width="10" style="15" customWidth="1"/>
    <col min="8169" max="8174" width="9.28515625" style="15" customWidth="1"/>
    <col min="8175" max="8419" width="9.140625" style="15"/>
    <col min="8420" max="8420" width="0.42578125" style="15" customWidth="1"/>
    <col min="8421" max="8421" width="12.140625" style="15" customWidth="1"/>
    <col min="8422" max="8422" width="9.85546875" style="15" customWidth="1"/>
    <col min="8423" max="8424" width="10" style="15" customWidth="1"/>
    <col min="8425" max="8430" width="9.28515625" style="15" customWidth="1"/>
    <col min="8431" max="8675" width="9.140625" style="15"/>
    <col min="8676" max="8676" width="0.42578125" style="15" customWidth="1"/>
    <col min="8677" max="8677" width="12.140625" style="15" customWidth="1"/>
    <col min="8678" max="8678" width="9.85546875" style="15" customWidth="1"/>
    <col min="8679" max="8680" width="10" style="15" customWidth="1"/>
    <col min="8681" max="8686" width="9.28515625" style="15" customWidth="1"/>
    <col min="8687" max="8931" width="9.140625" style="15"/>
    <col min="8932" max="8932" width="0.42578125" style="15" customWidth="1"/>
    <col min="8933" max="8933" width="12.140625" style="15" customWidth="1"/>
    <col min="8934" max="8934" width="9.85546875" style="15" customWidth="1"/>
    <col min="8935" max="8936" width="10" style="15" customWidth="1"/>
    <col min="8937" max="8942" width="9.28515625" style="15" customWidth="1"/>
    <col min="8943" max="9187" width="9.140625" style="15"/>
    <col min="9188" max="9188" width="0.42578125" style="15" customWidth="1"/>
    <col min="9189" max="9189" width="12.140625" style="15" customWidth="1"/>
    <col min="9190" max="9190" width="9.85546875" style="15" customWidth="1"/>
    <col min="9191" max="9192" width="10" style="15" customWidth="1"/>
    <col min="9193" max="9198" width="9.28515625" style="15" customWidth="1"/>
    <col min="9199" max="9443" width="9.140625" style="15"/>
    <col min="9444" max="9444" width="0.42578125" style="15" customWidth="1"/>
    <col min="9445" max="9445" width="12.140625" style="15" customWidth="1"/>
    <col min="9446" max="9446" width="9.85546875" style="15" customWidth="1"/>
    <col min="9447" max="9448" width="10" style="15" customWidth="1"/>
    <col min="9449" max="9454" width="9.28515625" style="15" customWidth="1"/>
    <col min="9455" max="9699" width="9.140625" style="15"/>
    <col min="9700" max="9700" width="0.42578125" style="15" customWidth="1"/>
    <col min="9701" max="9701" width="12.140625" style="15" customWidth="1"/>
    <col min="9702" max="9702" width="9.85546875" style="15" customWidth="1"/>
    <col min="9703" max="9704" width="10" style="15" customWidth="1"/>
    <col min="9705" max="9710" width="9.28515625" style="15" customWidth="1"/>
    <col min="9711" max="9955" width="9.140625" style="15"/>
    <col min="9956" max="9956" width="0.42578125" style="15" customWidth="1"/>
    <col min="9957" max="9957" width="12.140625" style="15" customWidth="1"/>
    <col min="9958" max="9958" width="9.85546875" style="15" customWidth="1"/>
    <col min="9959" max="9960" width="10" style="15" customWidth="1"/>
    <col min="9961" max="9966" width="9.28515625" style="15" customWidth="1"/>
    <col min="9967" max="10211" width="9.140625" style="15"/>
    <col min="10212" max="10212" width="0.42578125" style="15" customWidth="1"/>
    <col min="10213" max="10213" width="12.140625" style="15" customWidth="1"/>
    <col min="10214" max="10214" width="9.85546875" style="15" customWidth="1"/>
    <col min="10215" max="10216" width="10" style="15" customWidth="1"/>
    <col min="10217" max="10222" width="9.28515625" style="15" customWidth="1"/>
    <col min="10223" max="10467" width="9.140625" style="15"/>
    <col min="10468" max="10468" width="0.42578125" style="15" customWidth="1"/>
    <col min="10469" max="10469" width="12.140625" style="15" customWidth="1"/>
    <col min="10470" max="10470" width="9.85546875" style="15" customWidth="1"/>
    <col min="10471" max="10472" width="10" style="15" customWidth="1"/>
    <col min="10473" max="10478" width="9.28515625" style="15" customWidth="1"/>
    <col min="10479" max="10723" width="9.140625" style="15"/>
    <col min="10724" max="10724" width="0.42578125" style="15" customWidth="1"/>
    <col min="10725" max="10725" width="12.140625" style="15" customWidth="1"/>
    <col min="10726" max="10726" width="9.85546875" style="15" customWidth="1"/>
    <col min="10727" max="10728" width="10" style="15" customWidth="1"/>
    <col min="10729" max="10734" width="9.28515625" style="15" customWidth="1"/>
    <col min="10735" max="10979" width="9.140625" style="15"/>
    <col min="10980" max="10980" width="0.42578125" style="15" customWidth="1"/>
    <col min="10981" max="10981" width="12.140625" style="15" customWidth="1"/>
    <col min="10982" max="10982" width="9.85546875" style="15" customWidth="1"/>
    <col min="10983" max="10984" width="10" style="15" customWidth="1"/>
    <col min="10985" max="10990" width="9.28515625" style="15" customWidth="1"/>
    <col min="10991" max="11235" width="9.140625" style="15"/>
    <col min="11236" max="11236" width="0.42578125" style="15" customWidth="1"/>
    <col min="11237" max="11237" width="12.140625" style="15" customWidth="1"/>
    <col min="11238" max="11238" width="9.85546875" style="15" customWidth="1"/>
    <col min="11239" max="11240" width="10" style="15" customWidth="1"/>
    <col min="11241" max="11246" width="9.28515625" style="15" customWidth="1"/>
    <col min="11247" max="11491" width="9.140625" style="15"/>
    <col min="11492" max="11492" width="0.42578125" style="15" customWidth="1"/>
    <col min="11493" max="11493" width="12.140625" style="15" customWidth="1"/>
    <col min="11494" max="11494" width="9.85546875" style="15" customWidth="1"/>
    <col min="11495" max="11496" width="10" style="15" customWidth="1"/>
    <col min="11497" max="11502" width="9.28515625" style="15" customWidth="1"/>
    <col min="11503" max="11747" width="9.140625" style="15"/>
    <col min="11748" max="11748" width="0.42578125" style="15" customWidth="1"/>
    <col min="11749" max="11749" width="12.140625" style="15" customWidth="1"/>
    <col min="11750" max="11750" width="9.85546875" style="15" customWidth="1"/>
    <col min="11751" max="11752" width="10" style="15" customWidth="1"/>
    <col min="11753" max="11758" width="9.28515625" style="15" customWidth="1"/>
    <col min="11759" max="12003" width="9.140625" style="15"/>
    <col min="12004" max="12004" width="0.42578125" style="15" customWidth="1"/>
    <col min="12005" max="12005" width="12.140625" style="15" customWidth="1"/>
    <col min="12006" max="12006" width="9.85546875" style="15" customWidth="1"/>
    <col min="12007" max="12008" width="10" style="15" customWidth="1"/>
    <col min="12009" max="12014" width="9.28515625" style="15" customWidth="1"/>
    <col min="12015" max="12259" width="9.140625" style="15"/>
    <col min="12260" max="12260" width="0.42578125" style="15" customWidth="1"/>
    <col min="12261" max="12261" width="12.140625" style="15" customWidth="1"/>
    <col min="12262" max="12262" width="9.85546875" style="15" customWidth="1"/>
    <col min="12263" max="12264" width="10" style="15" customWidth="1"/>
    <col min="12265" max="12270" width="9.28515625" style="15" customWidth="1"/>
    <col min="12271" max="12515" width="9.140625" style="15"/>
    <col min="12516" max="12516" width="0.42578125" style="15" customWidth="1"/>
    <col min="12517" max="12517" width="12.140625" style="15" customWidth="1"/>
    <col min="12518" max="12518" width="9.85546875" style="15" customWidth="1"/>
    <col min="12519" max="12520" width="10" style="15" customWidth="1"/>
    <col min="12521" max="12526" width="9.28515625" style="15" customWidth="1"/>
    <col min="12527" max="12771" width="9.140625" style="15"/>
    <col min="12772" max="12772" width="0.42578125" style="15" customWidth="1"/>
    <col min="12773" max="12773" width="12.140625" style="15" customWidth="1"/>
    <col min="12774" max="12774" width="9.85546875" style="15" customWidth="1"/>
    <col min="12775" max="12776" width="10" style="15" customWidth="1"/>
    <col min="12777" max="12782" width="9.28515625" style="15" customWidth="1"/>
    <col min="12783" max="13027" width="9.140625" style="15"/>
    <col min="13028" max="13028" width="0.42578125" style="15" customWidth="1"/>
    <col min="13029" max="13029" width="12.140625" style="15" customWidth="1"/>
    <col min="13030" max="13030" width="9.85546875" style="15" customWidth="1"/>
    <col min="13031" max="13032" width="10" style="15" customWidth="1"/>
    <col min="13033" max="13038" width="9.28515625" style="15" customWidth="1"/>
    <col min="13039" max="13283" width="9.140625" style="15"/>
    <col min="13284" max="13284" width="0.42578125" style="15" customWidth="1"/>
    <col min="13285" max="13285" width="12.140625" style="15" customWidth="1"/>
    <col min="13286" max="13286" width="9.85546875" style="15" customWidth="1"/>
    <col min="13287" max="13288" width="10" style="15" customWidth="1"/>
    <col min="13289" max="13294" width="9.28515625" style="15" customWidth="1"/>
    <col min="13295" max="13539" width="9.140625" style="15"/>
    <col min="13540" max="13540" width="0.42578125" style="15" customWidth="1"/>
    <col min="13541" max="13541" width="12.140625" style="15" customWidth="1"/>
    <col min="13542" max="13542" width="9.85546875" style="15" customWidth="1"/>
    <col min="13543" max="13544" width="10" style="15" customWidth="1"/>
    <col min="13545" max="13550" width="9.28515625" style="15" customWidth="1"/>
    <col min="13551" max="13795" width="9.140625" style="15"/>
    <col min="13796" max="13796" width="0.42578125" style="15" customWidth="1"/>
    <col min="13797" max="13797" width="12.140625" style="15" customWidth="1"/>
    <col min="13798" max="13798" width="9.85546875" style="15" customWidth="1"/>
    <col min="13799" max="13800" width="10" style="15" customWidth="1"/>
    <col min="13801" max="13806" width="9.28515625" style="15" customWidth="1"/>
    <col min="13807" max="14051" width="9.140625" style="15"/>
    <col min="14052" max="14052" width="0.42578125" style="15" customWidth="1"/>
    <col min="14053" max="14053" width="12.140625" style="15" customWidth="1"/>
    <col min="14054" max="14054" width="9.85546875" style="15" customWidth="1"/>
    <col min="14055" max="14056" width="10" style="15" customWidth="1"/>
    <col min="14057" max="14062" width="9.28515625" style="15" customWidth="1"/>
    <col min="14063" max="14307" width="9.140625" style="15"/>
    <col min="14308" max="14308" width="0.42578125" style="15" customWidth="1"/>
    <col min="14309" max="14309" width="12.140625" style="15" customWidth="1"/>
    <col min="14310" max="14310" width="9.85546875" style="15" customWidth="1"/>
    <col min="14311" max="14312" width="10" style="15" customWidth="1"/>
    <col min="14313" max="14318" width="9.28515625" style="15" customWidth="1"/>
    <col min="14319" max="14563" width="9.140625" style="15"/>
    <col min="14564" max="14564" width="0.42578125" style="15" customWidth="1"/>
    <col min="14565" max="14565" width="12.140625" style="15" customWidth="1"/>
    <col min="14566" max="14566" width="9.85546875" style="15" customWidth="1"/>
    <col min="14567" max="14568" width="10" style="15" customWidth="1"/>
    <col min="14569" max="14574" width="9.28515625" style="15" customWidth="1"/>
    <col min="14575" max="14819" width="9.140625" style="15"/>
    <col min="14820" max="14820" width="0.42578125" style="15" customWidth="1"/>
    <col min="14821" max="14821" width="12.140625" style="15" customWidth="1"/>
    <col min="14822" max="14822" width="9.85546875" style="15" customWidth="1"/>
    <col min="14823" max="14824" width="10" style="15" customWidth="1"/>
    <col min="14825" max="14830" width="9.28515625" style="15" customWidth="1"/>
    <col min="14831" max="15075" width="9.140625" style="15"/>
    <col min="15076" max="15076" width="0.42578125" style="15" customWidth="1"/>
    <col min="15077" max="15077" width="12.140625" style="15" customWidth="1"/>
    <col min="15078" max="15078" width="9.85546875" style="15" customWidth="1"/>
    <col min="15079" max="15080" width="10" style="15" customWidth="1"/>
    <col min="15081" max="15086" width="9.28515625" style="15" customWidth="1"/>
    <col min="15087" max="15331" width="9.140625" style="15"/>
    <col min="15332" max="15332" width="0.42578125" style="15" customWidth="1"/>
    <col min="15333" max="15333" width="12.140625" style="15" customWidth="1"/>
    <col min="15334" max="15334" width="9.85546875" style="15" customWidth="1"/>
    <col min="15335" max="15336" width="10" style="15" customWidth="1"/>
    <col min="15337" max="15342" width="9.28515625" style="15" customWidth="1"/>
    <col min="15343" max="15587" width="9.140625" style="15"/>
    <col min="15588" max="15588" width="0.42578125" style="15" customWidth="1"/>
    <col min="15589" max="15589" width="12.140625" style="15" customWidth="1"/>
    <col min="15590" max="15590" width="9.85546875" style="15" customWidth="1"/>
    <col min="15591" max="15592" width="10" style="15" customWidth="1"/>
    <col min="15593" max="15598" width="9.28515625" style="15" customWidth="1"/>
    <col min="15599" max="15843" width="9.140625" style="15"/>
    <col min="15844" max="15844" width="0.42578125" style="15" customWidth="1"/>
    <col min="15845" max="15845" width="12.140625" style="15" customWidth="1"/>
    <col min="15846" max="15846" width="9.85546875" style="15" customWidth="1"/>
    <col min="15847" max="15848" width="10" style="15" customWidth="1"/>
    <col min="15849" max="15854" width="9.28515625" style="15" customWidth="1"/>
    <col min="15855" max="16099" width="9.140625" style="15"/>
    <col min="16100" max="16100" width="0.42578125" style="15" customWidth="1"/>
    <col min="16101" max="16101" width="12.140625" style="15" customWidth="1"/>
    <col min="16102" max="16102" width="9.85546875" style="15" customWidth="1"/>
    <col min="16103" max="16104" width="10" style="15" customWidth="1"/>
    <col min="16105" max="16110" width="9.28515625" style="15" customWidth="1"/>
    <col min="16111" max="16384" width="9.140625" style="15"/>
  </cols>
  <sheetData>
    <row r="1" spans="1:11" x14ac:dyDescent="0.2">
      <c r="H1" s="16"/>
    </row>
    <row r="2" spans="1:11" ht="18" customHeight="1" x14ac:dyDescent="0.25">
      <c r="H2" s="17" t="s">
        <v>61</v>
      </c>
      <c r="I2" s="92"/>
    </row>
    <row r="3" spans="1:11" ht="18.75" customHeight="1" x14ac:dyDescent="0.2"/>
    <row r="4" spans="1:11" ht="24" customHeight="1" x14ac:dyDescent="0.25">
      <c r="H4" s="18"/>
      <c r="K4" s="2" t="s">
        <v>568</v>
      </c>
    </row>
    <row r="5" spans="1:11" s="19" customFormat="1" ht="49.5" customHeight="1" x14ac:dyDescent="0.25">
      <c r="A5" s="347" t="s">
        <v>32</v>
      </c>
      <c r="B5" s="347"/>
      <c r="C5" s="347"/>
      <c r="D5" s="347"/>
      <c r="E5" s="347"/>
      <c r="F5" s="347"/>
      <c r="G5" s="15"/>
      <c r="H5" s="15"/>
      <c r="I5" s="15"/>
      <c r="J5" s="15"/>
      <c r="K5" s="15"/>
    </row>
    <row r="6" spans="1:11" s="19" customFormat="1" ht="16.5" customHeight="1" x14ac:dyDescent="0.2">
      <c r="A6" s="374"/>
      <c r="B6" s="376" t="s">
        <v>150</v>
      </c>
      <c r="C6" s="377"/>
      <c r="D6" s="377"/>
      <c r="E6" s="377"/>
      <c r="F6" s="378"/>
      <c r="G6" s="379" t="s">
        <v>151</v>
      </c>
      <c r="H6" s="380"/>
      <c r="I6" s="380"/>
      <c r="J6" s="380"/>
      <c r="K6" s="381"/>
    </row>
    <row r="7" spans="1:11" s="19" customFormat="1" ht="25.5" customHeight="1" x14ac:dyDescent="0.2">
      <c r="A7" s="374"/>
      <c r="B7" s="382" t="s">
        <v>65</v>
      </c>
      <c r="C7" s="384" t="s">
        <v>66</v>
      </c>
      <c r="D7" s="385"/>
      <c r="E7" s="384" t="s">
        <v>138</v>
      </c>
      <c r="F7" s="385"/>
      <c r="G7" s="386" t="s">
        <v>65</v>
      </c>
      <c r="H7" s="384" t="s">
        <v>66</v>
      </c>
      <c r="I7" s="385"/>
      <c r="J7" s="384" t="s">
        <v>138</v>
      </c>
      <c r="K7" s="385"/>
    </row>
    <row r="8" spans="1:11" s="19" customFormat="1" ht="15" customHeight="1" x14ac:dyDescent="0.2">
      <c r="A8" s="375"/>
      <c r="B8" s="383"/>
      <c r="C8" s="20" t="s">
        <v>152</v>
      </c>
      <c r="D8" s="21" t="s">
        <v>69</v>
      </c>
      <c r="E8" s="20" t="s">
        <v>152</v>
      </c>
      <c r="F8" s="21" t="s">
        <v>69</v>
      </c>
      <c r="G8" s="387"/>
      <c r="H8" s="20" t="s">
        <v>152</v>
      </c>
      <c r="I8" s="21" t="s">
        <v>69</v>
      </c>
      <c r="J8" s="20" t="s">
        <v>152</v>
      </c>
      <c r="K8" s="21" t="s">
        <v>69</v>
      </c>
    </row>
    <row r="9" spans="1:11" s="19" customFormat="1" ht="3" customHeight="1" x14ac:dyDescent="0.2">
      <c r="A9" s="22"/>
      <c r="B9" s="22"/>
      <c r="C9" s="22"/>
      <c r="D9" s="22"/>
      <c r="G9" s="22"/>
      <c r="H9" s="22"/>
      <c r="I9" s="22"/>
    </row>
    <row r="10" spans="1:11" s="19" customFormat="1" ht="15.75" customHeight="1" x14ac:dyDescent="0.2">
      <c r="A10" s="100" t="s">
        <v>299</v>
      </c>
      <c r="B10" s="101">
        <v>434432</v>
      </c>
      <c r="C10" s="101">
        <v>14722</v>
      </c>
      <c r="D10" s="102">
        <v>3.5076600509875866</v>
      </c>
      <c r="E10" s="101">
        <v>5658</v>
      </c>
      <c r="F10" s="102">
        <v>1.3195762802781885</v>
      </c>
      <c r="G10" s="101">
        <v>273631</v>
      </c>
      <c r="H10" s="101">
        <v>3822</v>
      </c>
      <c r="I10" s="102">
        <v>1.4165576389223489</v>
      </c>
      <c r="J10" s="101">
        <v>-2245</v>
      </c>
      <c r="K10" s="102">
        <v>-0.81377140454407049</v>
      </c>
    </row>
    <row r="11" spans="1:11" s="19" customFormat="1" ht="12.95" customHeight="1" x14ac:dyDescent="0.2">
      <c r="A11" s="106" t="s">
        <v>300</v>
      </c>
      <c r="B11" s="104">
        <v>2</v>
      </c>
      <c r="C11" s="104">
        <v>-1</v>
      </c>
      <c r="D11" s="105">
        <v>-33.333333333333336</v>
      </c>
      <c r="E11" s="104">
        <v>-1</v>
      </c>
      <c r="F11" s="105">
        <v>-33.333333333333336</v>
      </c>
      <c r="G11" s="104">
        <v>2</v>
      </c>
      <c r="H11" s="104">
        <v>-1</v>
      </c>
      <c r="I11" s="105">
        <v>-33.333333333333336</v>
      </c>
      <c r="J11" s="104">
        <v>1</v>
      </c>
      <c r="K11" s="105">
        <v>100</v>
      </c>
    </row>
    <row r="12" spans="1:11" s="19" customFormat="1" ht="12.95" customHeight="1" x14ac:dyDescent="0.2">
      <c r="A12" s="106" t="s">
        <v>301</v>
      </c>
      <c r="B12" s="104">
        <v>300</v>
      </c>
      <c r="C12" s="104">
        <v>16</v>
      </c>
      <c r="D12" s="105">
        <v>5.6338028169014081</v>
      </c>
      <c r="E12" s="104">
        <v>34</v>
      </c>
      <c r="F12" s="105">
        <v>12.781954887218046</v>
      </c>
      <c r="G12" s="104">
        <v>200</v>
      </c>
      <c r="H12" s="104">
        <v>14</v>
      </c>
      <c r="I12" s="105">
        <v>7.5268817204301079</v>
      </c>
      <c r="J12" s="104">
        <v>24</v>
      </c>
      <c r="K12" s="105">
        <v>13.636363636363637</v>
      </c>
    </row>
    <row r="13" spans="1:11" s="19" customFormat="1" ht="12.95" customHeight="1" x14ac:dyDescent="0.2">
      <c r="A13" s="106" t="s">
        <v>302</v>
      </c>
      <c r="B13" s="104">
        <v>20</v>
      </c>
      <c r="C13" s="104">
        <v>-4</v>
      </c>
      <c r="D13" s="105">
        <v>-16.666666666666668</v>
      </c>
      <c r="E13" s="104">
        <v>3</v>
      </c>
      <c r="F13" s="105">
        <v>17.647058823529413</v>
      </c>
      <c r="G13" s="104">
        <v>12</v>
      </c>
      <c r="H13" s="104">
        <v>-2</v>
      </c>
      <c r="I13" s="105">
        <v>-14.285714285714286</v>
      </c>
      <c r="J13" s="104">
        <v>-4</v>
      </c>
      <c r="K13" s="105">
        <v>-25</v>
      </c>
    </row>
    <row r="14" spans="1:11" s="19" customFormat="1" ht="12.95" customHeight="1" x14ac:dyDescent="0.2">
      <c r="A14" s="106" t="s">
        <v>303</v>
      </c>
      <c r="B14" s="104">
        <v>753</v>
      </c>
      <c r="C14" s="104">
        <v>24</v>
      </c>
      <c r="D14" s="105">
        <v>3.2921810699588478</v>
      </c>
      <c r="E14" s="104">
        <v>-1</v>
      </c>
      <c r="F14" s="105">
        <v>-0.13262599469496023</v>
      </c>
      <c r="G14" s="104">
        <v>473</v>
      </c>
      <c r="H14" s="104">
        <v>18</v>
      </c>
      <c r="I14" s="105">
        <v>3.9560439560439562</v>
      </c>
      <c r="J14" s="104">
        <v>3</v>
      </c>
      <c r="K14" s="105">
        <v>0.63829787234042556</v>
      </c>
    </row>
    <row r="15" spans="1:11" s="19" customFormat="1" ht="12.95" customHeight="1" x14ac:dyDescent="0.2">
      <c r="A15" s="106" t="s">
        <v>304</v>
      </c>
      <c r="B15" s="104">
        <v>14059</v>
      </c>
      <c r="C15" s="104">
        <v>312</v>
      </c>
      <c r="D15" s="105">
        <v>2.2695860915108752</v>
      </c>
      <c r="E15" s="104">
        <v>297</v>
      </c>
      <c r="F15" s="105">
        <v>2.1581165528266242</v>
      </c>
      <c r="G15" s="104">
        <v>8914</v>
      </c>
      <c r="H15" s="104">
        <v>78</v>
      </c>
      <c r="I15" s="105">
        <v>0.88275237664101402</v>
      </c>
      <c r="J15" s="104">
        <v>-321</v>
      </c>
      <c r="K15" s="105">
        <v>-3.4759068760151597</v>
      </c>
    </row>
    <row r="16" spans="1:11" s="19" customFormat="1" ht="12.95" customHeight="1" x14ac:dyDescent="0.2">
      <c r="A16" s="106" t="s">
        <v>305</v>
      </c>
      <c r="B16" s="104">
        <v>5909</v>
      </c>
      <c r="C16" s="104">
        <v>137</v>
      </c>
      <c r="D16" s="105">
        <v>2.3735273735273736</v>
      </c>
      <c r="E16" s="104">
        <v>195</v>
      </c>
      <c r="F16" s="105">
        <v>3.4126706335316768</v>
      </c>
      <c r="G16" s="104">
        <v>3726</v>
      </c>
      <c r="H16" s="104">
        <v>21</v>
      </c>
      <c r="I16" s="105">
        <v>0.5668016194331984</v>
      </c>
      <c r="J16" s="104">
        <v>36</v>
      </c>
      <c r="K16" s="105">
        <v>0.97560975609756095</v>
      </c>
    </row>
    <row r="17" spans="1:11" s="19" customFormat="1" ht="12.95" customHeight="1" x14ac:dyDescent="0.2">
      <c r="A17" s="106" t="s">
        <v>306</v>
      </c>
      <c r="B17" s="104">
        <v>11400</v>
      </c>
      <c r="C17" s="104">
        <v>411</v>
      </c>
      <c r="D17" s="105">
        <v>3.74010374010374</v>
      </c>
      <c r="E17" s="104">
        <v>194</v>
      </c>
      <c r="F17" s="105">
        <v>1.7312154203105479</v>
      </c>
      <c r="G17" s="104">
        <v>6958</v>
      </c>
      <c r="H17" s="104">
        <v>99</v>
      </c>
      <c r="I17" s="105">
        <v>1.4433590902463915</v>
      </c>
      <c r="J17" s="104">
        <v>8</v>
      </c>
      <c r="K17" s="105">
        <v>0.11510791366906475</v>
      </c>
    </row>
    <row r="18" spans="1:11" s="19" customFormat="1" ht="12.95" customHeight="1" x14ac:dyDescent="0.2">
      <c r="A18" s="106" t="s">
        <v>307</v>
      </c>
      <c r="B18" s="104">
        <v>269</v>
      </c>
      <c r="C18" s="104">
        <v>-2</v>
      </c>
      <c r="D18" s="105">
        <v>-0.73800738007380073</v>
      </c>
      <c r="E18" s="104">
        <v>-16</v>
      </c>
      <c r="F18" s="105">
        <v>-5.6140350877192979</v>
      </c>
      <c r="G18" s="104">
        <v>183</v>
      </c>
      <c r="H18" s="104">
        <v>-7</v>
      </c>
      <c r="I18" s="105">
        <v>-3.6842105263157894</v>
      </c>
      <c r="J18" s="104">
        <v>-5</v>
      </c>
      <c r="K18" s="105">
        <v>-2.6595744680851063</v>
      </c>
    </row>
    <row r="19" spans="1:11" s="19" customFormat="1" ht="12.95" customHeight="1" x14ac:dyDescent="0.2">
      <c r="A19" s="106" t="s">
        <v>308</v>
      </c>
      <c r="B19" s="104">
        <v>1099</v>
      </c>
      <c r="C19" s="104">
        <v>44</v>
      </c>
      <c r="D19" s="105">
        <v>4.1706161137440763</v>
      </c>
      <c r="E19" s="104">
        <v>11</v>
      </c>
      <c r="F19" s="105">
        <v>1.0110294117647058</v>
      </c>
      <c r="G19" s="104">
        <v>653</v>
      </c>
      <c r="H19" s="104">
        <v>-9</v>
      </c>
      <c r="I19" s="105">
        <v>-1.3595166163141994</v>
      </c>
      <c r="J19" s="104">
        <v>-63</v>
      </c>
      <c r="K19" s="105">
        <v>-8.7988826815642458</v>
      </c>
    </row>
    <row r="20" spans="1:11" s="19" customFormat="1" ht="12.95" customHeight="1" x14ac:dyDescent="0.2">
      <c r="A20" s="106" t="s">
        <v>309</v>
      </c>
      <c r="B20" s="104">
        <v>907</v>
      </c>
      <c r="C20" s="104">
        <v>34</v>
      </c>
      <c r="D20" s="105">
        <v>3.8946162657502863</v>
      </c>
      <c r="E20" s="104">
        <v>-12</v>
      </c>
      <c r="F20" s="105">
        <v>-1.3057671381936888</v>
      </c>
      <c r="G20" s="104">
        <v>555</v>
      </c>
      <c r="H20" s="104">
        <v>-5</v>
      </c>
      <c r="I20" s="105">
        <v>-0.8928571428571429</v>
      </c>
      <c r="J20" s="104">
        <v>-41</v>
      </c>
      <c r="K20" s="105">
        <v>-6.8791946308724832</v>
      </c>
    </row>
    <row r="21" spans="1:11" s="19" customFormat="1" ht="12.95" customHeight="1" x14ac:dyDescent="0.2">
      <c r="A21" s="106" t="s">
        <v>310</v>
      </c>
      <c r="B21" s="104">
        <v>83</v>
      </c>
      <c r="C21" s="104">
        <v>4</v>
      </c>
      <c r="D21" s="105">
        <v>5.0632911392405067</v>
      </c>
      <c r="E21" s="104">
        <v>14</v>
      </c>
      <c r="F21" s="105">
        <v>20.289855072463769</v>
      </c>
      <c r="G21" s="104">
        <v>61</v>
      </c>
      <c r="H21" s="104">
        <v>1</v>
      </c>
      <c r="I21" s="105">
        <v>1.6666666666666667</v>
      </c>
      <c r="J21" s="104">
        <v>15</v>
      </c>
      <c r="K21" s="105">
        <v>32.608695652173914</v>
      </c>
    </row>
    <row r="22" spans="1:11" s="19" customFormat="1" ht="12.95" customHeight="1" x14ac:dyDescent="0.2">
      <c r="A22" s="106" t="s">
        <v>311</v>
      </c>
      <c r="B22" s="104">
        <v>84</v>
      </c>
      <c r="C22" s="104">
        <v>1</v>
      </c>
      <c r="D22" s="105">
        <v>1.2048192771084338</v>
      </c>
      <c r="E22" s="104">
        <v>5</v>
      </c>
      <c r="F22" s="105">
        <v>6.3291139240506329</v>
      </c>
      <c r="G22" s="104">
        <v>53</v>
      </c>
      <c r="H22" s="104">
        <v>-5</v>
      </c>
      <c r="I22" s="105">
        <v>-8.6206896551724146</v>
      </c>
      <c r="J22" s="104">
        <v>-5</v>
      </c>
      <c r="K22" s="105">
        <v>-8.6206896551724146</v>
      </c>
    </row>
    <row r="23" spans="1:11" s="19" customFormat="1" ht="12.95" customHeight="1" x14ac:dyDescent="0.2">
      <c r="A23" s="106" t="s">
        <v>312</v>
      </c>
      <c r="B23" s="104">
        <v>4601</v>
      </c>
      <c r="C23" s="104">
        <v>101</v>
      </c>
      <c r="D23" s="105">
        <v>2.2444444444444445</v>
      </c>
      <c r="E23" s="104">
        <v>-154</v>
      </c>
      <c r="F23" s="105">
        <v>-3.2386961093585698</v>
      </c>
      <c r="G23" s="104">
        <v>2833</v>
      </c>
      <c r="H23" s="104">
        <v>-7</v>
      </c>
      <c r="I23" s="105">
        <v>-0.24647887323943662</v>
      </c>
      <c r="J23" s="104">
        <v>-163</v>
      </c>
      <c r="K23" s="105">
        <v>-5.4405874499332443</v>
      </c>
    </row>
    <row r="24" spans="1:11" s="19" customFormat="1" ht="12.95" customHeight="1" x14ac:dyDescent="0.2">
      <c r="A24" s="106" t="s">
        <v>313</v>
      </c>
      <c r="B24" s="104">
        <v>4782</v>
      </c>
      <c r="C24" s="104">
        <v>64</v>
      </c>
      <c r="D24" s="105">
        <v>1.3565069944891903</v>
      </c>
      <c r="E24" s="104">
        <v>-97</v>
      </c>
      <c r="F24" s="105">
        <v>-1.988112318097971</v>
      </c>
      <c r="G24" s="104">
        <v>3077</v>
      </c>
      <c r="H24" s="104">
        <v>-32</v>
      </c>
      <c r="I24" s="105">
        <v>-1.0292698616918623</v>
      </c>
      <c r="J24" s="104">
        <v>-127</v>
      </c>
      <c r="K24" s="105">
        <v>-3.9637952559300875</v>
      </c>
    </row>
    <row r="25" spans="1:11" s="19" customFormat="1" ht="12.95" customHeight="1" x14ac:dyDescent="0.2">
      <c r="A25" s="106" t="s">
        <v>314</v>
      </c>
      <c r="B25" s="104">
        <v>1834</v>
      </c>
      <c r="C25" s="104">
        <v>69</v>
      </c>
      <c r="D25" s="105">
        <v>3.9093484419263458</v>
      </c>
      <c r="E25" s="104">
        <v>-51</v>
      </c>
      <c r="F25" s="105">
        <v>-2.7055702917771884</v>
      </c>
      <c r="G25" s="104">
        <v>1177</v>
      </c>
      <c r="H25" s="104">
        <v>12</v>
      </c>
      <c r="I25" s="105">
        <v>1.0300429184549356</v>
      </c>
      <c r="J25" s="104">
        <v>-51</v>
      </c>
      <c r="K25" s="105">
        <v>-4.1530944625407162</v>
      </c>
    </row>
    <row r="26" spans="1:11" s="19" customFormat="1" ht="12.95" customHeight="1" x14ac:dyDescent="0.2">
      <c r="A26" s="106" t="s">
        <v>315</v>
      </c>
      <c r="B26" s="104">
        <v>5</v>
      </c>
      <c r="C26" s="104">
        <v>0</v>
      </c>
      <c r="D26" s="105">
        <v>0</v>
      </c>
      <c r="E26" s="104">
        <v>-3</v>
      </c>
      <c r="F26" s="105">
        <v>-37.5</v>
      </c>
      <c r="G26" s="104">
        <v>4</v>
      </c>
      <c r="H26" s="104">
        <v>0</v>
      </c>
      <c r="I26" s="105">
        <v>0</v>
      </c>
      <c r="J26" s="104">
        <v>-4</v>
      </c>
      <c r="K26" s="105">
        <v>-50</v>
      </c>
    </row>
    <row r="27" spans="1:11" s="19" customFormat="1" ht="12.95" customHeight="1" x14ac:dyDescent="0.2">
      <c r="A27" s="106" t="s">
        <v>316</v>
      </c>
      <c r="B27" s="104">
        <v>121</v>
      </c>
      <c r="C27" s="104">
        <v>11</v>
      </c>
      <c r="D27" s="105">
        <v>10</v>
      </c>
      <c r="E27" s="104">
        <v>4</v>
      </c>
      <c r="F27" s="105">
        <v>3.4188034188034186</v>
      </c>
      <c r="G27" s="104">
        <v>76</v>
      </c>
      <c r="H27" s="104">
        <v>4</v>
      </c>
      <c r="I27" s="105">
        <v>5.5555555555555554</v>
      </c>
      <c r="J27" s="104">
        <v>-9</v>
      </c>
      <c r="K27" s="105">
        <v>-10.588235294117647</v>
      </c>
    </row>
    <row r="28" spans="1:11" s="19" customFormat="1" ht="12.95" customHeight="1" x14ac:dyDescent="0.2">
      <c r="A28" s="106" t="s">
        <v>317</v>
      </c>
      <c r="B28" s="104">
        <v>494</v>
      </c>
      <c r="C28" s="104">
        <v>8</v>
      </c>
      <c r="D28" s="105">
        <v>1.6460905349794239</v>
      </c>
      <c r="E28" s="104">
        <v>13</v>
      </c>
      <c r="F28" s="105">
        <v>2.7027027027027026</v>
      </c>
      <c r="G28" s="104">
        <v>305</v>
      </c>
      <c r="H28" s="104">
        <v>7</v>
      </c>
      <c r="I28" s="105">
        <v>2.348993288590604</v>
      </c>
      <c r="J28" s="104">
        <v>0</v>
      </c>
      <c r="K28" s="105">
        <v>0</v>
      </c>
    </row>
    <row r="29" spans="1:11" s="19" customFormat="1" ht="12.95" customHeight="1" x14ac:dyDescent="0.2">
      <c r="A29" s="106" t="s">
        <v>318</v>
      </c>
      <c r="B29" s="104">
        <v>157</v>
      </c>
      <c r="C29" s="104">
        <v>3</v>
      </c>
      <c r="D29" s="105">
        <v>1.948051948051948</v>
      </c>
      <c r="E29" s="104">
        <v>11</v>
      </c>
      <c r="F29" s="105">
        <v>7.5342465753424657</v>
      </c>
      <c r="G29" s="104">
        <v>102</v>
      </c>
      <c r="H29" s="104">
        <v>0</v>
      </c>
      <c r="I29" s="105">
        <v>0</v>
      </c>
      <c r="J29" s="104">
        <v>0</v>
      </c>
      <c r="K29" s="105">
        <v>0</v>
      </c>
    </row>
    <row r="30" spans="1:11" s="19" customFormat="1" ht="12.95" customHeight="1" x14ac:dyDescent="0.2">
      <c r="A30" s="106" t="s">
        <v>319</v>
      </c>
      <c r="B30" s="104">
        <v>8</v>
      </c>
      <c r="C30" s="104">
        <v>0</v>
      </c>
      <c r="D30" s="105">
        <v>0</v>
      </c>
      <c r="E30" s="104">
        <v>1</v>
      </c>
      <c r="F30" s="105">
        <v>14.285714285714286</v>
      </c>
      <c r="G30" s="104">
        <v>5</v>
      </c>
      <c r="H30" s="104">
        <v>-1</v>
      </c>
      <c r="I30" s="105">
        <v>-16.666666666666668</v>
      </c>
      <c r="J30" s="104">
        <v>0</v>
      </c>
      <c r="K30" s="105">
        <v>0</v>
      </c>
    </row>
    <row r="31" spans="1:11" s="19" customFormat="1" ht="12.95" customHeight="1" x14ac:dyDescent="0.2">
      <c r="A31" s="106" t="s">
        <v>320</v>
      </c>
      <c r="B31" s="104">
        <v>52</v>
      </c>
      <c r="C31" s="104">
        <v>0</v>
      </c>
      <c r="D31" s="105">
        <v>0</v>
      </c>
      <c r="E31" s="104">
        <v>-2</v>
      </c>
      <c r="F31" s="105">
        <v>-3.7037037037037037</v>
      </c>
      <c r="G31" s="104">
        <v>35</v>
      </c>
      <c r="H31" s="104">
        <v>-3</v>
      </c>
      <c r="I31" s="105">
        <v>-7.8947368421052628</v>
      </c>
      <c r="J31" s="104">
        <v>-1</v>
      </c>
      <c r="K31" s="105">
        <v>-2.7777777777777777</v>
      </c>
    </row>
    <row r="32" spans="1:11" s="19" customFormat="1" ht="12.95" customHeight="1" x14ac:dyDescent="0.2">
      <c r="A32" s="106" t="s">
        <v>321</v>
      </c>
      <c r="B32" s="104">
        <v>2258</v>
      </c>
      <c r="C32" s="104">
        <v>155</v>
      </c>
      <c r="D32" s="105">
        <v>7.3704232049453164</v>
      </c>
      <c r="E32" s="104">
        <v>94</v>
      </c>
      <c r="F32" s="105">
        <v>4.3438077634011094</v>
      </c>
      <c r="G32" s="104">
        <v>1471</v>
      </c>
      <c r="H32" s="104">
        <v>67</v>
      </c>
      <c r="I32" s="105">
        <v>4.7720797720797723</v>
      </c>
      <c r="J32" s="104">
        <v>56</v>
      </c>
      <c r="K32" s="105">
        <v>3.9575971731448765</v>
      </c>
    </row>
    <row r="33" spans="1:11" s="19" customFormat="1" ht="12.95" customHeight="1" x14ac:dyDescent="0.2">
      <c r="A33" s="106" t="s">
        <v>322</v>
      </c>
      <c r="B33" s="104">
        <v>552</v>
      </c>
      <c r="C33" s="104">
        <v>11</v>
      </c>
      <c r="D33" s="105">
        <v>2.033271719038817</v>
      </c>
      <c r="E33" s="104">
        <v>9</v>
      </c>
      <c r="F33" s="105">
        <v>1.6574585635359116</v>
      </c>
      <c r="G33" s="104">
        <v>367</v>
      </c>
      <c r="H33" s="104">
        <v>0</v>
      </c>
      <c r="I33" s="105">
        <v>0</v>
      </c>
      <c r="J33" s="104">
        <v>10</v>
      </c>
      <c r="K33" s="105">
        <v>2.8011204481792715</v>
      </c>
    </row>
    <row r="34" spans="1:11" s="19" customFormat="1" ht="12.95" customHeight="1" x14ac:dyDescent="0.2">
      <c r="A34" s="106" t="s">
        <v>323</v>
      </c>
      <c r="B34" s="104">
        <v>8</v>
      </c>
      <c r="C34" s="104">
        <v>-2</v>
      </c>
      <c r="D34" s="105">
        <v>-20</v>
      </c>
      <c r="E34" s="104">
        <v>-2</v>
      </c>
      <c r="F34" s="105">
        <v>-20</v>
      </c>
      <c r="G34" s="104">
        <v>4</v>
      </c>
      <c r="H34" s="104">
        <v>-2</v>
      </c>
      <c r="I34" s="105">
        <v>-33.333333333333336</v>
      </c>
      <c r="J34" s="104">
        <v>-2</v>
      </c>
      <c r="K34" s="105">
        <v>-33.333333333333336</v>
      </c>
    </row>
    <row r="35" spans="1:11" s="19" customFormat="1" ht="12.95" customHeight="1" x14ac:dyDescent="0.2">
      <c r="A35" s="106" t="s">
        <v>324</v>
      </c>
      <c r="B35" s="104">
        <v>54</v>
      </c>
      <c r="C35" s="104">
        <v>3</v>
      </c>
      <c r="D35" s="105">
        <v>5.882352941176471</v>
      </c>
      <c r="E35" s="104">
        <v>-2</v>
      </c>
      <c r="F35" s="105">
        <v>-3.5714285714285716</v>
      </c>
      <c r="G35" s="104">
        <v>33</v>
      </c>
      <c r="H35" s="104">
        <v>0</v>
      </c>
      <c r="I35" s="105">
        <v>0</v>
      </c>
      <c r="J35" s="104">
        <v>-5</v>
      </c>
      <c r="K35" s="105">
        <v>-13.157894736842104</v>
      </c>
    </row>
    <row r="36" spans="1:11" s="19" customFormat="1" ht="12.95" customHeight="1" x14ac:dyDescent="0.2">
      <c r="A36" s="106" t="s">
        <v>325</v>
      </c>
      <c r="B36" s="104">
        <v>647</v>
      </c>
      <c r="C36" s="104">
        <v>49</v>
      </c>
      <c r="D36" s="105">
        <v>8.1939799331103682</v>
      </c>
      <c r="E36" s="104">
        <v>11</v>
      </c>
      <c r="F36" s="105">
        <v>1.729559748427673</v>
      </c>
      <c r="G36" s="104">
        <v>388</v>
      </c>
      <c r="H36" s="104">
        <v>-1</v>
      </c>
      <c r="I36" s="105">
        <v>-0.25706940874035988</v>
      </c>
      <c r="J36" s="104">
        <v>9</v>
      </c>
      <c r="K36" s="105">
        <v>2.3746701846965701</v>
      </c>
    </row>
    <row r="37" spans="1:11" s="19" customFormat="1" ht="12.95" customHeight="1" x14ac:dyDescent="0.2">
      <c r="A37" s="106" t="s">
        <v>326</v>
      </c>
      <c r="B37" s="104">
        <v>125</v>
      </c>
      <c r="C37" s="104">
        <v>0</v>
      </c>
      <c r="D37" s="105">
        <v>0</v>
      </c>
      <c r="E37" s="104">
        <v>12</v>
      </c>
      <c r="F37" s="105">
        <v>10.619469026548673</v>
      </c>
      <c r="G37" s="104">
        <v>87</v>
      </c>
      <c r="H37" s="104">
        <v>-1</v>
      </c>
      <c r="I37" s="105">
        <v>-1.1363636363636365</v>
      </c>
      <c r="J37" s="104">
        <v>17</v>
      </c>
      <c r="K37" s="105">
        <v>24.285714285714285</v>
      </c>
    </row>
    <row r="38" spans="1:11" s="19" customFormat="1" ht="12.95" customHeight="1" x14ac:dyDescent="0.2">
      <c r="A38" s="106" t="s">
        <v>327</v>
      </c>
      <c r="B38" s="104">
        <v>199</v>
      </c>
      <c r="C38" s="104">
        <v>3</v>
      </c>
      <c r="D38" s="105">
        <v>1.5306122448979591</v>
      </c>
      <c r="E38" s="104">
        <v>-7</v>
      </c>
      <c r="F38" s="105">
        <v>-3.3980582524271843</v>
      </c>
      <c r="G38" s="104">
        <v>111</v>
      </c>
      <c r="H38" s="104">
        <v>3</v>
      </c>
      <c r="I38" s="105">
        <v>2.7777777777777777</v>
      </c>
      <c r="J38" s="104">
        <v>-16</v>
      </c>
      <c r="K38" s="105">
        <v>-12.598425196850394</v>
      </c>
    </row>
    <row r="39" spans="1:11" s="19" customFormat="1" ht="12.95" customHeight="1" x14ac:dyDescent="0.2">
      <c r="A39" s="106" t="s">
        <v>328</v>
      </c>
      <c r="B39" s="104">
        <v>61</v>
      </c>
      <c r="C39" s="104">
        <v>11</v>
      </c>
      <c r="D39" s="105">
        <v>22</v>
      </c>
      <c r="E39" s="104">
        <v>0</v>
      </c>
      <c r="F39" s="105">
        <v>0</v>
      </c>
      <c r="G39" s="104">
        <v>43</v>
      </c>
      <c r="H39" s="104">
        <v>11</v>
      </c>
      <c r="I39" s="105">
        <v>34.375</v>
      </c>
      <c r="J39" s="104">
        <v>5</v>
      </c>
      <c r="K39" s="105">
        <v>13.157894736842104</v>
      </c>
    </row>
    <row r="40" spans="1:11" s="19" customFormat="1" ht="12.95" customHeight="1" x14ac:dyDescent="0.2">
      <c r="A40" s="106" t="s">
        <v>329</v>
      </c>
      <c r="B40" s="104">
        <v>191</v>
      </c>
      <c r="C40" s="104">
        <v>13</v>
      </c>
      <c r="D40" s="105">
        <v>7.3033707865168536</v>
      </c>
      <c r="E40" s="104">
        <v>-9</v>
      </c>
      <c r="F40" s="105">
        <v>-4.5</v>
      </c>
      <c r="G40" s="104">
        <v>122</v>
      </c>
      <c r="H40" s="104">
        <v>2</v>
      </c>
      <c r="I40" s="105">
        <v>1.6666666666666667</v>
      </c>
      <c r="J40" s="104">
        <v>-25</v>
      </c>
      <c r="K40" s="105">
        <v>-17.006802721088434</v>
      </c>
    </row>
    <row r="41" spans="1:11" s="19" customFormat="1" ht="12.95" customHeight="1" x14ac:dyDescent="0.2">
      <c r="A41" s="106" t="s">
        <v>330</v>
      </c>
      <c r="B41" s="104">
        <v>315</v>
      </c>
      <c r="C41" s="104">
        <v>-12</v>
      </c>
      <c r="D41" s="105">
        <v>-3.669724770642202</v>
      </c>
      <c r="E41" s="104">
        <v>-23</v>
      </c>
      <c r="F41" s="105">
        <v>-6.8047337278106506</v>
      </c>
      <c r="G41" s="104">
        <v>210</v>
      </c>
      <c r="H41" s="104">
        <v>-3</v>
      </c>
      <c r="I41" s="105">
        <v>-1.408450704225352</v>
      </c>
      <c r="J41" s="104">
        <v>-21</v>
      </c>
      <c r="K41" s="105">
        <v>-9.0909090909090917</v>
      </c>
    </row>
    <row r="42" spans="1:11" s="19" customFormat="1" ht="12.95" customHeight="1" x14ac:dyDescent="0.2">
      <c r="A42" s="106" t="s">
        <v>331</v>
      </c>
      <c r="B42" s="104">
        <v>630</v>
      </c>
      <c r="C42" s="104">
        <v>3</v>
      </c>
      <c r="D42" s="105">
        <v>0.4784688995215311</v>
      </c>
      <c r="E42" s="104">
        <v>51</v>
      </c>
      <c r="F42" s="105">
        <v>8.8082901554404138</v>
      </c>
      <c r="G42" s="104">
        <v>411</v>
      </c>
      <c r="H42" s="104">
        <v>-3</v>
      </c>
      <c r="I42" s="105">
        <v>-0.72463768115942029</v>
      </c>
      <c r="J42" s="104">
        <v>17</v>
      </c>
      <c r="K42" s="105">
        <v>4.3147208121827409</v>
      </c>
    </row>
    <row r="43" spans="1:11" s="19" customFormat="1" ht="12.95" customHeight="1" x14ac:dyDescent="0.2">
      <c r="A43" s="106" t="s">
        <v>332</v>
      </c>
      <c r="B43" s="104">
        <v>520</v>
      </c>
      <c r="C43" s="104">
        <v>33</v>
      </c>
      <c r="D43" s="105">
        <v>6.7761806981519506</v>
      </c>
      <c r="E43" s="104">
        <v>30</v>
      </c>
      <c r="F43" s="105">
        <v>6.1224489795918364</v>
      </c>
      <c r="G43" s="104">
        <v>322</v>
      </c>
      <c r="H43" s="104">
        <v>18</v>
      </c>
      <c r="I43" s="105">
        <v>5.9210526315789478</v>
      </c>
      <c r="J43" s="104">
        <v>-9</v>
      </c>
      <c r="K43" s="105">
        <v>-2.7190332326283988</v>
      </c>
    </row>
    <row r="44" spans="1:11" ht="12.95" customHeight="1" x14ac:dyDescent="0.2">
      <c r="A44" s="106" t="s">
        <v>333</v>
      </c>
      <c r="B44" s="104">
        <v>30</v>
      </c>
      <c r="C44" s="104">
        <v>-6</v>
      </c>
      <c r="D44" s="105">
        <v>-16.666666666666668</v>
      </c>
      <c r="E44" s="104">
        <v>-4</v>
      </c>
      <c r="F44" s="105">
        <v>-11.764705882352942</v>
      </c>
      <c r="G44" s="104">
        <v>21</v>
      </c>
      <c r="H44" s="104">
        <v>1</v>
      </c>
      <c r="I44" s="105">
        <v>5</v>
      </c>
      <c r="J44" s="104">
        <v>-5</v>
      </c>
      <c r="K44" s="105">
        <v>-19.23076923076923</v>
      </c>
    </row>
    <row r="45" spans="1:11" ht="12.95" customHeight="1" x14ac:dyDescent="0.2">
      <c r="A45" s="122" t="s">
        <v>334</v>
      </c>
      <c r="B45" s="104">
        <v>182</v>
      </c>
      <c r="C45" s="104">
        <v>9</v>
      </c>
      <c r="D45" s="105">
        <v>5.202312138728324</v>
      </c>
      <c r="E45" s="104">
        <v>12</v>
      </c>
      <c r="F45" s="105">
        <v>7.0588235294117645</v>
      </c>
      <c r="G45" s="104">
        <v>103</v>
      </c>
      <c r="H45" s="104">
        <v>-4</v>
      </c>
      <c r="I45" s="105">
        <v>-3.7383177570093458</v>
      </c>
      <c r="J45" s="104">
        <v>-16</v>
      </c>
      <c r="K45" s="105">
        <v>-13.445378151260504</v>
      </c>
    </row>
    <row r="46" spans="1:11" ht="12.95" customHeight="1" x14ac:dyDescent="0.2">
      <c r="A46" s="106" t="s">
        <v>335</v>
      </c>
      <c r="B46" s="104">
        <v>292</v>
      </c>
      <c r="C46" s="104">
        <v>14</v>
      </c>
      <c r="D46" s="105">
        <v>5.0359712230215825</v>
      </c>
      <c r="E46" s="104">
        <v>1</v>
      </c>
      <c r="F46" s="105">
        <v>0.3436426116838488</v>
      </c>
      <c r="G46" s="104">
        <v>169</v>
      </c>
      <c r="H46" s="104">
        <v>7</v>
      </c>
      <c r="I46" s="105">
        <v>4.3209876543209873</v>
      </c>
      <c r="J46" s="104">
        <v>-11</v>
      </c>
      <c r="K46" s="105">
        <v>-6.1111111111111107</v>
      </c>
    </row>
    <row r="47" spans="1:11" ht="12.95" customHeight="1" x14ac:dyDescent="0.2">
      <c r="A47" s="106" t="s">
        <v>336</v>
      </c>
      <c r="B47" s="104">
        <v>222</v>
      </c>
      <c r="C47" s="104">
        <v>-9</v>
      </c>
      <c r="D47" s="105">
        <v>-3.8961038961038961</v>
      </c>
      <c r="E47" s="104">
        <v>-6</v>
      </c>
      <c r="F47" s="105">
        <v>-2.6315789473684212</v>
      </c>
      <c r="G47" s="104">
        <v>135</v>
      </c>
      <c r="H47" s="104">
        <v>-7</v>
      </c>
      <c r="I47" s="105">
        <v>-4.929577464788732</v>
      </c>
      <c r="J47" s="104">
        <v>-28</v>
      </c>
      <c r="K47" s="105">
        <v>-17.177914110429448</v>
      </c>
    </row>
    <row r="48" spans="1:11" ht="12.95" customHeight="1" x14ac:dyDescent="0.2">
      <c r="A48" s="106" t="s">
        <v>337</v>
      </c>
      <c r="B48" s="104">
        <v>498</v>
      </c>
      <c r="C48" s="104">
        <v>9</v>
      </c>
      <c r="D48" s="105">
        <v>1.8404907975460123</v>
      </c>
      <c r="E48" s="104">
        <v>13</v>
      </c>
      <c r="F48" s="105">
        <v>2.6804123711340204</v>
      </c>
      <c r="G48" s="104">
        <v>329</v>
      </c>
      <c r="H48" s="104">
        <v>-4</v>
      </c>
      <c r="I48" s="105">
        <v>-1.2012012012012012</v>
      </c>
      <c r="J48" s="104">
        <v>3</v>
      </c>
      <c r="K48" s="105">
        <v>0.92024539877300615</v>
      </c>
    </row>
    <row r="49" spans="1:11" ht="12.95" customHeight="1" x14ac:dyDescent="0.2">
      <c r="A49" s="106" t="s">
        <v>338</v>
      </c>
      <c r="B49" s="104">
        <v>12</v>
      </c>
      <c r="C49" s="104">
        <v>1</v>
      </c>
      <c r="D49" s="105">
        <v>9.0909090909090917</v>
      </c>
      <c r="E49" s="104">
        <v>-4</v>
      </c>
      <c r="F49" s="105">
        <v>-25</v>
      </c>
      <c r="G49" s="104">
        <v>11</v>
      </c>
      <c r="H49" s="104">
        <v>0</v>
      </c>
      <c r="I49" s="105">
        <v>0</v>
      </c>
      <c r="J49" s="104">
        <v>0</v>
      </c>
      <c r="K49" s="105">
        <v>0</v>
      </c>
    </row>
    <row r="50" spans="1:11" ht="12.95" customHeight="1" x14ac:dyDescent="0.2">
      <c r="A50" s="106" t="s">
        <v>339</v>
      </c>
      <c r="B50" s="104">
        <v>1788</v>
      </c>
      <c r="C50" s="104">
        <v>46</v>
      </c>
      <c r="D50" s="105">
        <v>2.640642939150402</v>
      </c>
      <c r="E50" s="104">
        <v>21</v>
      </c>
      <c r="F50" s="105">
        <v>1.1884550084889642</v>
      </c>
      <c r="G50" s="104">
        <v>1103</v>
      </c>
      <c r="H50" s="104">
        <v>8</v>
      </c>
      <c r="I50" s="105">
        <v>0.73059360730593603</v>
      </c>
      <c r="J50" s="104">
        <v>-52</v>
      </c>
      <c r="K50" s="105">
        <v>-4.5021645021645025</v>
      </c>
    </row>
    <row r="51" spans="1:11" ht="12.95" customHeight="1" x14ac:dyDescent="0.2">
      <c r="A51" s="106" t="s">
        <v>340</v>
      </c>
      <c r="B51" s="104">
        <v>366</v>
      </c>
      <c r="C51" s="104">
        <v>9</v>
      </c>
      <c r="D51" s="105">
        <v>2.5210084033613445</v>
      </c>
      <c r="E51" s="104">
        <v>25</v>
      </c>
      <c r="F51" s="105">
        <v>7.3313782991202343</v>
      </c>
      <c r="G51" s="104">
        <v>244</v>
      </c>
      <c r="H51" s="104">
        <v>4</v>
      </c>
      <c r="I51" s="105">
        <v>1.6666666666666667</v>
      </c>
      <c r="J51" s="104">
        <v>18</v>
      </c>
      <c r="K51" s="105">
        <v>7.9646017699115044</v>
      </c>
    </row>
    <row r="52" spans="1:11" ht="12.95" customHeight="1" x14ac:dyDescent="0.2">
      <c r="A52" s="106" t="s">
        <v>341</v>
      </c>
      <c r="B52" s="104">
        <v>121</v>
      </c>
      <c r="C52" s="104">
        <v>11</v>
      </c>
      <c r="D52" s="105">
        <v>10</v>
      </c>
      <c r="E52" s="104">
        <v>-13</v>
      </c>
      <c r="F52" s="105">
        <v>-9.7014925373134329</v>
      </c>
      <c r="G52" s="104">
        <v>83</v>
      </c>
      <c r="H52" s="104">
        <v>9</v>
      </c>
      <c r="I52" s="105">
        <v>12.162162162162161</v>
      </c>
      <c r="J52" s="104">
        <v>-24</v>
      </c>
      <c r="K52" s="105">
        <v>-22.429906542056074</v>
      </c>
    </row>
    <row r="53" spans="1:11" ht="12.95" customHeight="1" x14ac:dyDescent="0.2">
      <c r="A53" s="106" t="s">
        <v>342</v>
      </c>
      <c r="B53" s="104">
        <v>693</v>
      </c>
      <c r="C53" s="104">
        <v>7</v>
      </c>
      <c r="D53" s="105">
        <v>1.0204081632653061</v>
      </c>
      <c r="E53" s="104">
        <v>1</v>
      </c>
      <c r="F53" s="105">
        <v>0.14450867052023122</v>
      </c>
      <c r="G53" s="104">
        <v>470</v>
      </c>
      <c r="H53" s="104">
        <v>-1</v>
      </c>
      <c r="I53" s="105">
        <v>-0.21231422505307856</v>
      </c>
      <c r="J53" s="104">
        <v>-2</v>
      </c>
      <c r="K53" s="105">
        <v>-0.42372881355932202</v>
      </c>
    </row>
    <row r="54" spans="1:11" ht="12.95" customHeight="1" x14ac:dyDescent="0.2">
      <c r="A54" s="106" t="s">
        <v>343</v>
      </c>
      <c r="B54" s="104">
        <v>621</v>
      </c>
      <c r="C54" s="104">
        <v>42</v>
      </c>
      <c r="D54" s="105">
        <v>7.2538860103626943</v>
      </c>
      <c r="E54" s="104">
        <v>-32</v>
      </c>
      <c r="F54" s="105">
        <v>-4.9004594180704437</v>
      </c>
      <c r="G54" s="104">
        <v>414</v>
      </c>
      <c r="H54" s="104">
        <v>28</v>
      </c>
      <c r="I54" s="105">
        <v>7.2538860103626943</v>
      </c>
      <c r="J54" s="104">
        <v>-29</v>
      </c>
      <c r="K54" s="105">
        <v>-6.5462753950338604</v>
      </c>
    </row>
    <row r="55" spans="1:11" ht="12.95" customHeight="1" x14ac:dyDescent="0.2">
      <c r="A55" s="106" t="s">
        <v>344</v>
      </c>
      <c r="B55" s="104">
        <v>3366</v>
      </c>
      <c r="C55" s="104">
        <v>142</v>
      </c>
      <c r="D55" s="105">
        <v>4.4044665012406945</v>
      </c>
      <c r="E55" s="104">
        <v>111</v>
      </c>
      <c r="F55" s="105">
        <v>3.4101382488479262</v>
      </c>
      <c r="G55" s="104">
        <v>2030</v>
      </c>
      <c r="H55" s="104">
        <v>11</v>
      </c>
      <c r="I55" s="105">
        <v>0.54482417038137687</v>
      </c>
      <c r="J55" s="104">
        <v>28</v>
      </c>
      <c r="K55" s="105">
        <v>1.3986013986013985</v>
      </c>
    </row>
    <row r="56" spans="1:11" ht="12.95" customHeight="1" x14ac:dyDescent="0.2">
      <c r="A56" s="106" t="s">
        <v>345</v>
      </c>
      <c r="B56" s="104">
        <v>498</v>
      </c>
      <c r="C56" s="104">
        <v>18</v>
      </c>
      <c r="D56" s="105">
        <v>3.75</v>
      </c>
      <c r="E56" s="104">
        <v>-3</v>
      </c>
      <c r="F56" s="105">
        <v>-0.59880239520958078</v>
      </c>
      <c r="G56" s="104">
        <v>322</v>
      </c>
      <c r="H56" s="104">
        <v>-5</v>
      </c>
      <c r="I56" s="105">
        <v>-1.5290519877675841</v>
      </c>
      <c r="J56" s="104">
        <v>-23</v>
      </c>
      <c r="K56" s="105">
        <v>-6.666666666666667</v>
      </c>
    </row>
    <row r="57" spans="1:11" ht="12.95" customHeight="1" x14ac:dyDescent="0.2">
      <c r="A57" s="106" t="s">
        <v>346</v>
      </c>
      <c r="B57" s="104">
        <v>4994</v>
      </c>
      <c r="C57" s="104">
        <v>141</v>
      </c>
      <c r="D57" s="105">
        <v>2.9054193282505665</v>
      </c>
      <c r="E57" s="104">
        <v>-11</v>
      </c>
      <c r="F57" s="105">
        <v>-0.21978021978021978</v>
      </c>
      <c r="G57" s="104">
        <v>3090</v>
      </c>
      <c r="H57" s="104">
        <v>-16</v>
      </c>
      <c r="I57" s="105">
        <v>-0.51513200257566005</v>
      </c>
      <c r="J57" s="104">
        <v>6</v>
      </c>
      <c r="K57" s="105">
        <v>0.19455252918287938</v>
      </c>
    </row>
    <row r="58" spans="1:11" ht="12.95" customHeight="1" x14ac:dyDescent="0.2">
      <c r="A58" s="106" t="s">
        <v>347</v>
      </c>
      <c r="B58" s="104">
        <v>74</v>
      </c>
      <c r="C58" s="104">
        <v>5</v>
      </c>
      <c r="D58" s="105">
        <v>7.2463768115942031</v>
      </c>
      <c r="E58" s="104">
        <v>8</v>
      </c>
      <c r="F58" s="105">
        <v>12.121212121212121</v>
      </c>
      <c r="G58" s="104">
        <v>46</v>
      </c>
      <c r="H58" s="104">
        <v>6</v>
      </c>
      <c r="I58" s="105">
        <v>15</v>
      </c>
      <c r="J58" s="104">
        <v>-2</v>
      </c>
      <c r="K58" s="105">
        <v>-4.166666666666667</v>
      </c>
    </row>
    <row r="59" spans="1:11" ht="12.95" customHeight="1" x14ac:dyDescent="0.2">
      <c r="A59" s="106" t="s">
        <v>348</v>
      </c>
      <c r="B59" s="104">
        <v>5172</v>
      </c>
      <c r="C59" s="104">
        <v>206</v>
      </c>
      <c r="D59" s="105">
        <v>4.1482078131292788</v>
      </c>
      <c r="E59" s="104">
        <v>218</v>
      </c>
      <c r="F59" s="105">
        <v>4.400484457004441</v>
      </c>
      <c r="G59" s="104">
        <v>3122</v>
      </c>
      <c r="H59" s="104">
        <v>41</v>
      </c>
      <c r="I59" s="105">
        <v>1.3307367737747484</v>
      </c>
      <c r="J59" s="104">
        <v>-76</v>
      </c>
      <c r="K59" s="105">
        <v>-2.3764853033145714</v>
      </c>
    </row>
    <row r="60" spans="1:11" ht="12.95" customHeight="1" x14ac:dyDescent="0.2">
      <c r="A60" s="106" t="s">
        <v>349</v>
      </c>
      <c r="B60" s="104">
        <v>392</v>
      </c>
      <c r="C60" s="104">
        <v>24</v>
      </c>
      <c r="D60" s="105">
        <v>6.5217391304347823</v>
      </c>
      <c r="E60" s="104">
        <v>5</v>
      </c>
      <c r="F60" s="105">
        <v>1.2919896640826873</v>
      </c>
      <c r="G60" s="104">
        <v>253</v>
      </c>
      <c r="H60" s="104">
        <v>6</v>
      </c>
      <c r="I60" s="105">
        <v>2.42914979757085</v>
      </c>
      <c r="J60" s="104">
        <v>-4</v>
      </c>
      <c r="K60" s="105">
        <v>-1.556420233463035</v>
      </c>
    </row>
    <row r="61" spans="1:11" ht="12.95" customHeight="1" x14ac:dyDescent="0.2">
      <c r="A61" s="106" t="s">
        <v>350</v>
      </c>
      <c r="B61" s="104">
        <v>200</v>
      </c>
      <c r="C61" s="104">
        <v>16</v>
      </c>
      <c r="D61" s="105">
        <v>8.695652173913043</v>
      </c>
      <c r="E61" s="104">
        <v>-9</v>
      </c>
      <c r="F61" s="105">
        <v>-4.3062200956937797</v>
      </c>
      <c r="G61" s="104">
        <v>123</v>
      </c>
      <c r="H61" s="104">
        <v>8</v>
      </c>
      <c r="I61" s="105">
        <v>6.9565217391304346</v>
      </c>
      <c r="J61" s="104">
        <v>-11</v>
      </c>
      <c r="K61" s="105">
        <v>-8.2089552238805972</v>
      </c>
    </row>
    <row r="62" spans="1:11" ht="12.95" customHeight="1" x14ac:dyDescent="0.2">
      <c r="A62" s="106" t="s">
        <v>351</v>
      </c>
      <c r="B62" s="104">
        <v>473</v>
      </c>
      <c r="C62" s="104">
        <v>17</v>
      </c>
      <c r="D62" s="105">
        <v>3.7280701754385963</v>
      </c>
      <c r="E62" s="104">
        <v>28</v>
      </c>
      <c r="F62" s="105">
        <v>6.2921348314606744</v>
      </c>
      <c r="G62" s="104">
        <v>310</v>
      </c>
      <c r="H62" s="104">
        <v>7</v>
      </c>
      <c r="I62" s="105">
        <v>2.3102310231023102</v>
      </c>
      <c r="J62" s="104">
        <v>-4</v>
      </c>
      <c r="K62" s="105">
        <v>-1.2738853503184713</v>
      </c>
    </row>
    <row r="63" spans="1:11" ht="12.95" customHeight="1" x14ac:dyDescent="0.2">
      <c r="A63" s="106" t="s">
        <v>352</v>
      </c>
      <c r="B63" s="104">
        <v>593</v>
      </c>
      <c r="C63" s="104">
        <v>30</v>
      </c>
      <c r="D63" s="105">
        <v>5.3285968028419184</v>
      </c>
      <c r="E63" s="104">
        <v>-13</v>
      </c>
      <c r="F63" s="105">
        <v>-2.1452145214521452</v>
      </c>
      <c r="G63" s="104">
        <v>375</v>
      </c>
      <c r="H63" s="104">
        <v>-7</v>
      </c>
      <c r="I63" s="105">
        <v>-1.8324607329842932</v>
      </c>
      <c r="J63" s="104">
        <v>-50</v>
      </c>
      <c r="K63" s="105">
        <v>-11.764705882352942</v>
      </c>
    </row>
    <row r="64" spans="1:11" ht="12.95" customHeight="1" x14ac:dyDescent="0.2">
      <c r="A64" s="106" t="s">
        <v>353</v>
      </c>
      <c r="B64" s="104">
        <v>991</v>
      </c>
      <c r="C64" s="104">
        <v>45</v>
      </c>
      <c r="D64" s="105">
        <v>4.7568710359408035</v>
      </c>
      <c r="E64" s="104">
        <v>-38</v>
      </c>
      <c r="F64" s="105">
        <v>-3.6929057337220601</v>
      </c>
      <c r="G64" s="104">
        <v>583</v>
      </c>
      <c r="H64" s="104">
        <v>-5</v>
      </c>
      <c r="I64" s="105">
        <v>-0.85034013605442171</v>
      </c>
      <c r="J64" s="104">
        <v>-74</v>
      </c>
      <c r="K64" s="105">
        <v>-11.263318112633181</v>
      </c>
    </row>
    <row r="65" spans="1:11" ht="12.95" customHeight="1" x14ac:dyDescent="0.2">
      <c r="A65" s="106" t="s">
        <v>354</v>
      </c>
      <c r="B65" s="104">
        <v>109</v>
      </c>
      <c r="C65" s="104">
        <v>-4</v>
      </c>
      <c r="D65" s="105">
        <v>-3.5398230088495577</v>
      </c>
      <c r="E65" s="104">
        <v>8</v>
      </c>
      <c r="F65" s="105">
        <v>7.9207920792079207</v>
      </c>
      <c r="G65" s="104">
        <v>74</v>
      </c>
      <c r="H65" s="104">
        <v>1</v>
      </c>
      <c r="I65" s="105">
        <v>1.3698630136986301</v>
      </c>
      <c r="J65" s="104">
        <v>-2</v>
      </c>
      <c r="K65" s="105">
        <v>-2.6315789473684212</v>
      </c>
    </row>
    <row r="66" spans="1:11" ht="12.95" customHeight="1" x14ac:dyDescent="0.2">
      <c r="A66" s="106" t="s">
        <v>355</v>
      </c>
      <c r="B66" s="104">
        <v>184</v>
      </c>
      <c r="C66" s="104">
        <v>5</v>
      </c>
      <c r="D66" s="105">
        <v>2.7932960893854748</v>
      </c>
      <c r="E66" s="104">
        <v>19</v>
      </c>
      <c r="F66" s="105">
        <v>11.515151515151516</v>
      </c>
      <c r="G66" s="104">
        <v>115</v>
      </c>
      <c r="H66" s="104">
        <v>-5</v>
      </c>
      <c r="I66" s="105">
        <v>-4.166666666666667</v>
      </c>
      <c r="J66" s="104">
        <v>3</v>
      </c>
      <c r="K66" s="105">
        <v>2.6785714285714284</v>
      </c>
    </row>
    <row r="67" spans="1:11" ht="12.95" customHeight="1" x14ac:dyDescent="0.2">
      <c r="A67" s="106" t="s">
        <v>356</v>
      </c>
      <c r="B67" s="104">
        <v>149</v>
      </c>
      <c r="C67" s="104">
        <v>5</v>
      </c>
      <c r="D67" s="105">
        <v>3.4722222222222223</v>
      </c>
      <c r="E67" s="104">
        <v>-12</v>
      </c>
      <c r="F67" s="105">
        <v>-7.4534161490683228</v>
      </c>
      <c r="G67" s="104">
        <v>98</v>
      </c>
      <c r="H67" s="104">
        <v>0</v>
      </c>
      <c r="I67" s="105">
        <v>0</v>
      </c>
      <c r="J67" s="104">
        <v>-30</v>
      </c>
      <c r="K67" s="105">
        <v>-23.4375</v>
      </c>
    </row>
    <row r="68" spans="1:11" ht="12.95" customHeight="1" x14ac:dyDescent="0.2">
      <c r="A68" s="106" t="s">
        <v>357</v>
      </c>
      <c r="B68" s="104">
        <v>14249</v>
      </c>
      <c r="C68" s="104">
        <v>317</v>
      </c>
      <c r="D68" s="105">
        <v>2.2753373528567327</v>
      </c>
      <c r="E68" s="104">
        <v>-257</v>
      </c>
      <c r="F68" s="105">
        <v>-1.7716806838549566</v>
      </c>
      <c r="G68" s="104">
        <v>8721</v>
      </c>
      <c r="H68" s="104">
        <v>-67</v>
      </c>
      <c r="I68" s="105">
        <v>-0.76240327719617662</v>
      </c>
      <c r="J68" s="104">
        <v>-252</v>
      </c>
      <c r="K68" s="105">
        <v>-2.8084252758274824</v>
      </c>
    </row>
    <row r="69" spans="1:11" ht="12.95" customHeight="1" x14ac:dyDescent="0.2">
      <c r="A69" s="106" t="s">
        <v>358</v>
      </c>
      <c r="B69" s="104">
        <v>479</v>
      </c>
      <c r="C69" s="104">
        <v>20</v>
      </c>
      <c r="D69" s="105">
        <v>4.3572984749455337</v>
      </c>
      <c r="E69" s="104">
        <v>37</v>
      </c>
      <c r="F69" s="105">
        <v>8.3710407239819009</v>
      </c>
      <c r="G69" s="104">
        <v>322</v>
      </c>
      <c r="H69" s="104">
        <v>8</v>
      </c>
      <c r="I69" s="105">
        <v>2.5477707006369426</v>
      </c>
      <c r="J69" s="104">
        <v>11</v>
      </c>
      <c r="K69" s="105">
        <v>3.536977491961415</v>
      </c>
    </row>
    <row r="70" spans="1:11" ht="12.95" customHeight="1" x14ac:dyDescent="0.2">
      <c r="A70" s="106" t="s">
        <v>359</v>
      </c>
      <c r="B70" s="104">
        <v>207</v>
      </c>
      <c r="C70" s="104">
        <v>0</v>
      </c>
      <c r="D70" s="105">
        <v>0</v>
      </c>
      <c r="E70" s="104">
        <v>6</v>
      </c>
      <c r="F70" s="105">
        <v>2.9850746268656718</v>
      </c>
      <c r="G70" s="104">
        <v>150</v>
      </c>
      <c r="H70" s="104">
        <v>0</v>
      </c>
      <c r="I70" s="105">
        <v>0</v>
      </c>
      <c r="J70" s="104">
        <v>-3</v>
      </c>
      <c r="K70" s="105">
        <v>-1.9607843137254901</v>
      </c>
    </row>
    <row r="71" spans="1:11" ht="12.95" customHeight="1" x14ac:dyDescent="0.2">
      <c r="A71" s="106" t="s">
        <v>360</v>
      </c>
      <c r="B71" s="104">
        <v>2322</v>
      </c>
      <c r="C71" s="104">
        <v>123</v>
      </c>
      <c r="D71" s="105">
        <v>5.5934515688949524</v>
      </c>
      <c r="E71" s="104">
        <v>45</v>
      </c>
      <c r="F71" s="105">
        <v>1.9762845849802371</v>
      </c>
      <c r="G71" s="104">
        <v>1442</v>
      </c>
      <c r="H71" s="104">
        <v>40</v>
      </c>
      <c r="I71" s="105">
        <v>2.8530670470756063</v>
      </c>
      <c r="J71" s="104">
        <v>-16</v>
      </c>
      <c r="K71" s="105">
        <v>-1.0973936899862826</v>
      </c>
    </row>
    <row r="72" spans="1:11" ht="12.95" customHeight="1" x14ac:dyDescent="0.2">
      <c r="A72" s="106" t="s">
        <v>361</v>
      </c>
      <c r="B72" s="104">
        <v>30</v>
      </c>
      <c r="C72" s="104">
        <v>2</v>
      </c>
      <c r="D72" s="105">
        <v>7.1428571428571432</v>
      </c>
      <c r="E72" s="104">
        <v>1</v>
      </c>
      <c r="F72" s="105">
        <v>3.4482758620689653</v>
      </c>
      <c r="G72" s="104">
        <v>16</v>
      </c>
      <c r="H72" s="104">
        <v>-4</v>
      </c>
      <c r="I72" s="105">
        <v>-20</v>
      </c>
      <c r="J72" s="104">
        <v>-4</v>
      </c>
      <c r="K72" s="105">
        <v>-20</v>
      </c>
    </row>
    <row r="73" spans="1:11" ht="12.95" customHeight="1" x14ac:dyDescent="0.2">
      <c r="A73" s="106" t="s">
        <v>362</v>
      </c>
      <c r="B73" s="104">
        <v>31</v>
      </c>
      <c r="C73" s="104">
        <v>0</v>
      </c>
      <c r="D73" s="105">
        <v>0</v>
      </c>
      <c r="E73" s="104">
        <v>1</v>
      </c>
      <c r="F73" s="105">
        <v>3.3333333333333335</v>
      </c>
      <c r="G73" s="104">
        <v>23</v>
      </c>
      <c r="H73" s="104">
        <v>1</v>
      </c>
      <c r="I73" s="105">
        <v>4.5454545454545459</v>
      </c>
      <c r="J73" s="104">
        <v>1</v>
      </c>
      <c r="K73" s="105">
        <v>4.5454545454545459</v>
      </c>
    </row>
    <row r="74" spans="1:11" ht="12.95" customHeight="1" x14ac:dyDescent="0.2">
      <c r="A74" s="106" t="s">
        <v>363</v>
      </c>
      <c r="B74" s="104">
        <v>14</v>
      </c>
      <c r="C74" s="104">
        <v>2</v>
      </c>
      <c r="D74" s="105">
        <v>16.666666666666668</v>
      </c>
      <c r="E74" s="104">
        <v>3</v>
      </c>
      <c r="F74" s="105">
        <v>27.272727272727273</v>
      </c>
      <c r="G74" s="104">
        <v>11</v>
      </c>
      <c r="H74" s="104">
        <v>2</v>
      </c>
      <c r="I74" s="105">
        <v>22.222222222222221</v>
      </c>
      <c r="J74" s="104">
        <v>2</v>
      </c>
      <c r="K74" s="105">
        <v>22.222222222222221</v>
      </c>
    </row>
    <row r="75" spans="1:11" ht="12.95" customHeight="1" x14ac:dyDescent="0.2">
      <c r="A75" s="106" t="s">
        <v>364</v>
      </c>
      <c r="B75" s="104">
        <v>13457</v>
      </c>
      <c r="C75" s="104">
        <v>542</v>
      </c>
      <c r="D75" s="105">
        <v>4.1966705381339526</v>
      </c>
      <c r="E75" s="104">
        <v>441</v>
      </c>
      <c r="F75" s="105">
        <v>3.3881376767055933</v>
      </c>
      <c r="G75" s="104">
        <v>8094</v>
      </c>
      <c r="H75" s="104">
        <v>194</v>
      </c>
      <c r="I75" s="105">
        <v>2.4556962025316458</v>
      </c>
      <c r="J75" s="104">
        <v>-2</v>
      </c>
      <c r="K75" s="105">
        <v>-2.4703557312252964E-2</v>
      </c>
    </row>
    <row r="76" spans="1:11" ht="12.95" customHeight="1" x14ac:dyDescent="0.2">
      <c r="A76" s="106" t="s">
        <v>365</v>
      </c>
      <c r="B76" s="104">
        <v>565</v>
      </c>
      <c r="C76" s="104">
        <v>18</v>
      </c>
      <c r="D76" s="105">
        <v>3.290676416819013</v>
      </c>
      <c r="E76" s="104">
        <v>6</v>
      </c>
      <c r="F76" s="105">
        <v>1.0733452593917709</v>
      </c>
      <c r="G76" s="104">
        <v>350</v>
      </c>
      <c r="H76" s="104">
        <v>8</v>
      </c>
      <c r="I76" s="105">
        <v>2.3391812865497075</v>
      </c>
      <c r="J76" s="104">
        <v>9</v>
      </c>
      <c r="K76" s="105">
        <v>2.6392961876832843</v>
      </c>
    </row>
    <row r="77" spans="1:11" ht="12.95" customHeight="1" x14ac:dyDescent="0.2">
      <c r="A77" s="106" t="s">
        <v>366</v>
      </c>
      <c r="B77" s="104">
        <v>466</v>
      </c>
      <c r="C77" s="104">
        <v>-7</v>
      </c>
      <c r="D77" s="105">
        <v>-1.4799154334038056</v>
      </c>
      <c r="E77" s="104">
        <v>1</v>
      </c>
      <c r="F77" s="105">
        <v>0.21505376344086022</v>
      </c>
      <c r="G77" s="104">
        <v>303</v>
      </c>
      <c r="H77" s="104">
        <v>-8</v>
      </c>
      <c r="I77" s="105">
        <v>-2.572347266881029</v>
      </c>
      <c r="J77" s="104">
        <v>-31</v>
      </c>
      <c r="K77" s="105">
        <v>-9.2814371257485035</v>
      </c>
    </row>
    <row r="78" spans="1:11" ht="12.95" customHeight="1" x14ac:dyDescent="0.2">
      <c r="A78" s="106" t="s">
        <v>367</v>
      </c>
      <c r="B78" s="104">
        <v>984</v>
      </c>
      <c r="C78" s="104">
        <v>22</v>
      </c>
      <c r="D78" s="105">
        <v>2.2869022869022868</v>
      </c>
      <c r="E78" s="104">
        <v>54</v>
      </c>
      <c r="F78" s="105">
        <v>5.806451612903226</v>
      </c>
      <c r="G78" s="104">
        <v>631</v>
      </c>
      <c r="H78" s="104">
        <v>12</v>
      </c>
      <c r="I78" s="105">
        <v>1.938610662358643</v>
      </c>
      <c r="J78" s="104">
        <v>28</v>
      </c>
      <c r="K78" s="105">
        <v>4.6434494195688227</v>
      </c>
    </row>
    <row r="79" spans="1:11" ht="12.95" customHeight="1" x14ac:dyDescent="0.2">
      <c r="A79" s="106" t="s">
        <v>368</v>
      </c>
      <c r="B79" s="104">
        <v>2</v>
      </c>
      <c r="C79" s="104">
        <v>0</v>
      </c>
      <c r="D79" s="105">
        <v>0</v>
      </c>
      <c r="E79" s="104">
        <v>0</v>
      </c>
      <c r="F79" s="105">
        <v>0</v>
      </c>
      <c r="G79" s="104">
        <v>1</v>
      </c>
      <c r="H79" s="104">
        <v>0</v>
      </c>
      <c r="I79" s="105">
        <v>0</v>
      </c>
      <c r="J79" s="104">
        <v>0</v>
      </c>
      <c r="K79" s="105">
        <v>0</v>
      </c>
    </row>
    <row r="80" spans="1:11" ht="12.95" customHeight="1" x14ac:dyDescent="0.2">
      <c r="A80" s="106" t="s">
        <v>369</v>
      </c>
      <c r="B80" s="104">
        <v>10</v>
      </c>
      <c r="C80" s="104">
        <v>-3</v>
      </c>
      <c r="D80" s="105">
        <v>-23.076923076923077</v>
      </c>
      <c r="E80" s="104">
        <v>-4</v>
      </c>
      <c r="F80" s="105">
        <v>-28.571428571428573</v>
      </c>
      <c r="G80" s="104">
        <v>6</v>
      </c>
      <c r="H80" s="104">
        <v>-3</v>
      </c>
      <c r="I80" s="105">
        <v>-33.333333333333336</v>
      </c>
      <c r="J80" s="104">
        <v>-6</v>
      </c>
      <c r="K80" s="105">
        <v>-50</v>
      </c>
    </row>
    <row r="81" spans="1:11" ht="12.95" customHeight="1" x14ac:dyDescent="0.2">
      <c r="A81" s="106" t="s">
        <v>370</v>
      </c>
      <c r="B81" s="104">
        <v>7</v>
      </c>
      <c r="C81" s="104">
        <v>3</v>
      </c>
      <c r="D81" s="105">
        <v>75</v>
      </c>
      <c r="E81" s="104">
        <v>3</v>
      </c>
      <c r="F81" s="105">
        <v>75</v>
      </c>
      <c r="G81" s="104">
        <v>5</v>
      </c>
      <c r="H81" s="104">
        <v>2</v>
      </c>
      <c r="I81" s="105">
        <v>66.666666666666671</v>
      </c>
      <c r="J81" s="104">
        <v>2</v>
      </c>
      <c r="K81" s="105">
        <v>66.666666666666671</v>
      </c>
    </row>
    <row r="82" spans="1:11" ht="12.95" customHeight="1" x14ac:dyDescent="0.2">
      <c r="A82" s="106" t="s">
        <v>371</v>
      </c>
      <c r="B82" s="104">
        <v>482</v>
      </c>
      <c r="C82" s="104">
        <v>37</v>
      </c>
      <c r="D82" s="105">
        <v>8.3146067415730336</v>
      </c>
      <c r="E82" s="104">
        <v>-16</v>
      </c>
      <c r="F82" s="105">
        <v>-3.2128514056224899</v>
      </c>
      <c r="G82" s="104">
        <v>301</v>
      </c>
      <c r="H82" s="104">
        <v>6</v>
      </c>
      <c r="I82" s="105">
        <v>2.0338983050847457</v>
      </c>
      <c r="J82" s="104">
        <v>-8</v>
      </c>
      <c r="K82" s="105">
        <v>-2.5889967637540452</v>
      </c>
    </row>
    <row r="83" spans="1:11" ht="12.95" customHeight="1" x14ac:dyDescent="0.2">
      <c r="A83" s="106" t="s">
        <v>372</v>
      </c>
      <c r="B83" s="104">
        <v>1630</v>
      </c>
      <c r="C83" s="104">
        <v>73</v>
      </c>
      <c r="D83" s="105">
        <v>4.6885035324341686</v>
      </c>
      <c r="E83" s="104">
        <v>20</v>
      </c>
      <c r="F83" s="105">
        <v>1.2422360248447204</v>
      </c>
      <c r="G83" s="104">
        <v>1060</v>
      </c>
      <c r="H83" s="104">
        <v>14</v>
      </c>
      <c r="I83" s="105">
        <v>1.338432122370937</v>
      </c>
      <c r="J83" s="104">
        <v>5</v>
      </c>
      <c r="K83" s="105">
        <v>0.47393364928909953</v>
      </c>
    </row>
    <row r="84" spans="1:11" ht="12.95" customHeight="1" x14ac:dyDescent="0.2">
      <c r="A84" s="106" t="s">
        <v>373</v>
      </c>
      <c r="B84" s="104">
        <v>13061</v>
      </c>
      <c r="C84" s="104">
        <v>434</v>
      </c>
      <c r="D84" s="105">
        <v>3.4370792745703649</v>
      </c>
      <c r="E84" s="104">
        <v>-45</v>
      </c>
      <c r="F84" s="105">
        <v>-0.34335418892110486</v>
      </c>
      <c r="G84" s="104">
        <v>7986</v>
      </c>
      <c r="H84" s="104">
        <v>90</v>
      </c>
      <c r="I84" s="105">
        <v>1.1398176291793314</v>
      </c>
      <c r="J84" s="104">
        <v>-185</v>
      </c>
      <c r="K84" s="105">
        <v>-2.2641047607391998</v>
      </c>
    </row>
    <row r="85" spans="1:11" ht="12.95" customHeight="1" x14ac:dyDescent="0.2">
      <c r="A85" s="106" t="s">
        <v>374</v>
      </c>
      <c r="B85" s="104">
        <v>713</v>
      </c>
      <c r="C85" s="104">
        <v>40</v>
      </c>
      <c r="D85" s="105">
        <v>5.9435364041604757</v>
      </c>
      <c r="E85" s="104">
        <v>118</v>
      </c>
      <c r="F85" s="105">
        <v>19.831932773109244</v>
      </c>
      <c r="G85" s="104">
        <v>414</v>
      </c>
      <c r="H85" s="104">
        <v>6</v>
      </c>
      <c r="I85" s="105">
        <v>1.4705882352941178</v>
      </c>
      <c r="J85" s="104">
        <v>15</v>
      </c>
      <c r="K85" s="105">
        <v>3.7593984962406015</v>
      </c>
    </row>
    <row r="86" spans="1:11" ht="12.95" customHeight="1" x14ac:dyDescent="0.2">
      <c r="A86" s="106" t="s">
        <v>375</v>
      </c>
      <c r="B86" s="104">
        <v>32</v>
      </c>
      <c r="C86" s="104">
        <v>1</v>
      </c>
      <c r="D86" s="105">
        <v>3.225806451612903</v>
      </c>
      <c r="E86" s="104">
        <v>-4</v>
      </c>
      <c r="F86" s="105">
        <v>-11.111111111111111</v>
      </c>
      <c r="G86" s="104">
        <v>24</v>
      </c>
      <c r="H86" s="104">
        <v>1</v>
      </c>
      <c r="I86" s="105">
        <v>4.3478260869565215</v>
      </c>
      <c r="J86" s="104">
        <v>0</v>
      </c>
      <c r="K86" s="105">
        <v>0</v>
      </c>
    </row>
    <row r="87" spans="1:11" ht="12.95" customHeight="1" x14ac:dyDescent="0.2">
      <c r="A87" s="106" t="s">
        <v>376</v>
      </c>
      <c r="B87" s="104">
        <v>6</v>
      </c>
      <c r="C87" s="104">
        <v>-1</v>
      </c>
      <c r="D87" s="105">
        <v>-14.285714285714286</v>
      </c>
      <c r="E87" s="104">
        <v>2</v>
      </c>
      <c r="F87" s="105">
        <v>50</v>
      </c>
      <c r="G87" s="104">
        <v>4</v>
      </c>
      <c r="H87" s="104">
        <v>-1</v>
      </c>
      <c r="I87" s="105">
        <v>-20</v>
      </c>
      <c r="J87" s="104">
        <v>2</v>
      </c>
      <c r="K87" s="105">
        <v>100</v>
      </c>
    </row>
    <row r="88" spans="1:11" ht="12.95" customHeight="1" x14ac:dyDescent="0.2">
      <c r="A88" s="106" t="s">
        <v>377</v>
      </c>
      <c r="B88" s="104">
        <v>206380</v>
      </c>
      <c r="C88" s="104">
        <v>6817</v>
      </c>
      <c r="D88" s="105">
        <v>3.41596388108016</v>
      </c>
      <c r="E88" s="104">
        <v>1457</v>
      </c>
      <c r="F88" s="105">
        <v>0.7109987653899269</v>
      </c>
      <c r="G88" s="104">
        <v>131527</v>
      </c>
      <c r="H88" s="104">
        <v>2200</v>
      </c>
      <c r="I88" s="105">
        <v>1.7011142298205324</v>
      </c>
      <c r="J88" s="104">
        <v>-505</v>
      </c>
      <c r="K88" s="105">
        <v>-0.3824830344158992</v>
      </c>
    </row>
    <row r="89" spans="1:11" ht="12.95" customHeight="1" x14ac:dyDescent="0.2">
      <c r="A89" s="106" t="s">
        <v>378</v>
      </c>
      <c r="B89" s="104">
        <v>2850</v>
      </c>
      <c r="C89" s="104">
        <v>192</v>
      </c>
      <c r="D89" s="105">
        <v>7.2234762979683973</v>
      </c>
      <c r="E89" s="104">
        <v>-25</v>
      </c>
      <c r="F89" s="105">
        <v>-0.86956521739130432</v>
      </c>
      <c r="G89" s="104">
        <v>1747</v>
      </c>
      <c r="H89" s="104">
        <v>75</v>
      </c>
      <c r="I89" s="105">
        <v>4.4856459330143537</v>
      </c>
      <c r="J89" s="104">
        <v>-74</v>
      </c>
      <c r="K89" s="105">
        <v>-4.0637012630422849</v>
      </c>
    </row>
    <row r="90" spans="1:11" ht="12.95" customHeight="1" x14ac:dyDescent="0.2">
      <c r="A90" s="106" t="s">
        <v>379</v>
      </c>
      <c r="B90" s="104">
        <v>651</v>
      </c>
      <c r="C90" s="104">
        <v>29</v>
      </c>
      <c r="D90" s="105">
        <v>4.662379421221865</v>
      </c>
      <c r="E90" s="104">
        <v>35</v>
      </c>
      <c r="F90" s="105">
        <v>5.6818181818181817</v>
      </c>
      <c r="G90" s="104">
        <v>397</v>
      </c>
      <c r="H90" s="104">
        <v>10</v>
      </c>
      <c r="I90" s="105">
        <v>2.5839793281653747</v>
      </c>
      <c r="J90" s="104">
        <v>2</v>
      </c>
      <c r="K90" s="105">
        <v>0.50632911392405067</v>
      </c>
    </row>
    <row r="91" spans="1:11" ht="12.95" customHeight="1" x14ac:dyDescent="0.2">
      <c r="A91" s="106" t="s">
        <v>380</v>
      </c>
      <c r="B91" s="104">
        <v>1013</v>
      </c>
      <c r="C91" s="104">
        <v>57</v>
      </c>
      <c r="D91" s="105">
        <v>5.96234309623431</v>
      </c>
      <c r="E91" s="104">
        <v>77</v>
      </c>
      <c r="F91" s="105">
        <v>8.2264957264957257</v>
      </c>
      <c r="G91" s="104">
        <v>633</v>
      </c>
      <c r="H91" s="104">
        <v>12</v>
      </c>
      <c r="I91" s="105">
        <v>1.932367149758454</v>
      </c>
      <c r="J91" s="104">
        <v>0</v>
      </c>
      <c r="K91" s="105">
        <v>0</v>
      </c>
    </row>
    <row r="92" spans="1:11" ht="12.95" customHeight="1" x14ac:dyDescent="0.2">
      <c r="A92" s="106" t="s">
        <v>381</v>
      </c>
      <c r="B92" s="104">
        <v>1928</v>
      </c>
      <c r="C92" s="104">
        <v>104</v>
      </c>
      <c r="D92" s="105">
        <v>5.7017543859649127</v>
      </c>
      <c r="E92" s="104">
        <v>106</v>
      </c>
      <c r="F92" s="105">
        <v>5.8177826564215147</v>
      </c>
      <c r="G92" s="104">
        <v>1140</v>
      </c>
      <c r="H92" s="104">
        <v>48</v>
      </c>
      <c r="I92" s="105">
        <v>4.395604395604396</v>
      </c>
      <c r="J92" s="104">
        <v>-28</v>
      </c>
      <c r="K92" s="105">
        <v>-2.3972602739726026</v>
      </c>
    </row>
    <row r="93" spans="1:11" ht="12.95" customHeight="1" x14ac:dyDescent="0.2">
      <c r="A93" s="106" t="s">
        <v>382</v>
      </c>
      <c r="B93" s="104">
        <v>465</v>
      </c>
      <c r="C93" s="104">
        <v>17</v>
      </c>
      <c r="D93" s="105">
        <v>3.7946428571428572</v>
      </c>
      <c r="E93" s="104">
        <v>-24</v>
      </c>
      <c r="F93" s="105">
        <v>-4.9079754601226995</v>
      </c>
      <c r="G93" s="104">
        <v>303</v>
      </c>
      <c r="H93" s="104">
        <v>14</v>
      </c>
      <c r="I93" s="105">
        <v>4.844290657439446</v>
      </c>
      <c r="J93" s="104">
        <v>-12</v>
      </c>
      <c r="K93" s="105">
        <v>-3.8095238095238093</v>
      </c>
    </row>
    <row r="94" spans="1:11" ht="12.95" customHeight="1" x14ac:dyDescent="0.2">
      <c r="A94" s="106" t="s">
        <v>383</v>
      </c>
      <c r="B94" s="104">
        <v>615</v>
      </c>
      <c r="C94" s="104">
        <v>17</v>
      </c>
      <c r="D94" s="105">
        <v>2.8428093645484949</v>
      </c>
      <c r="E94" s="104">
        <v>14</v>
      </c>
      <c r="F94" s="105">
        <v>2.3294509151414311</v>
      </c>
      <c r="G94" s="104">
        <v>408</v>
      </c>
      <c r="H94" s="104">
        <v>-4</v>
      </c>
      <c r="I94" s="105">
        <v>-0.970873786407767</v>
      </c>
      <c r="J94" s="104">
        <v>-5</v>
      </c>
      <c r="K94" s="105">
        <v>-1.2106537530266344</v>
      </c>
    </row>
    <row r="95" spans="1:11" ht="12.95" customHeight="1" x14ac:dyDescent="0.2">
      <c r="A95" s="106" t="s">
        <v>384</v>
      </c>
      <c r="B95" s="104">
        <v>278</v>
      </c>
      <c r="C95" s="104">
        <v>2</v>
      </c>
      <c r="D95" s="105">
        <v>0.72463768115942029</v>
      </c>
      <c r="E95" s="104">
        <v>1</v>
      </c>
      <c r="F95" s="105">
        <v>0.36101083032490977</v>
      </c>
      <c r="G95" s="104">
        <v>188</v>
      </c>
      <c r="H95" s="104">
        <v>3</v>
      </c>
      <c r="I95" s="105">
        <v>1.6216216216216217</v>
      </c>
      <c r="J95" s="104">
        <v>-11</v>
      </c>
      <c r="K95" s="105">
        <v>-5.5276381909547743</v>
      </c>
    </row>
    <row r="96" spans="1:11" ht="12.95" customHeight="1" x14ac:dyDescent="0.2">
      <c r="A96" s="106" t="s">
        <v>385</v>
      </c>
      <c r="B96" s="104">
        <v>11</v>
      </c>
      <c r="C96" s="104">
        <v>-3</v>
      </c>
      <c r="D96" s="105">
        <v>-21.428571428571427</v>
      </c>
      <c r="E96" s="104">
        <v>-6</v>
      </c>
      <c r="F96" s="105">
        <v>-35.294117647058826</v>
      </c>
      <c r="G96" s="104">
        <v>6</v>
      </c>
      <c r="H96" s="104">
        <v>-1</v>
      </c>
      <c r="I96" s="105">
        <v>-14.285714285714286</v>
      </c>
      <c r="J96" s="104">
        <v>-3</v>
      </c>
      <c r="K96" s="105">
        <v>-33.333333333333336</v>
      </c>
    </row>
    <row r="97" spans="1:11" ht="12.95" customHeight="1" x14ac:dyDescent="0.2">
      <c r="A97" s="106" t="s">
        <v>386</v>
      </c>
      <c r="B97" s="104">
        <v>341</v>
      </c>
      <c r="C97" s="104">
        <v>3</v>
      </c>
      <c r="D97" s="105">
        <v>0.8875739644970414</v>
      </c>
      <c r="E97" s="104">
        <v>4</v>
      </c>
      <c r="F97" s="105">
        <v>1.1869436201780414</v>
      </c>
      <c r="G97" s="104">
        <v>223</v>
      </c>
      <c r="H97" s="104">
        <v>-4</v>
      </c>
      <c r="I97" s="105">
        <v>-1.7621145374449338</v>
      </c>
      <c r="J97" s="104">
        <v>2</v>
      </c>
      <c r="K97" s="105">
        <v>0.90497737556561086</v>
      </c>
    </row>
    <row r="98" spans="1:11" ht="12.95" customHeight="1" x14ac:dyDescent="0.2">
      <c r="A98" s="106" t="s">
        <v>387</v>
      </c>
      <c r="B98" s="104">
        <v>804</v>
      </c>
      <c r="C98" s="104">
        <v>32</v>
      </c>
      <c r="D98" s="105">
        <v>4.1450777202072535</v>
      </c>
      <c r="E98" s="104">
        <v>16</v>
      </c>
      <c r="F98" s="105">
        <v>2.030456852791878</v>
      </c>
      <c r="G98" s="104">
        <v>519</v>
      </c>
      <c r="H98" s="104">
        <v>5</v>
      </c>
      <c r="I98" s="105">
        <v>0.97276264591439687</v>
      </c>
      <c r="J98" s="104">
        <v>16</v>
      </c>
      <c r="K98" s="105">
        <v>3.1809145129224654</v>
      </c>
    </row>
    <row r="99" spans="1:11" ht="12.95" customHeight="1" x14ac:dyDescent="0.2">
      <c r="A99" s="106" t="s">
        <v>388</v>
      </c>
      <c r="B99" s="104">
        <v>650</v>
      </c>
      <c r="C99" s="104">
        <v>-11</v>
      </c>
      <c r="D99" s="105">
        <v>-1.6641452344931922</v>
      </c>
      <c r="E99" s="104">
        <v>16</v>
      </c>
      <c r="F99" s="105">
        <v>2.5236593059936907</v>
      </c>
      <c r="G99" s="104">
        <v>429</v>
      </c>
      <c r="H99" s="104">
        <v>-5</v>
      </c>
      <c r="I99" s="105">
        <v>-1.1520737327188939</v>
      </c>
      <c r="J99" s="104">
        <v>-5</v>
      </c>
      <c r="K99" s="105">
        <v>-1.1520737327188939</v>
      </c>
    </row>
    <row r="100" spans="1:11" ht="12.95" customHeight="1" x14ac:dyDescent="0.2">
      <c r="A100" s="106" t="s">
        <v>389</v>
      </c>
      <c r="B100" s="104">
        <v>14472</v>
      </c>
      <c r="C100" s="104">
        <v>345</v>
      </c>
      <c r="D100" s="105">
        <v>2.4421320874920367</v>
      </c>
      <c r="E100" s="104">
        <v>-86</v>
      </c>
      <c r="F100" s="105">
        <v>-0.59074048633053988</v>
      </c>
      <c r="G100" s="104">
        <v>8980</v>
      </c>
      <c r="H100" s="104">
        <v>-38</v>
      </c>
      <c r="I100" s="105">
        <v>-0.42137946329563097</v>
      </c>
      <c r="J100" s="104">
        <v>-106</v>
      </c>
      <c r="K100" s="105">
        <v>-1.1666299801893023</v>
      </c>
    </row>
    <row r="101" spans="1:11" ht="12.95" customHeight="1" x14ac:dyDescent="0.2">
      <c r="A101" s="106" t="s">
        <v>390</v>
      </c>
      <c r="B101" s="104">
        <v>221</v>
      </c>
      <c r="C101" s="104">
        <v>-3</v>
      </c>
      <c r="D101" s="105">
        <v>-1.3392857142857142</v>
      </c>
      <c r="E101" s="104">
        <v>43</v>
      </c>
      <c r="F101" s="105">
        <v>24.157303370786519</v>
      </c>
      <c r="G101" s="104">
        <v>131</v>
      </c>
      <c r="H101" s="104">
        <v>-5</v>
      </c>
      <c r="I101" s="105">
        <v>-3.6764705882352939</v>
      </c>
      <c r="J101" s="104">
        <v>29</v>
      </c>
      <c r="K101" s="105">
        <v>28.431372549019606</v>
      </c>
    </row>
    <row r="102" spans="1:11" ht="12.95" customHeight="1" x14ac:dyDescent="0.2">
      <c r="A102" s="106" t="s">
        <v>391</v>
      </c>
      <c r="B102" s="104">
        <v>153</v>
      </c>
      <c r="C102" s="104">
        <v>7</v>
      </c>
      <c r="D102" s="105">
        <v>4.7945205479452051</v>
      </c>
      <c r="E102" s="104">
        <v>18</v>
      </c>
      <c r="F102" s="105">
        <v>13.333333333333334</v>
      </c>
      <c r="G102" s="104">
        <v>95</v>
      </c>
      <c r="H102" s="104">
        <v>3</v>
      </c>
      <c r="I102" s="105">
        <v>3.2608695652173911</v>
      </c>
      <c r="J102" s="104">
        <v>9</v>
      </c>
      <c r="K102" s="105">
        <v>10.465116279069768</v>
      </c>
    </row>
    <row r="103" spans="1:11" ht="12.95" customHeight="1" x14ac:dyDescent="0.2">
      <c r="A103" s="106" t="s">
        <v>392</v>
      </c>
      <c r="B103" s="104">
        <v>244</v>
      </c>
      <c r="C103" s="104">
        <v>10</v>
      </c>
      <c r="D103" s="105">
        <v>4.2735042735042734</v>
      </c>
      <c r="E103" s="104">
        <v>0</v>
      </c>
      <c r="F103" s="105">
        <v>0</v>
      </c>
      <c r="G103" s="104">
        <v>156</v>
      </c>
      <c r="H103" s="104">
        <v>0</v>
      </c>
      <c r="I103" s="105">
        <v>0</v>
      </c>
      <c r="J103" s="104">
        <v>-6</v>
      </c>
      <c r="K103" s="105">
        <v>-3.7037037037037037</v>
      </c>
    </row>
    <row r="104" spans="1:11" ht="12.95" customHeight="1" x14ac:dyDescent="0.2">
      <c r="A104" s="106" t="s">
        <v>393</v>
      </c>
      <c r="B104" s="104">
        <v>2282</v>
      </c>
      <c r="C104" s="104">
        <v>65</v>
      </c>
      <c r="D104" s="105">
        <v>2.931889941362201</v>
      </c>
      <c r="E104" s="104">
        <v>14</v>
      </c>
      <c r="F104" s="105">
        <v>0.61728395061728392</v>
      </c>
      <c r="G104" s="104">
        <v>1440</v>
      </c>
      <c r="H104" s="104">
        <v>3</v>
      </c>
      <c r="I104" s="105">
        <v>0.20876826722338204</v>
      </c>
      <c r="J104" s="104">
        <v>55</v>
      </c>
      <c r="K104" s="105">
        <v>3.9711191335740073</v>
      </c>
    </row>
    <row r="105" spans="1:11" ht="12.95" customHeight="1" x14ac:dyDescent="0.2">
      <c r="A105" s="106" t="s">
        <v>394</v>
      </c>
      <c r="B105" s="104">
        <v>10</v>
      </c>
      <c r="C105" s="104">
        <v>1</v>
      </c>
      <c r="D105" s="105">
        <v>11.111111111111111</v>
      </c>
      <c r="E105" s="104">
        <v>-1</v>
      </c>
      <c r="F105" s="105">
        <v>-9.0909090909090917</v>
      </c>
      <c r="G105" s="104">
        <v>7</v>
      </c>
      <c r="H105" s="104">
        <v>0</v>
      </c>
      <c r="I105" s="105">
        <v>0</v>
      </c>
      <c r="J105" s="104">
        <v>0</v>
      </c>
      <c r="K105" s="105">
        <v>0</v>
      </c>
    </row>
    <row r="106" spans="1:11" ht="12.95" customHeight="1" x14ac:dyDescent="0.2">
      <c r="A106" s="106" t="s">
        <v>395</v>
      </c>
      <c r="B106" s="104">
        <v>273</v>
      </c>
      <c r="C106" s="104">
        <v>4</v>
      </c>
      <c r="D106" s="105">
        <v>1.486988847583643</v>
      </c>
      <c r="E106" s="104">
        <v>-19</v>
      </c>
      <c r="F106" s="105">
        <v>-6.506849315068493</v>
      </c>
      <c r="G106" s="104">
        <v>186</v>
      </c>
      <c r="H106" s="104">
        <v>-1</v>
      </c>
      <c r="I106" s="105">
        <v>-0.53475935828877008</v>
      </c>
      <c r="J106" s="104">
        <v>-19</v>
      </c>
      <c r="K106" s="105">
        <v>-9.2682926829268286</v>
      </c>
    </row>
    <row r="107" spans="1:11" ht="12.95" customHeight="1" x14ac:dyDescent="0.2">
      <c r="A107" s="106" t="s">
        <v>396</v>
      </c>
      <c r="B107" s="104">
        <v>491</v>
      </c>
      <c r="C107" s="104">
        <v>17</v>
      </c>
      <c r="D107" s="105">
        <v>3.5864978902953588</v>
      </c>
      <c r="E107" s="104">
        <v>-22</v>
      </c>
      <c r="F107" s="105">
        <v>-4.2884990253411308</v>
      </c>
      <c r="G107" s="104">
        <v>343</v>
      </c>
      <c r="H107" s="104">
        <v>-2</v>
      </c>
      <c r="I107" s="105">
        <v>-0.57971014492753625</v>
      </c>
      <c r="J107" s="104">
        <v>-33</v>
      </c>
      <c r="K107" s="105">
        <v>-8.7765957446808507</v>
      </c>
    </row>
    <row r="108" spans="1:11" ht="12.95" customHeight="1" x14ac:dyDescent="0.2">
      <c r="A108" s="106" t="s">
        <v>397</v>
      </c>
      <c r="B108" s="104">
        <v>29</v>
      </c>
      <c r="C108" s="104">
        <v>5</v>
      </c>
      <c r="D108" s="105">
        <v>20.833333333333332</v>
      </c>
      <c r="E108" s="104">
        <v>-3</v>
      </c>
      <c r="F108" s="105">
        <v>-9.375</v>
      </c>
      <c r="G108" s="104">
        <v>20</v>
      </c>
      <c r="H108" s="104">
        <v>2</v>
      </c>
      <c r="I108" s="105">
        <v>11.111111111111111</v>
      </c>
      <c r="J108" s="104">
        <v>-5</v>
      </c>
      <c r="K108" s="105">
        <v>-20</v>
      </c>
    </row>
    <row r="109" spans="1:11" ht="12.95" customHeight="1" x14ac:dyDescent="0.2">
      <c r="A109" s="106" t="s">
        <v>398</v>
      </c>
      <c r="B109" s="104">
        <v>149</v>
      </c>
      <c r="C109" s="104">
        <v>10</v>
      </c>
      <c r="D109" s="105">
        <v>7.1942446043165464</v>
      </c>
      <c r="E109" s="104">
        <v>13</v>
      </c>
      <c r="F109" s="105">
        <v>9.5588235294117645</v>
      </c>
      <c r="G109" s="104">
        <v>95</v>
      </c>
      <c r="H109" s="104">
        <v>6</v>
      </c>
      <c r="I109" s="105">
        <v>6.7415730337078648</v>
      </c>
      <c r="J109" s="104">
        <v>-2</v>
      </c>
      <c r="K109" s="105">
        <v>-2.0618556701030926</v>
      </c>
    </row>
    <row r="110" spans="1:11" ht="12.95" customHeight="1" x14ac:dyDescent="0.2">
      <c r="A110" s="106" t="s">
        <v>399</v>
      </c>
      <c r="B110" s="104">
        <v>1264</v>
      </c>
      <c r="C110" s="104">
        <v>88</v>
      </c>
      <c r="D110" s="105">
        <v>7.4829931972789119</v>
      </c>
      <c r="E110" s="104">
        <v>100</v>
      </c>
      <c r="F110" s="105">
        <v>8.5910652920962196</v>
      </c>
      <c r="G110" s="104">
        <v>819</v>
      </c>
      <c r="H110" s="104">
        <v>37</v>
      </c>
      <c r="I110" s="105">
        <v>4.7314578005115093</v>
      </c>
      <c r="J110" s="104">
        <v>25</v>
      </c>
      <c r="K110" s="105">
        <v>3.1486146095717884</v>
      </c>
    </row>
    <row r="111" spans="1:11" ht="12.95" customHeight="1" x14ac:dyDescent="0.2">
      <c r="A111" s="106" t="s">
        <v>400</v>
      </c>
      <c r="B111" s="104">
        <v>10565</v>
      </c>
      <c r="C111" s="104">
        <v>274</v>
      </c>
      <c r="D111" s="105">
        <v>2.6625206491108737</v>
      </c>
      <c r="E111" s="104">
        <v>-101</v>
      </c>
      <c r="F111" s="105">
        <v>-0.94693418338646163</v>
      </c>
      <c r="G111" s="104">
        <v>6672</v>
      </c>
      <c r="H111" s="104">
        <v>5</v>
      </c>
      <c r="I111" s="105">
        <v>7.4996250187490621E-2</v>
      </c>
      <c r="J111" s="104">
        <v>-219</v>
      </c>
      <c r="K111" s="105">
        <v>-3.1780583369612536</v>
      </c>
    </row>
    <row r="112" spans="1:11" ht="12.95" customHeight="1" x14ac:dyDescent="0.2">
      <c r="A112" s="106" t="s">
        <v>401</v>
      </c>
      <c r="B112" s="104">
        <v>19</v>
      </c>
      <c r="C112" s="104">
        <v>-1</v>
      </c>
      <c r="D112" s="105">
        <v>-5</v>
      </c>
      <c r="E112" s="104">
        <v>-10</v>
      </c>
      <c r="F112" s="105">
        <v>-34.482758620689658</v>
      </c>
      <c r="G112" s="104">
        <v>12</v>
      </c>
      <c r="H112" s="104">
        <v>0</v>
      </c>
      <c r="I112" s="105">
        <v>0</v>
      </c>
      <c r="J112" s="104">
        <v>-9</v>
      </c>
      <c r="K112" s="105">
        <v>-42.857142857142854</v>
      </c>
    </row>
    <row r="113" spans="1:11" ht="12.95" customHeight="1" x14ac:dyDescent="0.2">
      <c r="A113" s="106" t="s">
        <v>402</v>
      </c>
      <c r="B113" s="104">
        <v>409</v>
      </c>
      <c r="C113" s="104">
        <v>19</v>
      </c>
      <c r="D113" s="105">
        <v>4.8717948717948714</v>
      </c>
      <c r="E113" s="104">
        <v>22</v>
      </c>
      <c r="F113" s="105">
        <v>5.684754521963824</v>
      </c>
      <c r="G113" s="104">
        <v>261</v>
      </c>
      <c r="H113" s="104">
        <v>11</v>
      </c>
      <c r="I113" s="105">
        <v>4.4000000000000004</v>
      </c>
      <c r="J113" s="104">
        <v>-4</v>
      </c>
      <c r="K113" s="105">
        <v>-1.5094339622641511</v>
      </c>
    </row>
    <row r="114" spans="1:11" ht="12.95" customHeight="1" x14ac:dyDescent="0.2">
      <c r="A114" s="106" t="s">
        <v>403</v>
      </c>
      <c r="B114" s="104">
        <v>302</v>
      </c>
      <c r="C114" s="104">
        <v>11</v>
      </c>
      <c r="D114" s="105">
        <v>3.7800687285223367</v>
      </c>
      <c r="E114" s="104">
        <v>-6</v>
      </c>
      <c r="F114" s="105">
        <v>-1.948051948051948</v>
      </c>
      <c r="G114" s="104">
        <v>226</v>
      </c>
      <c r="H114" s="104">
        <v>7</v>
      </c>
      <c r="I114" s="105">
        <v>3.1963470319634704</v>
      </c>
      <c r="J114" s="104">
        <v>-6</v>
      </c>
      <c r="K114" s="105">
        <v>-2.5862068965517242</v>
      </c>
    </row>
    <row r="115" spans="1:11" ht="12.95" customHeight="1" x14ac:dyDescent="0.2">
      <c r="A115" s="106" t="s">
        <v>404</v>
      </c>
      <c r="B115" s="104">
        <v>305</v>
      </c>
      <c r="C115" s="104">
        <v>1</v>
      </c>
      <c r="D115" s="105">
        <v>0.32894736842105265</v>
      </c>
      <c r="E115" s="104">
        <v>1</v>
      </c>
      <c r="F115" s="105">
        <v>0.32894736842105265</v>
      </c>
      <c r="G115" s="104">
        <v>208</v>
      </c>
      <c r="H115" s="104">
        <v>-6</v>
      </c>
      <c r="I115" s="105">
        <v>-2.8037383177570092</v>
      </c>
      <c r="J115" s="104">
        <v>-3</v>
      </c>
      <c r="K115" s="105">
        <v>-1.4218009478672986</v>
      </c>
    </row>
    <row r="116" spans="1:11" ht="12.95" customHeight="1" x14ac:dyDescent="0.2">
      <c r="A116" s="106" t="s">
        <v>405</v>
      </c>
      <c r="B116" s="104">
        <v>61</v>
      </c>
      <c r="C116" s="104">
        <v>3</v>
      </c>
      <c r="D116" s="105">
        <v>5.1724137931034484</v>
      </c>
      <c r="E116" s="104">
        <v>5</v>
      </c>
      <c r="F116" s="105">
        <v>8.9285714285714288</v>
      </c>
      <c r="G116" s="104">
        <v>36</v>
      </c>
      <c r="H116" s="104">
        <v>5</v>
      </c>
      <c r="I116" s="105">
        <v>16.129032258064516</v>
      </c>
      <c r="J116" s="104">
        <v>3</v>
      </c>
      <c r="K116" s="105">
        <v>9.0909090909090917</v>
      </c>
    </row>
    <row r="117" spans="1:11" ht="12.95" customHeight="1" x14ac:dyDescent="0.2">
      <c r="A117" s="106" t="s">
        <v>406</v>
      </c>
      <c r="B117" s="104">
        <v>15</v>
      </c>
      <c r="C117" s="104">
        <v>4</v>
      </c>
      <c r="D117" s="105">
        <v>36.363636363636367</v>
      </c>
      <c r="E117" s="104">
        <v>8</v>
      </c>
      <c r="F117" s="105">
        <v>114.28571428571429</v>
      </c>
      <c r="G117" s="104">
        <v>9</v>
      </c>
      <c r="H117" s="104">
        <v>4</v>
      </c>
      <c r="I117" s="105">
        <v>80</v>
      </c>
      <c r="J117" s="104">
        <v>7</v>
      </c>
      <c r="K117" s="105">
        <v>350</v>
      </c>
    </row>
    <row r="118" spans="1:11" ht="12.95" customHeight="1" x14ac:dyDescent="0.2">
      <c r="A118" s="106" t="s">
        <v>407</v>
      </c>
      <c r="B118" s="104">
        <v>3918</v>
      </c>
      <c r="C118" s="104">
        <v>213</v>
      </c>
      <c r="D118" s="105">
        <v>5.7489878542510118</v>
      </c>
      <c r="E118" s="104">
        <v>142</v>
      </c>
      <c r="F118" s="105">
        <v>3.7605932203389831</v>
      </c>
      <c r="G118" s="104">
        <v>2359</v>
      </c>
      <c r="H118" s="104">
        <v>75</v>
      </c>
      <c r="I118" s="105">
        <v>3.2837127845884413</v>
      </c>
      <c r="J118" s="104">
        <v>-2</v>
      </c>
      <c r="K118" s="105">
        <v>-8.4709868699703511E-2</v>
      </c>
    </row>
    <row r="119" spans="1:11" ht="12.95" customHeight="1" x14ac:dyDescent="0.2">
      <c r="A119" s="106" t="s">
        <v>408</v>
      </c>
      <c r="B119" s="104">
        <v>14</v>
      </c>
      <c r="C119" s="104">
        <v>-1</v>
      </c>
      <c r="D119" s="105">
        <v>-6.666666666666667</v>
      </c>
      <c r="E119" s="104">
        <v>-3</v>
      </c>
      <c r="F119" s="105">
        <v>-17.647058823529413</v>
      </c>
      <c r="G119" s="104">
        <v>7</v>
      </c>
      <c r="H119" s="104">
        <v>-1</v>
      </c>
      <c r="I119" s="105">
        <v>-12.5</v>
      </c>
      <c r="J119" s="104">
        <v>-3</v>
      </c>
      <c r="K119" s="105">
        <v>-30</v>
      </c>
    </row>
    <row r="120" spans="1:11" ht="12.95" customHeight="1" x14ac:dyDescent="0.2">
      <c r="A120" s="106" t="s">
        <v>409</v>
      </c>
      <c r="B120" s="104">
        <v>2967</v>
      </c>
      <c r="C120" s="104">
        <v>156</v>
      </c>
      <c r="D120" s="105">
        <v>5.5496264674493059</v>
      </c>
      <c r="E120" s="104">
        <v>9</v>
      </c>
      <c r="F120" s="105">
        <v>0.30425963488843816</v>
      </c>
      <c r="G120" s="104">
        <v>1914</v>
      </c>
      <c r="H120" s="104">
        <v>60</v>
      </c>
      <c r="I120" s="105">
        <v>3.2362459546925568</v>
      </c>
      <c r="J120" s="104">
        <v>-30</v>
      </c>
      <c r="K120" s="105">
        <v>-1.5432098765432098</v>
      </c>
    </row>
    <row r="121" spans="1:11" ht="12.95" customHeight="1" x14ac:dyDescent="0.2">
      <c r="A121" s="106" t="s">
        <v>410</v>
      </c>
      <c r="B121" s="104">
        <v>94</v>
      </c>
      <c r="C121" s="104">
        <v>7</v>
      </c>
      <c r="D121" s="105">
        <v>8.0459770114942533</v>
      </c>
      <c r="E121" s="104">
        <v>-7</v>
      </c>
      <c r="F121" s="105">
        <v>-6.9306930693069306</v>
      </c>
      <c r="G121" s="104">
        <v>57</v>
      </c>
      <c r="H121" s="104">
        <v>3</v>
      </c>
      <c r="I121" s="105">
        <v>5.5555555555555554</v>
      </c>
      <c r="J121" s="104">
        <v>-16</v>
      </c>
      <c r="K121" s="105">
        <v>-21.917808219178081</v>
      </c>
    </row>
    <row r="122" spans="1:11" ht="12.95" customHeight="1" x14ac:dyDescent="0.2">
      <c r="A122" s="106" t="s">
        <v>411</v>
      </c>
      <c r="B122" s="104">
        <v>10</v>
      </c>
      <c r="C122" s="104">
        <v>-1</v>
      </c>
      <c r="D122" s="105">
        <v>-9.0909090909090917</v>
      </c>
      <c r="E122" s="104">
        <v>2</v>
      </c>
      <c r="F122" s="105">
        <v>25</v>
      </c>
      <c r="G122" s="104">
        <v>6</v>
      </c>
      <c r="H122" s="104">
        <v>-1</v>
      </c>
      <c r="I122" s="105">
        <v>-14.285714285714286</v>
      </c>
      <c r="J122" s="104">
        <v>0</v>
      </c>
      <c r="K122" s="105">
        <v>0</v>
      </c>
    </row>
    <row r="123" spans="1:11" ht="12.95" customHeight="1" x14ac:dyDescent="0.2">
      <c r="A123" s="106" t="s">
        <v>412</v>
      </c>
      <c r="B123" s="104">
        <v>6</v>
      </c>
      <c r="C123" s="104">
        <v>-4</v>
      </c>
      <c r="D123" s="105">
        <v>-40</v>
      </c>
      <c r="E123" s="104">
        <v>1</v>
      </c>
      <c r="F123" s="105">
        <v>20</v>
      </c>
      <c r="G123" s="104">
        <v>2</v>
      </c>
      <c r="H123" s="104">
        <v>-3</v>
      </c>
      <c r="I123" s="105">
        <v>-60</v>
      </c>
      <c r="J123" s="104">
        <v>0</v>
      </c>
      <c r="K123" s="105">
        <v>0</v>
      </c>
    </row>
    <row r="124" spans="1:11" ht="12.95" customHeight="1" x14ac:dyDescent="0.2">
      <c r="A124" s="106" t="s">
        <v>413</v>
      </c>
      <c r="B124" s="104">
        <v>241</v>
      </c>
      <c r="C124" s="104">
        <v>29</v>
      </c>
      <c r="D124" s="105">
        <v>13.679245283018869</v>
      </c>
      <c r="E124" s="104">
        <v>10</v>
      </c>
      <c r="F124" s="105">
        <v>4.329004329004329</v>
      </c>
      <c r="G124" s="104">
        <v>150</v>
      </c>
      <c r="H124" s="104">
        <v>15</v>
      </c>
      <c r="I124" s="105">
        <v>11.111111111111111</v>
      </c>
      <c r="J124" s="104">
        <v>6</v>
      </c>
      <c r="K124" s="105">
        <v>4.166666666666667</v>
      </c>
    </row>
    <row r="125" spans="1:11" ht="12.95" customHeight="1" x14ac:dyDescent="0.2">
      <c r="A125" s="106" t="s">
        <v>414</v>
      </c>
      <c r="B125" s="104">
        <v>90</v>
      </c>
      <c r="C125" s="104">
        <v>-7</v>
      </c>
      <c r="D125" s="105">
        <v>-7.2164948453608249</v>
      </c>
      <c r="E125" s="104">
        <v>-8</v>
      </c>
      <c r="F125" s="105">
        <v>-8.1632653061224492</v>
      </c>
      <c r="G125" s="104">
        <v>51</v>
      </c>
      <c r="H125" s="104">
        <v>-8</v>
      </c>
      <c r="I125" s="105">
        <v>-13.559322033898304</v>
      </c>
      <c r="J125" s="104">
        <v>-15</v>
      </c>
      <c r="K125" s="105">
        <v>-22.727272727272727</v>
      </c>
    </row>
    <row r="126" spans="1:11" ht="12.95" customHeight="1" x14ac:dyDescent="0.2">
      <c r="A126" s="106" t="s">
        <v>415</v>
      </c>
      <c r="B126" s="104">
        <v>13</v>
      </c>
      <c r="C126" s="104">
        <v>-3</v>
      </c>
      <c r="D126" s="105">
        <v>-18.75</v>
      </c>
      <c r="E126" s="104">
        <v>-3</v>
      </c>
      <c r="F126" s="105">
        <v>-18.75</v>
      </c>
      <c r="G126" s="104">
        <v>10</v>
      </c>
      <c r="H126" s="104">
        <v>-3</v>
      </c>
      <c r="I126" s="105">
        <v>-23.076923076923077</v>
      </c>
      <c r="J126" s="104">
        <v>3</v>
      </c>
      <c r="K126" s="105">
        <v>42.857142857142854</v>
      </c>
    </row>
    <row r="127" spans="1:11" ht="12.95" customHeight="1" x14ac:dyDescent="0.2">
      <c r="A127" s="106" t="s">
        <v>416</v>
      </c>
      <c r="B127" s="104">
        <v>78</v>
      </c>
      <c r="C127" s="104">
        <v>-3</v>
      </c>
      <c r="D127" s="105">
        <v>-3.7037037037037037</v>
      </c>
      <c r="E127" s="104">
        <v>6</v>
      </c>
      <c r="F127" s="105">
        <v>8.3333333333333339</v>
      </c>
      <c r="G127" s="104">
        <v>53</v>
      </c>
      <c r="H127" s="104">
        <v>-2</v>
      </c>
      <c r="I127" s="105">
        <v>-3.6363636363636362</v>
      </c>
      <c r="J127" s="104">
        <v>2</v>
      </c>
      <c r="K127" s="105">
        <v>3.9215686274509802</v>
      </c>
    </row>
    <row r="128" spans="1:11" ht="12.95" customHeight="1" x14ac:dyDescent="0.2">
      <c r="A128" s="106" t="s">
        <v>417</v>
      </c>
      <c r="B128" s="104">
        <v>6130</v>
      </c>
      <c r="C128" s="104">
        <v>277</v>
      </c>
      <c r="D128" s="105">
        <v>4.7326157526055015</v>
      </c>
      <c r="E128" s="104">
        <v>88</v>
      </c>
      <c r="F128" s="105">
        <v>1.4564713670969878</v>
      </c>
      <c r="G128" s="104">
        <v>3732</v>
      </c>
      <c r="H128" s="104">
        <v>82</v>
      </c>
      <c r="I128" s="105">
        <v>2.2465753424657535</v>
      </c>
      <c r="J128" s="104">
        <v>-27</v>
      </c>
      <c r="K128" s="105">
        <v>-0.71827613727055073</v>
      </c>
    </row>
    <row r="129" spans="1:11" ht="12.95" customHeight="1" x14ac:dyDescent="0.2">
      <c r="A129" s="106" t="s">
        <v>418</v>
      </c>
      <c r="B129" s="104">
        <v>11</v>
      </c>
      <c r="C129" s="104">
        <v>0</v>
      </c>
      <c r="D129" s="105">
        <v>0</v>
      </c>
      <c r="E129" s="104">
        <v>3</v>
      </c>
      <c r="F129" s="105">
        <v>37.5</v>
      </c>
      <c r="G129" s="104">
        <v>9</v>
      </c>
      <c r="H129" s="104">
        <v>1</v>
      </c>
      <c r="I129" s="105">
        <v>12.5</v>
      </c>
      <c r="J129" s="104">
        <v>2</v>
      </c>
      <c r="K129" s="105">
        <v>28.571428571428573</v>
      </c>
    </row>
    <row r="130" spans="1:11" ht="12.95" customHeight="1" x14ac:dyDescent="0.2">
      <c r="A130" s="106" t="s">
        <v>419</v>
      </c>
      <c r="B130" s="104">
        <v>373</v>
      </c>
      <c r="C130" s="104">
        <v>19</v>
      </c>
      <c r="D130" s="105">
        <v>5.3672316384180787</v>
      </c>
      <c r="E130" s="104">
        <v>50</v>
      </c>
      <c r="F130" s="105">
        <v>15.479876160990711</v>
      </c>
      <c r="G130" s="104">
        <v>231</v>
      </c>
      <c r="H130" s="104">
        <v>3</v>
      </c>
      <c r="I130" s="105">
        <v>1.3157894736842106</v>
      </c>
      <c r="J130" s="104">
        <v>27</v>
      </c>
      <c r="K130" s="105">
        <v>13.235294117647058</v>
      </c>
    </row>
    <row r="131" spans="1:11" ht="12.95" customHeight="1" x14ac:dyDescent="0.2">
      <c r="A131" s="106" t="s">
        <v>420</v>
      </c>
      <c r="B131" s="104">
        <v>14</v>
      </c>
      <c r="C131" s="104">
        <v>2</v>
      </c>
      <c r="D131" s="105">
        <v>16.666666666666668</v>
      </c>
      <c r="E131" s="104">
        <v>7</v>
      </c>
      <c r="F131" s="105">
        <v>100</v>
      </c>
      <c r="G131" s="104">
        <v>7</v>
      </c>
      <c r="H131" s="104">
        <v>2</v>
      </c>
      <c r="I131" s="105">
        <v>40</v>
      </c>
      <c r="J131" s="104">
        <v>1</v>
      </c>
      <c r="K131" s="105">
        <v>16.666666666666668</v>
      </c>
    </row>
    <row r="132" spans="1:11" ht="12.95" customHeight="1" x14ac:dyDescent="0.2">
      <c r="A132" s="106" t="s">
        <v>421</v>
      </c>
      <c r="B132" s="104">
        <v>3905</v>
      </c>
      <c r="C132" s="104">
        <v>189</v>
      </c>
      <c r="D132" s="105">
        <v>5.0861141011840685</v>
      </c>
      <c r="E132" s="104">
        <v>117</v>
      </c>
      <c r="F132" s="105">
        <v>3.0887011615628301</v>
      </c>
      <c r="G132" s="104">
        <v>2529</v>
      </c>
      <c r="H132" s="104">
        <v>70</v>
      </c>
      <c r="I132" s="105">
        <v>2.8466856445709636</v>
      </c>
      <c r="J132" s="104">
        <v>76</v>
      </c>
      <c r="K132" s="105">
        <v>3.0982470444353853</v>
      </c>
    </row>
    <row r="133" spans="1:11" ht="12.95" customHeight="1" x14ac:dyDescent="0.2">
      <c r="A133" s="106" t="s">
        <v>422</v>
      </c>
      <c r="B133" s="104">
        <v>45</v>
      </c>
      <c r="C133" s="104">
        <v>7</v>
      </c>
      <c r="D133" s="105">
        <v>18.421052631578949</v>
      </c>
      <c r="E133" s="104">
        <v>-6</v>
      </c>
      <c r="F133" s="105">
        <v>-11.764705882352942</v>
      </c>
      <c r="G133" s="104">
        <v>34</v>
      </c>
      <c r="H133" s="104">
        <v>7</v>
      </c>
      <c r="I133" s="105">
        <v>25.925925925925927</v>
      </c>
      <c r="J133" s="104">
        <v>-7</v>
      </c>
      <c r="K133" s="105">
        <v>-17.073170731707318</v>
      </c>
    </row>
    <row r="134" spans="1:11" ht="12.95" customHeight="1" x14ac:dyDescent="0.2">
      <c r="A134" s="106" t="s">
        <v>423</v>
      </c>
      <c r="B134" s="104">
        <v>769</v>
      </c>
      <c r="C134" s="104">
        <v>39</v>
      </c>
      <c r="D134" s="105">
        <v>5.3424657534246576</v>
      </c>
      <c r="E134" s="104">
        <v>98</v>
      </c>
      <c r="F134" s="105">
        <v>14.605067064083457</v>
      </c>
      <c r="G134" s="104">
        <v>517</v>
      </c>
      <c r="H134" s="104">
        <v>17</v>
      </c>
      <c r="I134" s="105">
        <v>3.4</v>
      </c>
      <c r="J134" s="104">
        <v>76</v>
      </c>
      <c r="K134" s="105">
        <v>17.233560090702948</v>
      </c>
    </row>
    <row r="135" spans="1:11" ht="12.95" customHeight="1" x14ac:dyDescent="0.2">
      <c r="A135" s="106" t="s">
        <v>424</v>
      </c>
      <c r="B135" s="104">
        <v>2895</v>
      </c>
      <c r="C135" s="104">
        <v>105</v>
      </c>
      <c r="D135" s="105">
        <v>3.763440860215054</v>
      </c>
      <c r="E135" s="104">
        <v>253</v>
      </c>
      <c r="F135" s="105">
        <v>9.576078728236185</v>
      </c>
      <c r="G135" s="104">
        <v>1674</v>
      </c>
      <c r="H135" s="104">
        <v>29</v>
      </c>
      <c r="I135" s="105">
        <v>1.762917933130699</v>
      </c>
      <c r="J135" s="104">
        <v>-49</v>
      </c>
      <c r="K135" s="105">
        <v>-2.8438769587928032</v>
      </c>
    </row>
    <row r="136" spans="1:11" ht="12.95" customHeight="1" x14ac:dyDescent="0.2">
      <c r="A136" s="106" t="s">
        <v>425</v>
      </c>
      <c r="B136" s="104">
        <v>1066</v>
      </c>
      <c r="C136" s="104">
        <v>39</v>
      </c>
      <c r="D136" s="105">
        <v>3.7974683544303796</v>
      </c>
      <c r="E136" s="104">
        <v>36</v>
      </c>
      <c r="F136" s="105">
        <v>3.4951456310679609</v>
      </c>
      <c r="G136" s="104">
        <v>618</v>
      </c>
      <c r="H136" s="104">
        <v>-3</v>
      </c>
      <c r="I136" s="105">
        <v>-0.48309178743961351</v>
      </c>
      <c r="J136" s="104">
        <v>-17</v>
      </c>
      <c r="K136" s="105">
        <v>-2.6771653543307088</v>
      </c>
    </row>
    <row r="137" spans="1:11" ht="12.95" customHeight="1" x14ac:dyDescent="0.2">
      <c r="A137" s="106" t="s">
        <v>426</v>
      </c>
      <c r="B137" s="104">
        <v>1608</v>
      </c>
      <c r="C137" s="104">
        <v>52</v>
      </c>
      <c r="D137" s="105">
        <v>3.3419023136246788</v>
      </c>
      <c r="E137" s="104">
        <v>-7</v>
      </c>
      <c r="F137" s="105">
        <v>-0.43343653250773995</v>
      </c>
      <c r="G137" s="104">
        <v>1053</v>
      </c>
      <c r="H137" s="104">
        <v>-10</v>
      </c>
      <c r="I137" s="105">
        <v>-0.94073377234242705</v>
      </c>
      <c r="J137" s="104">
        <v>-23</v>
      </c>
      <c r="K137" s="105">
        <v>-2.1375464684014869</v>
      </c>
    </row>
    <row r="138" spans="1:11" ht="12.95" customHeight="1" x14ac:dyDescent="0.2">
      <c r="A138" s="106" t="s">
        <v>427</v>
      </c>
      <c r="B138" s="104">
        <v>842</v>
      </c>
      <c r="C138" s="104">
        <v>-26</v>
      </c>
      <c r="D138" s="105">
        <v>-2.9953917050691246</v>
      </c>
      <c r="E138" s="104">
        <v>11</v>
      </c>
      <c r="F138" s="105">
        <v>1.3237063778580025</v>
      </c>
      <c r="G138" s="104">
        <v>529</v>
      </c>
      <c r="H138" s="104">
        <v>-21</v>
      </c>
      <c r="I138" s="105">
        <v>-3.8181818181818183</v>
      </c>
      <c r="J138" s="104">
        <v>-2</v>
      </c>
      <c r="K138" s="105">
        <v>-0.37664783427495291</v>
      </c>
    </row>
    <row r="139" spans="1:11" ht="12.95" customHeight="1" x14ac:dyDescent="0.2">
      <c r="A139" s="106" t="s">
        <v>428</v>
      </c>
      <c r="B139" s="104">
        <v>5346</v>
      </c>
      <c r="C139" s="104">
        <v>299</v>
      </c>
      <c r="D139" s="105">
        <v>5.9243114721616799</v>
      </c>
      <c r="E139" s="104">
        <v>327</v>
      </c>
      <c r="F139" s="105">
        <v>6.5152420800956365</v>
      </c>
      <c r="G139" s="104">
        <v>3330</v>
      </c>
      <c r="H139" s="104">
        <v>140</v>
      </c>
      <c r="I139" s="105">
        <v>4.3887147335423196</v>
      </c>
      <c r="J139" s="104">
        <v>55</v>
      </c>
      <c r="K139" s="105">
        <v>1.6793893129770991</v>
      </c>
    </row>
    <row r="140" spans="1:11" ht="12.95" customHeight="1" x14ac:dyDescent="0.2">
      <c r="A140" s="106" t="s">
        <v>429</v>
      </c>
      <c r="B140" s="104">
        <v>147</v>
      </c>
      <c r="C140" s="104">
        <v>8</v>
      </c>
      <c r="D140" s="105">
        <v>5.7553956834532372</v>
      </c>
      <c r="E140" s="104">
        <v>-2</v>
      </c>
      <c r="F140" s="105">
        <v>-1.3422818791946309</v>
      </c>
      <c r="G140" s="104">
        <v>98</v>
      </c>
      <c r="H140" s="104">
        <v>4</v>
      </c>
      <c r="I140" s="105">
        <v>4.2553191489361701</v>
      </c>
      <c r="J140" s="104">
        <v>-9</v>
      </c>
      <c r="K140" s="105">
        <v>-8.4112149532710276</v>
      </c>
    </row>
    <row r="141" spans="1:11" ht="12.95" customHeight="1" x14ac:dyDescent="0.2">
      <c r="A141" s="106" t="s">
        <v>430</v>
      </c>
      <c r="B141" s="104">
        <v>78</v>
      </c>
      <c r="C141" s="104">
        <v>7</v>
      </c>
      <c r="D141" s="105">
        <v>9.8591549295774641</v>
      </c>
      <c r="E141" s="104">
        <v>8</v>
      </c>
      <c r="F141" s="105">
        <v>11.428571428571429</v>
      </c>
      <c r="G141" s="104">
        <v>57</v>
      </c>
      <c r="H141" s="104">
        <v>8</v>
      </c>
      <c r="I141" s="105">
        <v>16.326530612244898</v>
      </c>
      <c r="J141" s="104">
        <v>6</v>
      </c>
      <c r="K141" s="105">
        <v>11.764705882352942</v>
      </c>
    </row>
    <row r="142" spans="1:11" ht="12.95" customHeight="1" x14ac:dyDescent="0.2">
      <c r="A142" s="106" t="s">
        <v>431</v>
      </c>
      <c r="B142" s="104">
        <v>197</v>
      </c>
      <c r="C142" s="104">
        <v>4</v>
      </c>
      <c r="D142" s="105">
        <v>2.0725388601036268</v>
      </c>
      <c r="E142" s="104">
        <v>25</v>
      </c>
      <c r="F142" s="105">
        <v>14.534883720930232</v>
      </c>
      <c r="G142" s="104">
        <v>122</v>
      </c>
      <c r="H142" s="104">
        <v>-5</v>
      </c>
      <c r="I142" s="105">
        <v>-3.9370078740157481</v>
      </c>
      <c r="J142" s="104">
        <v>2</v>
      </c>
      <c r="K142" s="105">
        <v>1.6666666666666667</v>
      </c>
    </row>
    <row r="143" spans="1:11" ht="12.95" customHeight="1" x14ac:dyDescent="0.2">
      <c r="A143" s="106" t="s">
        <v>432</v>
      </c>
      <c r="B143" s="104">
        <v>9</v>
      </c>
      <c r="C143" s="104">
        <v>2</v>
      </c>
      <c r="D143" s="105">
        <v>28.571428571428573</v>
      </c>
      <c r="E143" s="104">
        <v>0</v>
      </c>
      <c r="F143" s="105">
        <v>0</v>
      </c>
      <c r="G143" s="104">
        <v>6</v>
      </c>
      <c r="H143" s="104">
        <v>3</v>
      </c>
      <c r="I143" s="105">
        <v>100</v>
      </c>
      <c r="J143" s="104">
        <v>0</v>
      </c>
      <c r="K143" s="105">
        <v>0</v>
      </c>
    </row>
    <row r="144" spans="1:11" ht="12.95" customHeight="1" x14ac:dyDescent="0.2">
      <c r="A144" s="106" t="s">
        <v>433</v>
      </c>
      <c r="B144" s="104">
        <v>285</v>
      </c>
      <c r="C144" s="104">
        <v>9</v>
      </c>
      <c r="D144" s="105">
        <v>3.2608695652173911</v>
      </c>
      <c r="E144" s="104">
        <v>4</v>
      </c>
      <c r="F144" s="105">
        <v>1.4234875444839858</v>
      </c>
      <c r="G144" s="104">
        <v>181</v>
      </c>
      <c r="H144" s="104">
        <v>-5</v>
      </c>
      <c r="I144" s="105">
        <v>-2.6881720430107525</v>
      </c>
      <c r="J144" s="104">
        <v>-5</v>
      </c>
      <c r="K144" s="105">
        <v>-2.6881720430107525</v>
      </c>
    </row>
    <row r="145" spans="1:11" ht="12.95" customHeight="1" x14ac:dyDescent="0.2">
      <c r="A145" s="106" t="s">
        <v>434</v>
      </c>
      <c r="B145" s="104">
        <v>602</v>
      </c>
      <c r="C145" s="104">
        <v>39</v>
      </c>
      <c r="D145" s="105">
        <v>6.9271758436944939</v>
      </c>
      <c r="E145" s="104">
        <v>65</v>
      </c>
      <c r="F145" s="105">
        <v>12.104283054003725</v>
      </c>
      <c r="G145" s="104">
        <v>389</v>
      </c>
      <c r="H145" s="104">
        <v>-4</v>
      </c>
      <c r="I145" s="105">
        <v>-1.0178117048346056</v>
      </c>
      <c r="J145" s="104">
        <v>26</v>
      </c>
      <c r="K145" s="105">
        <v>7.1625344352617084</v>
      </c>
    </row>
    <row r="146" spans="1:11" ht="12.95" customHeight="1" x14ac:dyDescent="0.2">
      <c r="A146" s="106" t="s">
        <v>435</v>
      </c>
      <c r="B146" s="104">
        <v>4</v>
      </c>
      <c r="C146" s="104">
        <v>0</v>
      </c>
      <c r="D146" s="105">
        <v>0</v>
      </c>
      <c r="E146" s="104">
        <v>-1</v>
      </c>
      <c r="F146" s="105">
        <v>-20</v>
      </c>
      <c r="G146" s="104">
        <v>2</v>
      </c>
      <c r="H146" s="104">
        <v>-1</v>
      </c>
      <c r="I146" s="105">
        <v>-33.333333333333336</v>
      </c>
      <c r="J146" s="104">
        <v>-3</v>
      </c>
      <c r="K146" s="105">
        <v>-60</v>
      </c>
    </row>
    <row r="147" spans="1:11" ht="12.95" customHeight="1" x14ac:dyDescent="0.2">
      <c r="A147" s="106" t="s">
        <v>436</v>
      </c>
      <c r="B147" s="104">
        <v>514</v>
      </c>
      <c r="C147" s="104">
        <v>15</v>
      </c>
      <c r="D147" s="105">
        <v>3.0060120240480961</v>
      </c>
      <c r="E147" s="104">
        <v>26</v>
      </c>
      <c r="F147" s="105">
        <v>5.3278688524590168</v>
      </c>
      <c r="G147" s="104">
        <v>320</v>
      </c>
      <c r="H147" s="104">
        <v>6</v>
      </c>
      <c r="I147" s="105">
        <v>1.910828025477707</v>
      </c>
      <c r="J147" s="104">
        <v>22</v>
      </c>
      <c r="K147" s="105">
        <v>7.3825503355704694</v>
      </c>
    </row>
    <row r="148" spans="1:11" ht="12.95" customHeight="1" x14ac:dyDescent="0.2">
      <c r="A148" s="106" t="s">
        <v>437</v>
      </c>
      <c r="B148" s="104">
        <v>279</v>
      </c>
      <c r="C148" s="104">
        <v>8</v>
      </c>
      <c r="D148" s="105">
        <v>2.9520295202952029</v>
      </c>
      <c r="E148" s="104">
        <v>14</v>
      </c>
      <c r="F148" s="105">
        <v>5.283018867924528</v>
      </c>
      <c r="G148" s="104">
        <v>178</v>
      </c>
      <c r="H148" s="104">
        <v>4</v>
      </c>
      <c r="I148" s="105">
        <v>2.2988505747126435</v>
      </c>
      <c r="J148" s="104">
        <v>11</v>
      </c>
      <c r="K148" s="105">
        <v>6.5868263473053892</v>
      </c>
    </row>
    <row r="149" spans="1:11" ht="12.95" customHeight="1" x14ac:dyDescent="0.2">
      <c r="A149" s="106" t="s">
        <v>438</v>
      </c>
      <c r="B149" s="104">
        <v>276</v>
      </c>
      <c r="C149" s="104">
        <v>7</v>
      </c>
      <c r="D149" s="105">
        <v>2.6022304832713754</v>
      </c>
      <c r="E149" s="104">
        <v>22</v>
      </c>
      <c r="F149" s="105">
        <v>8.6614173228346463</v>
      </c>
      <c r="G149" s="104">
        <v>189</v>
      </c>
      <c r="H149" s="104">
        <v>10</v>
      </c>
      <c r="I149" s="105">
        <v>5.5865921787709496</v>
      </c>
      <c r="J149" s="104">
        <v>0</v>
      </c>
      <c r="K149" s="105">
        <v>0</v>
      </c>
    </row>
    <row r="150" spans="1:11" ht="12.95" customHeight="1" x14ac:dyDescent="0.2">
      <c r="A150" s="106" t="s">
        <v>439</v>
      </c>
      <c r="B150" s="104">
        <v>120</v>
      </c>
      <c r="C150" s="104">
        <v>1</v>
      </c>
      <c r="D150" s="105">
        <v>0.84033613445378152</v>
      </c>
      <c r="E150" s="104">
        <v>-8</v>
      </c>
      <c r="F150" s="105">
        <v>-6.25</v>
      </c>
      <c r="G150" s="104">
        <v>84</v>
      </c>
      <c r="H150" s="104">
        <v>-6</v>
      </c>
      <c r="I150" s="105">
        <v>-6.666666666666667</v>
      </c>
      <c r="J150" s="104">
        <v>-12</v>
      </c>
      <c r="K150" s="105">
        <v>-12.5</v>
      </c>
    </row>
    <row r="151" spans="1:11" ht="12.95" customHeight="1" x14ac:dyDescent="0.2">
      <c r="A151" s="106" t="s">
        <v>440</v>
      </c>
      <c r="B151" s="104">
        <v>9899</v>
      </c>
      <c r="C151" s="104">
        <v>288</v>
      </c>
      <c r="D151" s="105">
        <v>2.9965664342940381</v>
      </c>
      <c r="E151" s="104">
        <v>527</v>
      </c>
      <c r="F151" s="105">
        <v>5.6231327358087926</v>
      </c>
      <c r="G151" s="104">
        <v>6143</v>
      </c>
      <c r="H151" s="104">
        <v>101</v>
      </c>
      <c r="I151" s="105">
        <v>1.6716319099635881</v>
      </c>
      <c r="J151" s="104">
        <v>-2</v>
      </c>
      <c r="K151" s="105">
        <v>-3.254678600488202E-2</v>
      </c>
    </row>
    <row r="152" spans="1:11" ht="12.95" customHeight="1" x14ac:dyDescent="0.2">
      <c r="A152" s="106" t="s">
        <v>441</v>
      </c>
      <c r="B152" s="104">
        <v>607</v>
      </c>
      <c r="C152" s="104">
        <v>39</v>
      </c>
      <c r="D152" s="105">
        <v>6.8661971830985919</v>
      </c>
      <c r="E152" s="104">
        <v>21</v>
      </c>
      <c r="F152" s="105">
        <v>3.5836177474402731</v>
      </c>
      <c r="G152" s="104">
        <v>378</v>
      </c>
      <c r="H152" s="104">
        <v>13</v>
      </c>
      <c r="I152" s="105">
        <v>3.5616438356164384</v>
      </c>
      <c r="J152" s="104">
        <v>17</v>
      </c>
      <c r="K152" s="105">
        <v>4.7091412742382275</v>
      </c>
    </row>
    <row r="153" spans="1:11" ht="12.95" customHeight="1" x14ac:dyDescent="0.2">
      <c r="A153" s="106" t="s">
        <v>442</v>
      </c>
      <c r="B153" s="104">
        <v>294</v>
      </c>
      <c r="C153" s="104">
        <v>4</v>
      </c>
      <c r="D153" s="105">
        <v>1.3793103448275863</v>
      </c>
      <c r="E153" s="104">
        <v>1</v>
      </c>
      <c r="F153" s="105">
        <v>0.34129692832764508</v>
      </c>
      <c r="G153" s="104">
        <v>166</v>
      </c>
      <c r="H153" s="104">
        <v>-1</v>
      </c>
      <c r="I153" s="105">
        <v>-0.59880239520958078</v>
      </c>
      <c r="J153" s="104">
        <v>-11</v>
      </c>
      <c r="K153" s="105">
        <v>-6.2146892655367232</v>
      </c>
    </row>
    <row r="154" spans="1:11" ht="12.95" customHeight="1" x14ac:dyDescent="0.2">
      <c r="A154" s="106" t="s">
        <v>443</v>
      </c>
      <c r="B154" s="104">
        <v>366</v>
      </c>
      <c r="C154" s="104">
        <v>0</v>
      </c>
      <c r="D154" s="105">
        <v>0</v>
      </c>
      <c r="E154" s="104">
        <v>29</v>
      </c>
      <c r="F154" s="105">
        <v>8.6053412462908003</v>
      </c>
      <c r="G154" s="104">
        <v>216</v>
      </c>
      <c r="H154" s="104">
        <v>-13</v>
      </c>
      <c r="I154" s="105">
        <v>-5.6768558951965069</v>
      </c>
      <c r="J154" s="104">
        <v>-14</v>
      </c>
      <c r="K154" s="105">
        <v>-6.0869565217391308</v>
      </c>
    </row>
    <row r="155" spans="1:11" ht="12.95" customHeight="1" x14ac:dyDescent="0.2">
      <c r="A155" s="106" t="s">
        <v>444</v>
      </c>
      <c r="B155" s="104">
        <v>981</v>
      </c>
      <c r="C155" s="104">
        <v>69</v>
      </c>
      <c r="D155" s="105">
        <v>7.5657894736842106</v>
      </c>
      <c r="E155" s="104">
        <v>14</v>
      </c>
      <c r="F155" s="105">
        <v>1.4477766287487073</v>
      </c>
      <c r="G155" s="104">
        <v>663</v>
      </c>
      <c r="H155" s="104">
        <v>36</v>
      </c>
      <c r="I155" s="105">
        <v>5.741626794258373</v>
      </c>
      <c r="J155" s="104">
        <v>29</v>
      </c>
      <c r="K155" s="105">
        <v>4.5741324921135647</v>
      </c>
    </row>
    <row r="156" spans="1:11" ht="12.95" customHeight="1" x14ac:dyDescent="0.2">
      <c r="A156" s="106" t="s">
        <v>445</v>
      </c>
      <c r="B156" s="104">
        <v>61</v>
      </c>
      <c r="C156" s="104">
        <v>-11</v>
      </c>
      <c r="D156" s="105">
        <v>-15.277777777777779</v>
      </c>
      <c r="E156" s="104">
        <v>-4</v>
      </c>
      <c r="F156" s="105">
        <v>-6.1538461538461542</v>
      </c>
      <c r="G156" s="104">
        <v>36</v>
      </c>
      <c r="H156" s="104">
        <v>-6</v>
      </c>
      <c r="I156" s="105">
        <v>-14.285714285714286</v>
      </c>
      <c r="J156" s="104">
        <v>-5</v>
      </c>
      <c r="K156" s="105">
        <v>-12.195121951219512</v>
      </c>
    </row>
    <row r="157" spans="1:11" ht="12.95" customHeight="1" x14ac:dyDescent="0.2">
      <c r="A157" s="106" t="s">
        <v>446</v>
      </c>
      <c r="B157" s="104">
        <v>583</v>
      </c>
      <c r="C157" s="104">
        <v>-14</v>
      </c>
      <c r="D157" s="105">
        <v>-2.3450586264656614</v>
      </c>
      <c r="E157" s="104">
        <v>16</v>
      </c>
      <c r="F157" s="105">
        <v>2.821869488536155</v>
      </c>
      <c r="G157" s="104">
        <v>374</v>
      </c>
      <c r="H157" s="104">
        <v>-18</v>
      </c>
      <c r="I157" s="105">
        <v>-4.591836734693878</v>
      </c>
      <c r="J157" s="104">
        <v>-22</v>
      </c>
      <c r="K157" s="105">
        <v>-5.5555555555555554</v>
      </c>
    </row>
    <row r="158" spans="1:11" ht="12.95" customHeight="1" x14ac:dyDescent="0.2">
      <c r="A158" s="106" t="s">
        <v>447</v>
      </c>
      <c r="B158" s="104">
        <v>59</v>
      </c>
      <c r="C158" s="104">
        <v>3</v>
      </c>
      <c r="D158" s="105">
        <v>5.3571428571428568</v>
      </c>
      <c r="E158" s="104">
        <v>5</v>
      </c>
      <c r="F158" s="105">
        <v>9.2592592592592595</v>
      </c>
      <c r="G158" s="104">
        <v>40</v>
      </c>
      <c r="H158" s="104">
        <v>3</v>
      </c>
      <c r="I158" s="105">
        <v>8.1081081081081088</v>
      </c>
      <c r="J158" s="104">
        <v>-5</v>
      </c>
      <c r="K158" s="105">
        <v>-11.111111111111111</v>
      </c>
    </row>
    <row r="159" spans="1:11" ht="12.95" customHeight="1" x14ac:dyDescent="0.2">
      <c r="A159" s="106" t="s">
        <v>448</v>
      </c>
      <c r="B159" s="104">
        <v>147</v>
      </c>
      <c r="C159" s="104">
        <v>14</v>
      </c>
      <c r="D159" s="105">
        <v>10.526315789473685</v>
      </c>
      <c r="E159" s="104">
        <v>16</v>
      </c>
      <c r="F159" s="105">
        <v>12.213740458015268</v>
      </c>
      <c r="G159" s="104">
        <v>88</v>
      </c>
      <c r="H159" s="104">
        <v>1</v>
      </c>
      <c r="I159" s="105">
        <v>1.1494252873563218</v>
      </c>
      <c r="J159" s="104">
        <v>-1</v>
      </c>
      <c r="K159" s="105">
        <v>-1.1235955056179776</v>
      </c>
    </row>
    <row r="160" spans="1:11" ht="12.95" customHeight="1" x14ac:dyDescent="0.2">
      <c r="A160" s="106" t="s">
        <v>449</v>
      </c>
      <c r="B160" s="104">
        <v>108</v>
      </c>
      <c r="C160" s="104">
        <v>-2</v>
      </c>
      <c r="D160" s="105">
        <v>-1.8181818181818181</v>
      </c>
      <c r="E160" s="104">
        <v>15</v>
      </c>
      <c r="F160" s="105">
        <v>16.129032258064516</v>
      </c>
      <c r="G160" s="104">
        <v>61</v>
      </c>
      <c r="H160" s="104">
        <v>-7</v>
      </c>
      <c r="I160" s="105">
        <v>-10.294117647058824</v>
      </c>
      <c r="J160" s="104">
        <v>-2</v>
      </c>
      <c r="K160" s="105">
        <v>-3.1746031746031744</v>
      </c>
    </row>
    <row r="161" spans="1:11" ht="12.95" customHeight="1" x14ac:dyDescent="0.2">
      <c r="A161" s="106" t="s">
        <v>450</v>
      </c>
      <c r="B161" s="104">
        <v>63</v>
      </c>
      <c r="C161" s="104">
        <v>-2</v>
      </c>
      <c r="D161" s="105">
        <v>-3.0769230769230771</v>
      </c>
      <c r="E161" s="104">
        <v>6</v>
      </c>
      <c r="F161" s="105">
        <v>10.526315789473685</v>
      </c>
      <c r="G161" s="104">
        <v>41</v>
      </c>
      <c r="H161" s="104">
        <v>-1</v>
      </c>
      <c r="I161" s="105">
        <v>-2.3809523809523809</v>
      </c>
      <c r="J161" s="104">
        <v>1</v>
      </c>
      <c r="K161" s="105">
        <v>2.5</v>
      </c>
    </row>
    <row r="162" spans="1:11" ht="12.95" customHeight="1" x14ac:dyDescent="0.2">
      <c r="A162" s="106" t="s">
        <v>451</v>
      </c>
      <c r="B162" s="104">
        <v>90</v>
      </c>
      <c r="C162" s="104">
        <v>2</v>
      </c>
      <c r="D162" s="105">
        <v>2.2727272727272729</v>
      </c>
      <c r="E162" s="104">
        <v>-1</v>
      </c>
      <c r="F162" s="105">
        <v>-1.098901098901099</v>
      </c>
      <c r="G162" s="104">
        <v>55</v>
      </c>
      <c r="H162" s="104">
        <v>1</v>
      </c>
      <c r="I162" s="105">
        <v>1.8518518518518519</v>
      </c>
      <c r="J162" s="104">
        <v>-9</v>
      </c>
      <c r="K162" s="105">
        <v>-14.0625</v>
      </c>
    </row>
    <row r="163" spans="1:11" ht="12.95" customHeight="1" x14ac:dyDescent="0.2">
      <c r="A163" s="106" t="s">
        <v>452</v>
      </c>
      <c r="B163" s="104">
        <v>907</v>
      </c>
      <c r="C163" s="104">
        <v>46</v>
      </c>
      <c r="D163" s="105">
        <v>5.3426248548199764</v>
      </c>
      <c r="E163" s="104">
        <v>62</v>
      </c>
      <c r="F163" s="105">
        <v>7.3372781065088759</v>
      </c>
      <c r="G163" s="104">
        <v>602</v>
      </c>
      <c r="H163" s="104">
        <v>20</v>
      </c>
      <c r="I163" s="105">
        <v>3.4364261168384878</v>
      </c>
      <c r="J163" s="104">
        <v>33</v>
      </c>
      <c r="K163" s="105">
        <v>5.7996485061511427</v>
      </c>
    </row>
    <row r="164" spans="1:11" ht="12.95" customHeight="1" x14ac:dyDescent="0.2">
      <c r="A164" s="106" t="s">
        <v>453</v>
      </c>
      <c r="B164" s="104">
        <v>5730</v>
      </c>
      <c r="C164" s="104">
        <v>237</v>
      </c>
      <c r="D164" s="105">
        <v>4.3145821955215728</v>
      </c>
      <c r="E164" s="104">
        <v>210</v>
      </c>
      <c r="F164" s="105">
        <v>3.8043478260869565</v>
      </c>
      <c r="G164" s="104">
        <v>3536</v>
      </c>
      <c r="H164" s="104">
        <v>26</v>
      </c>
      <c r="I164" s="105">
        <v>0.7407407407407407</v>
      </c>
      <c r="J164" s="104">
        <v>-11</v>
      </c>
      <c r="K164" s="105">
        <v>-0.31012122920778123</v>
      </c>
    </row>
    <row r="165" spans="1:11" ht="12.95" customHeight="1" x14ac:dyDescent="0.2">
      <c r="A165" s="106" t="s">
        <v>454</v>
      </c>
      <c r="B165" s="104">
        <v>224</v>
      </c>
      <c r="C165" s="104">
        <v>8</v>
      </c>
      <c r="D165" s="105">
        <v>3.7037037037037037</v>
      </c>
      <c r="E165" s="104">
        <v>15</v>
      </c>
      <c r="F165" s="105">
        <v>7.1770334928229662</v>
      </c>
      <c r="G165" s="104">
        <v>144</v>
      </c>
      <c r="H165" s="104">
        <v>2</v>
      </c>
      <c r="I165" s="105">
        <v>1.408450704225352</v>
      </c>
      <c r="J165" s="104">
        <v>2</v>
      </c>
      <c r="K165" s="105">
        <v>1.408450704225352</v>
      </c>
    </row>
    <row r="166" spans="1:11" ht="12.95" customHeight="1" x14ac:dyDescent="0.2">
      <c r="A166" s="106" t="s">
        <v>455</v>
      </c>
      <c r="B166" s="104">
        <v>42</v>
      </c>
      <c r="C166" s="104">
        <v>2</v>
      </c>
      <c r="D166" s="105">
        <v>5</v>
      </c>
      <c r="E166" s="104">
        <v>0</v>
      </c>
      <c r="F166" s="105">
        <v>0</v>
      </c>
      <c r="G166" s="104">
        <v>30</v>
      </c>
      <c r="H166" s="104">
        <v>4</v>
      </c>
      <c r="I166" s="105">
        <v>15.384615384615385</v>
      </c>
      <c r="J166" s="104">
        <v>-1</v>
      </c>
      <c r="K166" s="105">
        <v>-3.225806451612903</v>
      </c>
    </row>
    <row r="167" spans="1:11" ht="12.95" customHeight="1" x14ac:dyDescent="0.2">
      <c r="A167" s="106" t="s">
        <v>456</v>
      </c>
      <c r="B167" s="104">
        <v>360</v>
      </c>
      <c r="C167" s="104">
        <v>3</v>
      </c>
      <c r="D167" s="105">
        <v>0.84033613445378152</v>
      </c>
      <c r="E167" s="104">
        <v>-8</v>
      </c>
      <c r="F167" s="105">
        <v>-2.1739130434782608</v>
      </c>
      <c r="G167" s="104">
        <v>247</v>
      </c>
      <c r="H167" s="104">
        <v>-1</v>
      </c>
      <c r="I167" s="105">
        <v>-0.40322580645161288</v>
      </c>
      <c r="J167" s="104">
        <v>-27</v>
      </c>
      <c r="K167" s="105">
        <v>-9.8540145985401466</v>
      </c>
    </row>
    <row r="168" spans="1:11" ht="12.95" customHeight="1" x14ac:dyDescent="0.2">
      <c r="A168" s="106" t="s">
        <v>457</v>
      </c>
      <c r="B168" s="104">
        <v>273</v>
      </c>
      <c r="C168" s="104">
        <v>10</v>
      </c>
      <c r="D168" s="105">
        <v>3.8022813688212929</v>
      </c>
      <c r="E168" s="104">
        <v>25</v>
      </c>
      <c r="F168" s="105">
        <v>10.080645161290322</v>
      </c>
      <c r="G168" s="104">
        <v>162</v>
      </c>
      <c r="H168" s="104">
        <v>-3</v>
      </c>
      <c r="I168" s="105">
        <v>-1.8181818181818181</v>
      </c>
      <c r="J168" s="104">
        <v>-8</v>
      </c>
      <c r="K168" s="105">
        <v>-4.7058823529411766</v>
      </c>
    </row>
    <row r="169" spans="1:11" ht="12.95" customHeight="1" x14ac:dyDescent="0.2">
      <c r="A169" s="106" t="s">
        <v>458</v>
      </c>
      <c r="B169" s="104">
        <v>40</v>
      </c>
      <c r="C169" s="104">
        <v>-1</v>
      </c>
      <c r="D169" s="105">
        <v>-2.4390243902439024</v>
      </c>
      <c r="E169" s="104">
        <v>9</v>
      </c>
      <c r="F169" s="105">
        <v>29.032258064516128</v>
      </c>
      <c r="G169" s="104">
        <v>22</v>
      </c>
      <c r="H169" s="104">
        <v>-1</v>
      </c>
      <c r="I169" s="105">
        <v>-4.3478260869565215</v>
      </c>
      <c r="J169" s="104">
        <v>2</v>
      </c>
      <c r="K169" s="105">
        <v>10</v>
      </c>
    </row>
    <row r="170" spans="1:11" ht="12.95" customHeight="1" x14ac:dyDescent="0.2">
      <c r="A170" s="106" t="s">
        <v>459</v>
      </c>
      <c r="B170" s="104">
        <v>962</v>
      </c>
      <c r="C170" s="104">
        <v>47</v>
      </c>
      <c r="D170" s="105">
        <v>5.1366120218579239</v>
      </c>
      <c r="E170" s="104">
        <v>36</v>
      </c>
      <c r="F170" s="105">
        <v>3.8876889848812093</v>
      </c>
      <c r="G170" s="104">
        <v>579</v>
      </c>
      <c r="H170" s="104">
        <v>-6</v>
      </c>
      <c r="I170" s="105">
        <v>-1.0256410256410255</v>
      </c>
      <c r="J170" s="104">
        <v>-44</v>
      </c>
      <c r="K170" s="105">
        <v>-7.0626003210272872</v>
      </c>
    </row>
    <row r="171" spans="1:11" ht="12.95" customHeight="1" x14ac:dyDescent="0.2">
      <c r="A171" s="106" t="s">
        <v>460</v>
      </c>
      <c r="B171" s="104">
        <v>178</v>
      </c>
      <c r="C171" s="104">
        <v>7</v>
      </c>
      <c r="D171" s="105">
        <v>4.0935672514619883</v>
      </c>
      <c r="E171" s="104">
        <v>17</v>
      </c>
      <c r="F171" s="105">
        <v>10.559006211180124</v>
      </c>
      <c r="G171" s="104">
        <v>125</v>
      </c>
      <c r="H171" s="104">
        <v>8</v>
      </c>
      <c r="I171" s="105">
        <v>6.8376068376068373</v>
      </c>
      <c r="J171" s="104">
        <v>5</v>
      </c>
      <c r="K171" s="105">
        <v>4.166666666666667</v>
      </c>
    </row>
    <row r="172" spans="1:11" ht="12.95" customHeight="1" x14ac:dyDescent="0.2">
      <c r="A172" s="106" t="s">
        <v>461</v>
      </c>
      <c r="B172" s="104">
        <v>107</v>
      </c>
      <c r="C172" s="104">
        <v>-5</v>
      </c>
      <c r="D172" s="105">
        <v>-4.4642857142857144</v>
      </c>
      <c r="E172" s="104">
        <v>-5</v>
      </c>
      <c r="F172" s="105">
        <v>-4.4642857142857144</v>
      </c>
      <c r="G172" s="104">
        <v>78</v>
      </c>
      <c r="H172" s="104">
        <v>-4</v>
      </c>
      <c r="I172" s="105">
        <v>-4.8780487804878048</v>
      </c>
      <c r="J172" s="104">
        <v>-3</v>
      </c>
      <c r="K172" s="105">
        <v>-3.7037037037037037</v>
      </c>
    </row>
    <row r="173" spans="1:11" ht="12.95" customHeight="1" x14ac:dyDescent="0.2">
      <c r="A173" s="106" t="s">
        <v>462</v>
      </c>
      <c r="B173" s="104">
        <v>286</v>
      </c>
      <c r="C173" s="104">
        <v>10</v>
      </c>
      <c r="D173" s="105">
        <v>3.6231884057971016</v>
      </c>
      <c r="E173" s="104">
        <v>19</v>
      </c>
      <c r="F173" s="105">
        <v>7.1161048689138573</v>
      </c>
      <c r="G173" s="104">
        <v>179</v>
      </c>
      <c r="H173" s="104">
        <v>4</v>
      </c>
      <c r="I173" s="105">
        <v>2.2857142857142856</v>
      </c>
      <c r="J173" s="104">
        <v>2</v>
      </c>
      <c r="K173" s="105">
        <v>1.1299435028248588</v>
      </c>
    </row>
    <row r="174" spans="1:11" ht="12.95" customHeight="1" x14ac:dyDescent="0.2">
      <c r="A174" s="106" t="s">
        <v>463</v>
      </c>
      <c r="B174" s="104">
        <v>514</v>
      </c>
      <c r="C174" s="104">
        <v>-7</v>
      </c>
      <c r="D174" s="105">
        <v>-1.3435700575815739</v>
      </c>
      <c r="E174" s="104">
        <v>26</v>
      </c>
      <c r="F174" s="105">
        <v>5.3278688524590168</v>
      </c>
      <c r="G174" s="104">
        <v>351</v>
      </c>
      <c r="H174" s="104">
        <v>-6</v>
      </c>
      <c r="I174" s="105">
        <v>-1.680672268907563</v>
      </c>
      <c r="J174" s="104">
        <v>25</v>
      </c>
      <c r="K174" s="105">
        <v>7.6687116564417179</v>
      </c>
    </row>
    <row r="175" spans="1:11" ht="12.95" customHeight="1" x14ac:dyDescent="0.2">
      <c r="A175" s="106" t="s">
        <v>464</v>
      </c>
      <c r="B175" s="104">
        <v>888</v>
      </c>
      <c r="C175" s="104">
        <v>57</v>
      </c>
      <c r="D175" s="105">
        <v>6.859205776173285</v>
      </c>
      <c r="E175" s="104">
        <v>51</v>
      </c>
      <c r="F175" s="105">
        <v>6.0931899641577063</v>
      </c>
      <c r="G175" s="104">
        <v>578</v>
      </c>
      <c r="H175" s="104">
        <v>26</v>
      </c>
      <c r="I175" s="105">
        <v>4.7101449275362315</v>
      </c>
      <c r="J175" s="104">
        <v>10</v>
      </c>
      <c r="K175" s="105">
        <v>1.7605633802816902</v>
      </c>
    </row>
    <row r="176" spans="1:11" ht="12.95" customHeight="1" x14ac:dyDescent="0.2">
      <c r="A176" s="106" t="s">
        <v>465</v>
      </c>
      <c r="B176" s="104">
        <v>89</v>
      </c>
      <c r="C176" s="104">
        <v>5</v>
      </c>
      <c r="D176" s="105">
        <v>5.9523809523809526</v>
      </c>
      <c r="E176" s="104">
        <v>8</v>
      </c>
      <c r="F176" s="105">
        <v>9.8765432098765427</v>
      </c>
      <c r="G176" s="104">
        <v>60</v>
      </c>
      <c r="H176" s="104">
        <v>4</v>
      </c>
      <c r="I176" s="105">
        <v>7.1428571428571432</v>
      </c>
      <c r="J176" s="104">
        <v>6</v>
      </c>
      <c r="K176" s="105">
        <v>11.111111111111111</v>
      </c>
    </row>
    <row r="177" spans="1:11" ht="12.95" customHeight="1" x14ac:dyDescent="0.2">
      <c r="A177" s="106" t="s">
        <v>466</v>
      </c>
      <c r="B177" s="104">
        <v>241</v>
      </c>
      <c r="C177" s="104">
        <v>13</v>
      </c>
      <c r="D177" s="105">
        <v>5.7017543859649127</v>
      </c>
      <c r="E177" s="104">
        <v>24</v>
      </c>
      <c r="F177" s="105">
        <v>11.059907834101383</v>
      </c>
      <c r="G177" s="104">
        <v>148</v>
      </c>
      <c r="H177" s="104">
        <v>8</v>
      </c>
      <c r="I177" s="105">
        <v>5.7142857142857144</v>
      </c>
      <c r="J177" s="104">
        <v>6</v>
      </c>
      <c r="K177" s="105">
        <v>4.225352112676056</v>
      </c>
    </row>
    <row r="178" spans="1:11" ht="12.95" customHeight="1" x14ac:dyDescent="0.2">
      <c r="A178" s="106" t="s">
        <v>467</v>
      </c>
      <c r="B178" s="104">
        <v>143</v>
      </c>
      <c r="C178" s="104">
        <v>16</v>
      </c>
      <c r="D178" s="105">
        <v>12.598425196850394</v>
      </c>
      <c r="E178" s="104">
        <v>0</v>
      </c>
      <c r="F178" s="105">
        <v>0</v>
      </c>
      <c r="G178" s="104">
        <v>93</v>
      </c>
      <c r="H178" s="104">
        <v>9</v>
      </c>
      <c r="I178" s="105">
        <v>10.714285714285714</v>
      </c>
      <c r="J178" s="104">
        <v>-7</v>
      </c>
      <c r="K178" s="105">
        <v>-7</v>
      </c>
    </row>
    <row r="179" spans="1:11" ht="12.95" customHeight="1" x14ac:dyDescent="0.2">
      <c r="A179" s="106" t="s">
        <v>468</v>
      </c>
      <c r="B179" s="104">
        <v>988</v>
      </c>
      <c r="C179" s="104">
        <v>65</v>
      </c>
      <c r="D179" s="105">
        <v>7.042253521126761</v>
      </c>
      <c r="E179" s="104">
        <v>25</v>
      </c>
      <c r="F179" s="105">
        <v>2.5960539979231569</v>
      </c>
      <c r="G179" s="104">
        <v>630</v>
      </c>
      <c r="H179" s="104">
        <v>19</v>
      </c>
      <c r="I179" s="105">
        <v>3.1096563011456628</v>
      </c>
      <c r="J179" s="104">
        <v>6</v>
      </c>
      <c r="K179" s="105">
        <v>0.96153846153846156</v>
      </c>
    </row>
    <row r="180" spans="1:11" ht="12.95" customHeight="1" x14ac:dyDescent="0.2">
      <c r="A180" s="106" t="s">
        <v>469</v>
      </c>
      <c r="B180" s="104">
        <v>933</v>
      </c>
      <c r="C180" s="104">
        <v>91</v>
      </c>
      <c r="D180" s="105">
        <v>10.807600950118765</v>
      </c>
      <c r="E180" s="104">
        <v>25</v>
      </c>
      <c r="F180" s="105">
        <v>2.7533039647577091</v>
      </c>
      <c r="G180" s="104">
        <v>582</v>
      </c>
      <c r="H180" s="104">
        <v>44</v>
      </c>
      <c r="I180" s="105">
        <v>8.1784386617100377</v>
      </c>
      <c r="J180" s="104">
        <v>33</v>
      </c>
      <c r="K180" s="105">
        <v>6.0109289617486334</v>
      </c>
    </row>
    <row r="181" spans="1:11" ht="12.95" customHeight="1" x14ac:dyDescent="0.2">
      <c r="A181" s="106" t="s">
        <v>470</v>
      </c>
      <c r="B181" s="104">
        <v>142</v>
      </c>
      <c r="C181" s="104">
        <v>7</v>
      </c>
      <c r="D181" s="105">
        <v>5.1851851851851851</v>
      </c>
      <c r="E181" s="104">
        <v>11</v>
      </c>
      <c r="F181" s="105">
        <v>8.3969465648854964</v>
      </c>
      <c r="G181" s="104">
        <v>100</v>
      </c>
      <c r="H181" s="104">
        <v>7</v>
      </c>
      <c r="I181" s="105">
        <v>7.5268817204301079</v>
      </c>
      <c r="J181" s="104">
        <v>3</v>
      </c>
      <c r="K181" s="105">
        <v>3.0927835051546393</v>
      </c>
    </row>
    <row r="182" spans="1:11" ht="12.95" customHeight="1" x14ac:dyDescent="0.2">
      <c r="A182" s="106" t="s">
        <v>471</v>
      </c>
      <c r="B182" s="104">
        <v>165</v>
      </c>
      <c r="C182" s="104">
        <v>14</v>
      </c>
      <c r="D182" s="105">
        <v>9.2715231788079464</v>
      </c>
      <c r="E182" s="104">
        <v>27</v>
      </c>
      <c r="F182" s="105">
        <v>19.565217391304348</v>
      </c>
      <c r="G182" s="104">
        <v>115</v>
      </c>
      <c r="H182" s="104">
        <v>5</v>
      </c>
      <c r="I182" s="105">
        <v>4.5454545454545459</v>
      </c>
      <c r="J182" s="104">
        <v>15</v>
      </c>
      <c r="K182" s="105">
        <v>15</v>
      </c>
    </row>
    <row r="183" spans="1:11" ht="12.95" customHeight="1" x14ac:dyDescent="0.2">
      <c r="A183" s="106" t="s">
        <v>472</v>
      </c>
      <c r="B183" s="104">
        <v>637</v>
      </c>
      <c r="C183" s="104">
        <v>1</v>
      </c>
      <c r="D183" s="105">
        <v>0.15723270440251572</v>
      </c>
      <c r="E183" s="104">
        <v>40</v>
      </c>
      <c r="F183" s="105">
        <v>6.700167504187605</v>
      </c>
      <c r="G183" s="104">
        <v>446</v>
      </c>
      <c r="H183" s="104">
        <v>0</v>
      </c>
      <c r="I183" s="105">
        <v>0</v>
      </c>
      <c r="J183" s="104">
        <v>13</v>
      </c>
      <c r="K183" s="105">
        <v>3.0023094688221708</v>
      </c>
    </row>
    <row r="184" spans="1:11" ht="12.95" customHeight="1" x14ac:dyDescent="0.2">
      <c r="A184" s="106" t="s">
        <v>473</v>
      </c>
      <c r="B184" s="104">
        <v>1176</v>
      </c>
      <c r="C184" s="104">
        <v>83</v>
      </c>
      <c r="D184" s="105">
        <v>7.5937785910338516</v>
      </c>
      <c r="E184" s="104">
        <v>40</v>
      </c>
      <c r="F184" s="105">
        <v>3.5211267605633805</v>
      </c>
      <c r="G184" s="104">
        <v>754</v>
      </c>
      <c r="H184" s="104">
        <v>30</v>
      </c>
      <c r="I184" s="105">
        <v>4.1436464088397793</v>
      </c>
      <c r="J184" s="104">
        <v>-7</v>
      </c>
      <c r="K184" s="105">
        <v>-0.91984231274638628</v>
      </c>
    </row>
    <row r="185" spans="1:11" ht="12.95" customHeight="1" x14ac:dyDescent="0.2">
      <c r="A185" s="106" t="s">
        <v>474</v>
      </c>
      <c r="B185" s="104">
        <v>22</v>
      </c>
      <c r="C185" s="104">
        <v>-2</v>
      </c>
      <c r="D185" s="105">
        <v>-8.3333333333333339</v>
      </c>
      <c r="E185" s="104">
        <v>0</v>
      </c>
      <c r="F185" s="105">
        <v>0</v>
      </c>
      <c r="G185" s="104">
        <v>13</v>
      </c>
      <c r="H185" s="104">
        <v>1</v>
      </c>
      <c r="I185" s="105">
        <v>8.3333333333333339</v>
      </c>
      <c r="J185" s="104">
        <v>0</v>
      </c>
      <c r="K185" s="105">
        <v>0</v>
      </c>
    </row>
    <row r="186" spans="1:11" ht="12.95" customHeight="1" x14ac:dyDescent="0.2">
      <c r="A186" s="106" t="s">
        <v>475</v>
      </c>
      <c r="B186" s="104">
        <v>162</v>
      </c>
      <c r="C186" s="104">
        <v>-1</v>
      </c>
      <c r="D186" s="105">
        <v>-0.61349693251533743</v>
      </c>
      <c r="E186" s="104">
        <v>-10</v>
      </c>
      <c r="F186" s="105">
        <v>-5.8139534883720927</v>
      </c>
      <c r="G186" s="104">
        <v>112</v>
      </c>
      <c r="H186" s="104">
        <v>-2</v>
      </c>
      <c r="I186" s="105">
        <v>-1.7543859649122806</v>
      </c>
      <c r="J186" s="104">
        <v>-3</v>
      </c>
      <c r="K186" s="105">
        <v>-2.6086956521739131</v>
      </c>
    </row>
    <row r="187" spans="1:11" ht="12.95" customHeight="1" x14ac:dyDescent="0.2">
      <c r="A187" s="106" t="s">
        <v>476</v>
      </c>
      <c r="B187" s="104">
        <v>118</v>
      </c>
      <c r="C187" s="104">
        <v>12</v>
      </c>
      <c r="D187" s="105">
        <v>11.320754716981131</v>
      </c>
      <c r="E187" s="104">
        <v>16</v>
      </c>
      <c r="F187" s="105">
        <v>15.686274509803921</v>
      </c>
      <c r="G187" s="104">
        <v>64</v>
      </c>
      <c r="H187" s="104">
        <v>-1</v>
      </c>
      <c r="I187" s="105">
        <v>-1.5384615384615385</v>
      </c>
      <c r="J187" s="104">
        <v>-2</v>
      </c>
      <c r="K187" s="105">
        <v>-3.0303030303030303</v>
      </c>
    </row>
    <row r="188" spans="1:11" ht="12.95" customHeight="1" x14ac:dyDescent="0.2">
      <c r="A188" s="106" t="s">
        <v>477</v>
      </c>
      <c r="B188" s="104">
        <v>49</v>
      </c>
      <c r="C188" s="104">
        <v>8</v>
      </c>
      <c r="D188" s="105">
        <v>19.512195121951219</v>
      </c>
      <c r="E188" s="104">
        <v>-1</v>
      </c>
      <c r="F188" s="105">
        <v>-2</v>
      </c>
      <c r="G188" s="104">
        <v>19</v>
      </c>
      <c r="H188" s="104">
        <v>-3</v>
      </c>
      <c r="I188" s="105">
        <v>-13.636363636363637</v>
      </c>
      <c r="J188" s="104">
        <v>-10</v>
      </c>
      <c r="K188" s="105">
        <v>-34.482758620689658</v>
      </c>
    </row>
    <row r="189" spans="1:11" ht="12.95" customHeight="1" x14ac:dyDescent="0.2">
      <c r="A189" s="114" t="s">
        <v>478</v>
      </c>
      <c r="B189" s="115">
        <v>2336</v>
      </c>
      <c r="C189" s="115">
        <v>97</v>
      </c>
      <c r="D189" s="116">
        <v>4.3322912014292099</v>
      </c>
      <c r="E189" s="115">
        <v>79</v>
      </c>
      <c r="F189" s="116">
        <v>3.5002215330084181</v>
      </c>
      <c r="G189" s="115">
        <v>1427</v>
      </c>
      <c r="H189" s="115">
        <v>16</v>
      </c>
      <c r="I189" s="116">
        <v>1.1339475549255846</v>
      </c>
      <c r="J189" s="115">
        <v>41</v>
      </c>
      <c r="K189" s="116">
        <v>2.958152958152958</v>
      </c>
    </row>
    <row r="190" spans="1:11" ht="9.9499999999999993" customHeight="1" x14ac:dyDescent="0.2">
      <c r="A190" s="122"/>
      <c r="B190" s="122"/>
      <c r="C190" s="122"/>
      <c r="D190" s="122"/>
      <c r="E190" s="122"/>
      <c r="F190" s="122"/>
      <c r="G190" s="122"/>
      <c r="H190" s="122"/>
      <c r="I190" s="122"/>
      <c r="J190" s="122"/>
      <c r="K190" s="122"/>
    </row>
    <row r="191" spans="1:11" x14ac:dyDescent="0.2">
      <c r="A191" s="46" t="s">
        <v>136</v>
      </c>
    </row>
    <row r="192" spans="1:11" s="62" customFormat="1" ht="12.75" x14ac:dyDescent="0.2">
      <c r="B192" s="46"/>
      <c r="C192" s="46"/>
      <c r="D192" s="46"/>
    </row>
    <row r="193" spans="4:4" x14ac:dyDescent="0.2">
      <c r="D193" s="78" t="s">
        <v>60</v>
      </c>
    </row>
  </sheetData>
  <mergeCells count="10">
    <mergeCell ref="A5:F5"/>
    <mergeCell ref="A6:A8"/>
    <mergeCell ref="B6:F6"/>
    <mergeCell ref="G6:K6"/>
    <mergeCell ref="B7:B8"/>
    <mergeCell ref="C7:D7"/>
    <mergeCell ref="E7:F7"/>
    <mergeCell ref="G7:G8"/>
    <mergeCell ref="H7:I7"/>
    <mergeCell ref="J7:K7"/>
  </mergeCells>
  <hyperlinks>
    <hyperlink ref="H2" location="ÍNDICE!A1" display="VOLVER AL ÍNDICE" xr:uid="{97D9526B-5C92-4988-9950-E882968D9D5F}"/>
  </hyperlinks>
  <pageMargins left="0.51181102362204722" right="0.51181102362204722" top="0.74803149606299213" bottom="0.74803149606299213" header="0.31496062992125984" footer="0.31496062992125984"/>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F4A3E-7EBC-4211-B99B-322AA150DA02}">
  <sheetPr codeName="Hoja27"/>
  <dimension ref="A1:K106"/>
  <sheetViews>
    <sheetView zoomScaleNormal="100" zoomScaleSheetLayoutView="100" workbookViewId="0"/>
  </sheetViews>
  <sheetFormatPr baseColWidth="10" defaultColWidth="11.42578125" defaultRowHeight="15" x14ac:dyDescent="0.25"/>
  <cols>
    <col min="1" max="1" width="41.85546875" style="176" customWidth="1"/>
    <col min="2" max="3" width="8" style="176" customWidth="1"/>
    <col min="4" max="4" width="8.85546875" style="176" customWidth="1"/>
    <col min="5" max="6" width="8" style="176" customWidth="1"/>
    <col min="7" max="7" width="8.7109375" style="176" customWidth="1"/>
    <col min="8" max="16384" width="11.42578125" style="176"/>
  </cols>
  <sheetData>
    <row r="1" spans="1:7" s="15" customFormat="1" x14ac:dyDescent="0.2">
      <c r="E1" s="16"/>
    </row>
    <row r="2" spans="1:7" s="15" customFormat="1" ht="18" customHeight="1" x14ac:dyDescent="0.2">
      <c r="E2" s="17" t="s">
        <v>61</v>
      </c>
    </row>
    <row r="3" spans="1:7" s="15" customFormat="1" ht="18.75" customHeight="1" x14ac:dyDescent="0.2"/>
    <row r="4" spans="1:7" s="15" customFormat="1" ht="15" customHeight="1" x14ac:dyDescent="0.25">
      <c r="E4" s="18"/>
      <c r="G4" s="2" t="s">
        <v>568</v>
      </c>
    </row>
    <row r="5" spans="1:7" s="19" customFormat="1" ht="52.5" customHeight="1" x14ac:dyDescent="0.2">
      <c r="A5" s="388" t="s">
        <v>479</v>
      </c>
      <c r="B5" s="388"/>
      <c r="C5" s="388"/>
      <c r="D5" s="388"/>
      <c r="E5" s="15"/>
      <c r="F5" s="15"/>
      <c r="G5" s="15"/>
    </row>
    <row r="6" spans="1:7" s="19" customFormat="1" ht="35.25" customHeight="1" x14ac:dyDescent="0.2">
      <c r="A6" s="348"/>
      <c r="B6" s="343" t="s">
        <v>150</v>
      </c>
      <c r="C6" s="344"/>
      <c r="D6" s="345"/>
      <c r="E6" s="343" t="s">
        <v>151</v>
      </c>
      <c r="F6" s="344"/>
      <c r="G6" s="344"/>
    </row>
    <row r="7" spans="1:7" s="19" customFormat="1" ht="35.25" customHeight="1" x14ac:dyDescent="0.2">
      <c r="A7" s="348"/>
      <c r="B7" s="181" t="s">
        <v>70</v>
      </c>
      <c r="C7" s="182" t="s">
        <v>480</v>
      </c>
      <c r="D7" s="182" t="s">
        <v>481</v>
      </c>
      <c r="E7" s="181" t="s">
        <v>70</v>
      </c>
      <c r="F7" s="182" t="s">
        <v>480</v>
      </c>
      <c r="G7" s="182" t="s">
        <v>481</v>
      </c>
    </row>
    <row r="8" spans="1:7" s="19" customFormat="1" ht="1.5" customHeight="1" x14ac:dyDescent="0.2">
      <c r="A8" s="183"/>
      <c r="B8" s="184"/>
      <c r="C8" s="185"/>
      <c r="D8" s="185"/>
      <c r="E8" s="184"/>
      <c r="F8" s="185"/>
      <c r="G8" s="185"/>
    </row>
    <row r="9" spans="1:7" s="19" customFormat="1" ht="15.75" customHeight="1" x14ac:dyDescent="0.2">
      <c r="A9" s="186" t="s">
        <v>482</v>
      </c>
      <c r="B9" s="187">
        <v>55967</v>
      </c>
      <c r="C9" s="187">
        <v>34036</v>
      </c>
      <c r="D9" s="187">
        <v>21931</v>
      </c>
      <c r="E9" s="187">
        <v>30226</v>
      </c>
      <c r="F9" s="187">
        <v>16522</v>
      </c>
      <c r="G9" s="187">
        <v>13704</v>
      </c>
    </row>
    <row r="10" spans="1:7" s="19" customFormat="1" ht="15.75" customHeight="1" x14ac:dyDescent="0.2">
      <c r="A10" s="188" t="s">
        <v>85</v>
      </c>
      <c r="B10" s="187">
        <v>226</v>
      </c>
      <c r="C10" s="187">
        <v>90</v>
      </c>
      <c r="D10" s="187">
        <v>136</v>
      </c>
      <c r="E10" s="187">
        <v>129</v>
      </c>
      <c r="F10" s="187">
        <v>57</v>
      </c>
      <c r="G10" s="187">
        <v>72</v>
      </c>
    </row>
    <row r="11" spans="1:7" s="19" customFormat="1" ht="23.25" customHeight="1" x14ac:dyDescent="0.2">
      <c r="A11" s="189" t="s">
        <v>570</v>
      </c>
      <c r="B11" s="163">
        <v>200</v>
      </c>
      <c r="C11" s="163">
        <v>80</v>
      </c>
      <c r="D11" s="163">
        <v>120</v>
      </c>
      <c r="E11" s="163">
        <v>113</v>
      </c>
      <c r="F11" s="163">
        <v>51</v>
      </c>
      <c r="G11" s="163">
        <v>62</v>
      </c>
    </row>
    <row r="12" spans="1:7" s="19" customFormat="1" ht="14.1" customHeight="1" x14ac:dyDescent="0.2">
      <c r="A12" s="190" t="s">
        <v>571</v>
      </c>
      <c r="B12" s="163">
        <v>24</v>
      </c>
      <c r="C12" s="163">
        <v>9</v>
      </c>
      <c r="D12" s="163">
        <v>15</v>
      </c>
      <c r="E12" s="163">
        <v>15</v>
      </c>
      <c r="F12" s="163">
        <v>5</v>
      </c>
      <c r="G12" s="163">
        <v>10</v>
      </c>
    </row>
    <row r="13" spans="1:7" s="19" customFormat="1" ht="14.1" customHeight="1" x14ac:dyDescent="0.2">
      <c r="A13" s="190" t="s">
        <v>572</v>
      </c>
      <c r="B13" s="163">
        <v>2</v>
      </c>
      <c r="C13" s="163">
        <v>1</v>
      </c>
      <c r="D13" s="163">
        <v>1</v>
      </c>
      <c r="E13" s="163">
        <v>1</v>
      </c>
      <c r="F13" s="163">
        <v>1</v>
      </c>
      <c r="G13" s="163">
        <v>0</v>
      </c>
    </row>
    <row r="14" spans="1:7" ht="15.75" customHeight="1" x14ac:dyDescent="0.25">
      <c r="A14" s="191" t="s">
        <v>86</v>
      </c>
      <c r="B14" s="192">
        <v>1795</v>
      </c>
      <c r="C14" s="192">
        <v>719</v>
      </c>
      <c r="D14" s="192">
        <v>1076</v>
      </c>
      <c r="E14" s="192">
        <v>1153</v>
      </c>
      <c r="F14" s="192">
        <v>450</v>
      </c>
      <c r="G14" s="192">
        <v>703</v>
      </c>
    </row>
    <row r="15" spans="1:7" ht="14.1" customHeight="1" x14ac:dyDescent="0.25">
      <c r="A15" s="190" t="s">
        <v>573</v>
      </c>
      <c r="B15" s="163">
        <v>0</v>
      </c>
      <c r="C15" s="163">
        <v>0</v>
      </c>
      <c r="D15" s="163">
        <v>0</v>
      </c>
      <c r="E15" s="163">
        <v>0</v>
      </c>
      <c r="F15" s="163">
        <v>0</v>
      </c>
      <c r="G15" s="163">
        <v>0</v>
      </c>
    </row>
    <row r="16" spans="1:7" ht="14.1" customHeight="1" x14ac:dyDescent="0.25">
      <c r="A16" s="190" t="s">
        <v>574</v>
      </c>
      <c r="B16" s="163">
        <v>2</v>
      </c>
      <c r="C16" s="163">
        <v>1</v>
      </c>
      <c r="D16" s="163">
        <v>1</v>
      </c>
      <c r="E16" s="163">
        <v>2</v>
      </c>
      <c r="F16" s="163">
        <v>1</v>
      </c>
      <c r="G16" s="163">
        <v>1</v>
      </c>
    </row>
    <row r="17" spans="1:7" ht="14.1" customHeight="1" x14ac:dyDescent="0.25">
      <c r="A17" s="190" t="s">
        <v>575</v>
      </c>
      <c r="B17" s="163">
        <v>1</v>
      </c>
      <c r="C17" s="163">
        <v>1</v>
      </c>
      <c r="D17" s="163">
        <v>0</v>
      </c>
      <c r="E17" s="163">
        <v>1</v>
      </c>
      <c r="F17" s="163">
        <v>1</v>
      </c>
      <c r="G17" s="163">
        <v>0</v>
      </c>
    </row>
    <row r="18" spans="1:7" ht="14.1" customHeight="1" x14ac:dyDescent="0.25">
      <c r="A18" s="190" t="s">
        <v>576</v>
      </c>
      <c r="B18" s="163">
        <v>5</v>
      </c>
      <c r="C18" s="163">
        <v>2</v>
      </c>
      <c r="D18" s="163">
        <v>3</v>
      </c>
      <c r="E18" s="163">
        <v>5</v>
      </c>
      <c r="F18" s="163">
        <v>2</v>
      </c>
      <c r="G18" s="163">
        <v>3</v>
      </c>
    </row>
    <row r="19" spans="1:7" ht="14.1" customHeight="1" x14ac:dyDescent="0.25">
      <c r="A19" s="190" t="s">
        <v>577</v>
      </c>
      <c r="B19" s="163">
        <v>5</v>
      </c>
      <c r="C19" s="163">
        <v>3</v>
      </c>
      <c r="D19" s="163">
        <v>2</v>
      </c>
      <c r="E19" s="163">
        <v>2</v>
      </c>
      <c r="F19" s="163">
        <v>1</v>
      </c>
      <c r="G19" s="163">
        <v>1</v>
      </c>
    </row>
    <row r="20" spans="1:7" ht="14.1" customHeight="1" x14ac:dyDescent="0.25">
      <c r="A20" s="190" t="s">
        <v>578</v>
      </c>
      <c r="B20" s="163">
        <v>271</v>
      </c>
      <c r="C20" s="163">
        <v>155</v>
      </c>
      <c r="D20" s="163">
        <v>116</v>
      </c>
      <c r="E20" s="163">
        <v>193</v>
      </c>
      <c r="F20" s="163">
        <v>109</v>
      </c>
      <c r="G20" s="163">
        <v>84</v>
      </c>
    </row>
    <row r="21" spans="1:7" ht="14.1" customHeight="1" x14ac:dyDescent="0.25">
      <c r="A21" s="190" t="s">
        <v>579</v>
      </c>
      <c r="B21" s="163">
        <v>23</v>
      </c>
      <c r="C21" s="163">
        <v>7</v>
      </c>
      <c r="D21" s="163">
        <v>16</v>
      </c>
      <c r="E21" s="163">
        <v>16</v>
      </c>
      <c r="F21" s="163">
        <v>4</v>
      </c>
      <c r="G21" s="163">
        <v>12</v>
      </c>
    </row>
    <row r="22" spans="1:7" ht="14.1" customHeight="1" x14ac:dyDescent="0.25">
      <c r="A22" s="190" t="s">
        <v>580</v>
      </c>
      <c r="B22" s="163">
        <v>0</v>
      </c>
      <c r="C22" s="163">
        <v>0</v>
      </c>
      <c r="D22" s="163">
        <v>0</v>
      </c>
      <c r="E22" s="163">
        <v>0</v>
      </c>
      <c r="F22" s="163">
        <v>0</v>
      </c>
      <c r="G22" s="163">
        <v>0</v>
      </c>
    </row>
    <row r="23" spans="1:7" ht="14.1" customHeight="1" x14ac:dyDescent="0.25">
      <c r="A23" s="190" t="s">
        <v>581</v>
      </c>
      <c r="B23" s="163">
        <v>37</v>
      </c>
      <c r="C23" s="163">
        <v>23</v>
      </c>
      <c r="D23" s="163">
        <v>14</v>
      </c>
      <c r="E23" s="163">
        <v>26</v>
      </c>
      <c r="F23" s="163">
        <v>16</v>
      </c>
      <c r="G23" s="163">
        <v>10</v>
      </c>
    </row>
    <row r="24" spans="1:7" ht="14.1" customHeight="1" x14ac:dyDescent="0.25">
      <c r="A24" s="190" t="s">
        <v>582</v>
      </c>
      <c r="B24" s="163">
        <v>52</v>
      </c>
      <c r="C24" s="163">
        <v>38</v>
      </c>
      <c r="D24" s="163">
        <v>14</v>
      </c>
      <c r="E24" s="163">
        <v>34</v>
      </c>
      <c r="F24" s="163">
        <v>24</v>
      </c>
      <c r="G24" s="163">
        <v>10</v>
      </c>
    </row>
    <row r="25" spans="1:7" ht="14.1" customHeight="1" x14ac:dyDescent="0.25">
      <c r="A25" s="190" t="s">
        <v>583</v>
      </c>
      <c r="B25" s="163">
        <v>11</v>
      </c>
      <c r="C25" s="163">
        <v>6</v>
      </c>
      <c r="D25" s="163">
        <v>5</v>
      </c>
      <c r="E25" s="163">
        <v>8</v>
      </c>
      <c r="F25" s="163">
        <v>5</v>
      </c>
      <c r="G25" s="163">
        <v>3</v>
      </c>
    </row>
    <row r="26" spans="1:7" ht="22.5" customHeight="1" x14ac:dyDescent="0.25">
      <c r="A26" s="189" t="s">
        <v>584</v>
      </c>
      <c r="B26" s="163">
        <v>40</v>
      </c>
      <c r="C26" s="163">
        <v>12</v>
      </c>
      <c r="D26" s="163">
        <v>28</v>
      </c>
      <c r="E26" s="163">
        <v>28</v>
      </c>
      <c r="F26" s="163">
        <v>8</v>
      </c>
      <c r="G26" s="163">
        <v>20</v>
      </c>
    </row>
    <row r="27" spans="1:7" ht="14.1" customHeight="1" x14ac:dyDescent="0.25">
      <c r="A27" s="190" t="s">
        <v>585</v>
      </c>
      <c r="B27" s="163">
        <v>44</v>
      </c>
      <c r="C27" s="163">
        <v>21</v>
      </c>
      <c r="D27" s="163">
        <v>23</v>
      </c>
      <c r="E27" s="163">
        <v>33</v>
      </c>
      <c r="F27" s="163">
        <v>17</v>
      </c>
      <c r="G27" s="163">
        <v>16</v>
      </c>
    </row>
    <row r="28" spans="1:7" ht="14.1" customHeight="1" x14ac:dyDescent="0.25">
      <c r="A28" s="190" t="s">
        <v>586</v>
      </c>
      <c r="B28" s="163">
        <v>117</v>
      </c>
      <c r="C28" s="163">
        <v>59</v>
      </c>
      <c r="D28" s="163">
        <v>58</v>
      </c>
      <c r="E28" s="163">
        <v>70</v>
      </c>
      <c r="F28" s="163">
        <v>34</v>
      </c>
      <c r="G28" s="163">
        <v>36</v>
      </c>
    </row>
    <row r="29" spans="1:7" ht="14.1" customHeight="1" x14ac:dyDescent="0.25">
      <c r="A29" s="190" t="s">
        <v>587</v>
      </c>
      <c r="B29" s="163">
        <v>0</v>
      </c>
      <c r="C29" s="163">
        <v>0</v>
      </c>
      <c r="D29" s="163">
        <v>0</v>
      </c>
      <c r="E29" s="163">
        <v>0</v>
      </c>
      <c r="F29" s="163">
        <v>0</v>
      </c>
      <c r="G29" s="163">
        <v>0</v>
      </c>
    </row>
    <row r="30" spans="1:7" ht="14.1" customHeight="1" x14ac:dyDescent="0.25">
      <c r="A30" s="190" t="s">
        <v>588</v>
      </c>
      <c r="B30" s="163">
        <v>51</v>
      </c>
      <c r="C30" s="163">
        <v>28</v>
      </c>
      <c r="D30" s="163">
        <v>23</v>
      </c>
      <c r="E30" s="163">
        <v>33</v>
      </c>
      <c r="F30" s="163">
        <v>18</v>
      </c>
      <c r="G30" s="163">
        <v>15</v>
      </c>
    </row>
    <row r="31" spans="1:7" ht="14.1" customHeight="1" x14ac:dyDescent="0.25">
      <c r="A31" s="190" t="s">
        <v>589</v>
      </c>
      <c r="B31" s="163">
        <v>71</v>
      </c>
      <c r="C31" s="163">
        <v>40</v>
      </c>
      <c r="D31" s="163">
        <v>31</v>
      </c>
      <c r="E31" s="163">
        <v>53</v>
      </c>
      <c r="F31" s="163">
        <v>30</v>
      </c>
      <c r="G31" s="163">
        <v>23</v>
      </c>
    </row>
    <row r="32" spans="1:7" ht="14.1" customHeight="1" x14ac:dyDescent="0.25">
      <c r="A32" s="190" t="s">
        <v>590</v>
      </c>
      <c r="B32" s="163">
        <v>45</v>
      </c>
      <c r="C32" s="163">
        <v>21</v>
      </c>
      <c r="D32" s="163">
        <v>24</v>
      </c>
      <c r="E32" s="163">
        <v>28</v>
      </c>
      <c r="F32" s="163">
        <v>11</v>
      </c>
      <c r="G32" s="163">
        <v>17</v>
      </c>
    </row>
    <row r="33" spans="1:7" ht="14.1" customHeight="1" x14ac:dyDescent="0.25">
      <c r="A33" s="190" t="s">
        <v>591</v>
      </c>
      <c r="B33" s="163">
        <v>29</v>
      </c>
      <c r="C33" s="163">
        <v>4</v>
      </c>
      <c r="D33" s="163">
        <v>25</v>
      </c>
      <c r="E33" s="163">
        <v>19</v>
      </c>
      <c r="F33" s="163">
        <v>3</v>
      </c>
      <c r="G33" s="163">
        <v>16</v>
      </c>
    </row>
    <row r="34" spans="1:7" ht="22.5" customHeight="1" x14ac:dyDescent="0.25">
      <c r="A34" s="189" t="s">
        <v>592</v>
      </c>
      <c r="B34" s="163">
        <v>42</v>
      </c>
      <c r="C34" s="163">
        <v>8</v>
      </c>
      <c r="D34" s="163">
        <v>34</v>
      </c>
      <c r="E34" s="163">
        <v>25</v>
      </c>
      <c r="F34" s="163">
        <v>5</v>
      </c>
      <c r="G34" s="163">
        <v>20</v>
      </c>
    </row>
    <row r="35" spans="1:7" ht="25.5" customHeight="1" x14ac:dyDescent="0.25">
      <c r="A35" s="189" t="s">
        <v>593</v>
      </c>
      <c r="B35" s="163">
        <v>161</v>
      </c>
      <c r="C35" s="163">
        <v>29</v>
      </c>
      <c r="D35" s="163">
        <v>132</v>
      </c>
      <c r="E35" s="163">
        <v>119</v>
      </c>
      <c r="F35" s="163">
        <v>17</v>
      </c>
      <c r="G35" s="163">
        <v>102</v>
      </c>
    </row>
    <row r="36" spans="1:7" ht="27" customHeight="1" x14ac:dyDescent="0.25">
      <c r="A36" s="189" t="s">
        <v>594</v>
      </c>
      <c r="B36" s="163">
        <v>43</v>
      </c>
      <c r="C36" s="163">
        <v>11</v>
      </c>
      <c r="D36" s="163">
        <v>32</v>
      </c>
      <c r="E36" s="163">
        <v>28</v>
      </c>
      <c r="F36" s="163">
        <v>9</v>
      </c>
      <c r="G36" s="163">
        <v>19</v>
      </c>
    </row>
    <row r="37" spans="1:7" ht="14.1" customHeight="1" x14ac:dyDescent="0.25">
      <c r="A37" s="190" t="s">
        <v>595</v>
      </c>
      <c r="B37" s="163">
        <v>66</v>
      </c>
      <c r="C37" s="163">
        <v>21</v>
      </c>
      <c r="D37" s="163">
        <v>45</v>
      </c>
      <c r="E37" s="163">
        <v>45</v>
      </c>
      <c r="F37" s="163">
        <v>18</v>
      </c>
      <c r="G37" s="163">
        <v>27</v>
      </c>
    </row>
    <row r="38" spans="1:7" ht="14.1" customHeight="1" x14ac:dyDescent="0.25">
      <c r="A38" s="190" t="s">
        <v>596</v>
      </c>
      <c r="B38" s="163">
        <v>67</v>
      </c>
      <c r="C38" s="163">
        <v>16</v>
      </c>
      <c r="D38" s="163">
        <v>51</v>
      </c>
      <c r="E38" s="163">
        <v>53</v>
      </c>
      <c r="F38" s="163">
        <v>13</v>
      </c>
      <c r="G38" s="163">
        <v>40</v>
      </c>
    </row>
    <row r="39" spans="1:7" ht="20.25" customHeight="1" x14ac:dyDescent="0.25">
      <c r="A39" s="189" t="s">
        <v>597</v>
      </c>
      <c r="B39" s="163">
        <v>116</v>
      </c>
      <c r="C39" s="163">
        <v>26</v>
      </c>
      <c r="D39" s="163">
        <v>90</v>
      </c>
      <c r="E39" s="163">
        <v>35</v>
      </c>
      <c r="F39" s="163">
        <v>8</v>
      </c>
      <c r="G39" s="163">
        <v>27</v>
      </c>
    </row>
    <row r="40" spans="1:7" ht="14.1" customHeight="1" x14ac:dyDescent="0.25">
      <c r="A40" s="190" t="s">
        <v>598</v>
      </c>
      <c r="B40" s="163">
        <v>18</v>
      </c>
      <c r="C40" s="163">
        <v>7</v>
      </c>
      <c r="D40" s="163">
        <v>11</v>
      </c>
      <c r="E40" s="163">
        <v>11</v>
      </c>
      <c r="F40" s="163">
        <v>3</v>
      </c>
      <c r="G40" s="163">
        <v>8</v>
      </c>
    </row>
    <row r="41" spans="1:7" ht="14.1" customHeight="1" x14ac:dyDescent="0.25">
      <c r="A41" s="190" t="s">
        <v>599</v>
      </c>
      <c r="B41" s="163">
        <v>40</v>
      </c>
      <c r="C41" s="163">
        <v>6</v>
      </c>
      <c r="D41" s="163">
        <v>34</v>
      </c>
      <c r="E41" s="163">
        <v>34</v>
      </c>
      <c r="F41" s="163">
        <v>6</v>
      </c>
      <c r="G41" s="163">
        <v>28</v>
      </c>
    </row>
    <row r="42" spans="1:7" ht="14.1" customHeight="1" x14ac:dyDescent="0.25">
      <c r="A42" s="190" t="s">
        <v>600</v>
      </c>
      <c r="B42" s="163">
        <v>63</v>
      </c>
      <c r="C42" s="163">
        <v>32</v>
      </c>
      <c r="D42" s="163">
        <v>31</v>
      </c>
      <c r="E42" s="163">
        <v>45</v>
      </c>
      <c r="F42" s="163">
        <v>23</v>
      </c>
      <c r="G42" s="163">
        <v>22</v>
      </c>
    </row>
    <row r="43" spans="1:7" ht="14.1" customHeight="1" x14ac:dyDescent="0.25">
      <c r="A43" s="190" t="s">
        <v>601</v>
      </c>
      <c r="B43" s="163">
        <v>96</v>
      </c>
      <c r="C43" s="163">
        <v>12</v>
      </c>
      <c r="D43" s="163">
        <v>84</v>
      </c>
      <c r="E43" s="163">
        <v>59</v>
      </c>
      <c r="F43" s="163">
        <v>8</v>
      </c>
      <c r="G43" s="163">
        <v>51</v>
      </c>
    </row>
    <row r="44" spans="1:7" ht="24" customHeight="1" x14ac:dyDescent="0.25">
      <c r="A44" s="189" t="s">
        <v>602</v>
      </c>
      <c r="B44" s="163">
        <v>45</v>
      </c>
      <c r="C44" s="163">
        <v>23</v>
      </c>
      <c r="D44" s="163">
        <v>22</v>
      </c>
      <c r="E44" s="163">
        <v>33</v>
      </c>
      <c r="F44" s="163">
        <v>16</v>
      </c>
      <c r="G44" s="163">
        <v>17</v>
      </c>
    </row>
    <row r="45" spans="1:7" ht="15.75" customHeight="1" x14ac:dyDescent="0.25">
      <c r="A45" s="190" t="s">
        <v>603</v>
      </c>
      <c r="B45" s="163">
        <v>26</v>
      </c>
      <c r="C45" s="163">
        <v>7</v>
      </c>
      <c r="D45" s="163">
        <v>19</v>
      </c>
      <c r="E45" s="163">
        <v>22</v>
      </c>
      <c r="F45" s="163">
        <v>6</v>
      </c>
      <c r="G45" s="163">
        <v>16</v>
      </c>
    </row>
    <row r="46" spans="1:7" ht="14.1" customHeight="1" x14ac:dyDescent="0.25">
      <c r="A46" s="190" t="s">
        <v>604</v>
      </c>
      <c r="B46" s="163">
        <v>2</v>
      </c>
      <c r="C46" s="163">
        <v>0</v>
      </c>
      <c r="D46" s="163">
        <v>2</v>
      </c>
      <c r="E46" s="163">
        <v>2</v>
      </c>
      <c r="F46" s="163">
        <v>0</v>
      </c>
      <c r="G46" s="163">
        <v>2</v>
      </c>
    </row>
    <row r="47" spans="1:7" ht="21" customHeight="1" x14ac:dyDescent="0.25">
      <c r="A47" s="189" t="s">
        <v>605</v>
      </c>
      <c r="B47" s="163">
        <v>196</v>
      </c>
      <c r="C47" s="163">
        <v>93</v>
      </c>
      <c r="D47" s="163">
        <v>103</v>
      </c>
      <c r="E47" s="163">
        <v>83</v>
      </c>
      <c r="F47" s="163">
        <v>29</v>
      </c>
      <c r="G47" s="163">
        <v>54</v>
      </c>
    </row>
    <row r="48" spans="1:7" ht="21" customHeight="1" x14ac:dyDescent="0.25">
      <c r="A48" s="189" t="s">
        <v>606</v>
      </c>
      <c r="B48" s="163">
        <v>10</v>
      </c>
      <c r="C48" s="163">
        <v>7</v>
      </c>
      <c r="D48" s="163">
        <v>3</v>
      </c>
      <c r="E48" s="163">
        <v>8</v>
      </c>
      <c r="F48" s="163">
        <v>5</v>
      </c>
      <c r="G48" s="163">
        <v>3</v>
      </c>
    </row>
    <row r="49" spans="1:7" ht="15.75" customHeight="1" x14ac:dyDescent="0.25">
      <c r="A49" s="188" t="s">
        <v>87</v>
      </c>
      <c r="B49" s="192">
        <v>2242</v>
      </c>
      <c r="C49" s="192">
        <v>286</v>
      </c>
      <c r="D49" s="192">
        <v>1956</v>
      </c>
      <c r="E49" s="192">
        <v>1673</v>
      </c>
      <c r="F49" s="192">
        <v>204</v>
      </c>
      <c r="G49" s="192">
        <v>1469</v>
      </c>
    </row>
    <row r="50" spans="1:7" ht="14.1" customHeight="1" x14ac:dyDescent="0.25">
      <c r="A50" s="190" t="s">
        <v>607</v>
      </c>
      <c r="B50" s="163">
        <v>743</v>
      </c>
      <c r="C50" s="163">
        <v>75</v>
      </c>
      <c r="D50" s="163">
        <v>668</v>
      </c>
      <c r="E50" s="163">
        <v>576</v>
      </c>
      <c r="F50" s="163">
        <v>60</v>
      </c>
      <c r="G50" s="163">
        <v>516</v>
      </c>
    </row>
    <row r="51" spans="1:7" ht="14.1" customHeight="1" x14ac:dyDescent="0.25">
      <c r="A51" s="190" t="s">
        <v>608</v>
      </c>
      <c r="B51" s="163">
        <v>143</v>
      </c>
      <c r="C51" s="163">
        <v>26</v>
      </c>
      <c r="D51" s="163">
        <v>117</v>
      </c>
      <c r="E51" s="163">
        <v>110</v>
      </c>
      <c r="F51" s="163">
        <v>22</v>
      </c>
      <c r="G51" s="163">
        <v>88</v>
      </c>
    </row>
    <row r="52" spans="1:7" ht="14.1" customHeight="1" x14ac:dyDescent="0.25">
      <c r="A52" s="190" t="s">
        <v>609</v>
      </c>
      <c r="B52" s="163">
        <v>1356</v>
      </c>
      <c r="C52" s="163">
        <v>185</v>
      </c>
      <c r="D52" s="163">
        <v>1171</v>
      </c>
      <c r="E52" s="163">
        <v>987</v>
      </c>
      <c r="F52" s="163">
        <v>122</v>
      </c>
      <c r="G52" s="163">
        <v>865</v>
      </c>
    </row>
    <row r="53" spans="1:7" ht="15.75" customHeight="1" x14ac:dyDescent="0.25">
      <c r="A53" s="188" t="s">
        <v>88</v>
      </c>
      <c r="B53" s="192">
        <v>47710</v>
      </c>
      <c r="C53" s="192">
        <v>30654</v>
      </c>
      <c r="D53" s="192">
        <v>17056</v>
      </c>
      <c r="E53" s="192">
        <v>24174</v>
      </c>
      <c r="F53" s="192">
        <v>14005</v>
      </c>
      <c r="G53" s="192">
        <v>10169</v>
      </c>
    </row>
    <row r="54" spans="1:7" ht="14.1" customHeight="1" x14ac:dyDescent="0.25">
      <c r="A54" s="190" t="s">
        <v>610</v>
      </c>
      <c r="B54" s="163">
        <v>0</v>
      </c>
      <c r="C54" s="163">
        <v>0</v>
      </c>
      <c r="D54" s="163">
        <v>0</v>
      </c>
      <c r="E54" s="163">
        <v>0</v>
      </c>
      <c r="F54" s="163">
        <v>0</v>
      </c>
      <c r="G54" s="163">
        <v>0</v>
      </c>
    </row>
    <row r="55" spans="1:7" ht="24" customHeight="1" x14ac:dyDescent="0.25">
      <c r="A55" s="189" t="s">
        <v>611</v>
      </c>
      <c r="B55" s="163">
        <v>1268</v>
      </c>
      <c r="C55" s="163">
        <v>574</v>
      </c>
      <c r="D55" s="163">
        <v>694</v>
      </c>
      <c r="E55" s="163">
        <v>953</v>
      </c>
      <c r="F55" s="163">
        <v>419</v>
      </c>
      <c r="G55" s="163">
        <v>534</v>
      </c>
    </row>
    <row r="56" spans="1:7" ht="21.75" customHeight="1" x14ac:dyDescent="0.25">
      <c r="A56" s="189" t="s">
        <v>612</v>
      </c>
      <c r="B56" s="163">
        <v>3085</v>
      </c>
      <c r="C56" s="163">
        <v>1917</v>
      </c>
      <c r="D56" s="163">
        <v>1168</v>
      </c>
      <c r="E56" s="163">
        <v>2187</v>
      </c>
      <c r="F56" s="163">
        <v>1327</v>
      </c>
      <c r="G56" s="163">
        <v>860</v>
      </c>
    </row>
    <row r="57" spans="1:7" ht="14.1" customHeight="1" x14ac:dyDescent="0.25">
      <c r="A57" s="190" t="s">
        <v>613</v>
      </c>
      <c r="B57" s="163">
        <v>1085</v>
      </c>
      <c r="C57" s="163">
        <v>218</v>
      </c>
      <c r="D57" s="163">
        <v>867</v>
      </c>
      <c r="E57" s="163">
        <v>598</v>
      </c>
      <c r="F57" s="163">
        <v>87</v>
      </c>
      <c r="G57" s="163">
        <v>511</v>
      </c>
    </row>
    <row r="58" spans="1:7" ht="14.1" customHeight="1" x14ac:dyDescent="0.25">
      <c r="A58" s="190" t="s">
        <v>614</v>
      </c>
      <c r="B58" s="163">
        <v>64</v>
      </c>
      <c r="C58" s="163">
        <v>33</v>
      </c>
      <c r="D58" s="163">
        <v>31</v>
      </c>
      <c r="E58" s="163">
        <v>42</v>
      </c>
      <c r="F58" s="163">
        <v>23</v>
      </c>
      <c r="G58" s="163">
        <v>19</v>
      </c>
    </row>
    <row r="59" spans="1:7" ht="14.1" customHeight="1" x14ac:dyDescent="0.25">
      <c r="A59" s="190" t="s">
        <v>615</v>
      </c>
      <c r="B59" s="163">
        <v>197</v>
      </c>
      <c r="C59" s="163">
        <v>63</v>
      </c>
      <c r="D59" s="163">
        <v>134</v>
      </c>
      <c r="E59" s="163">
        <v>180</v>
      </c>
      <c r="F59" s="163">
        <v>53</v>
      </c>
      <c r="G59" s="163">
        <v>127</v>
      </c>
    </row>
    <row r="60" spans="1:7" ht="14.1" customHeight="1" x14ac:dyDescent="0.25">
      <c r="A60" s="190" t="s">
        <v>616</v>
      </c>
      <c r="B60" s="163">
        <v>530</v>
      </c>
      <c r="C60" s="163">
        <v>245</v>
      </c>
      <c r="D60" s="163">
        <v>285</v>
      </c>
      <c r="E60" s="163">
        <v>303</v>
      </c>
      <c r="F60" s="163">
        <v>134</v>
      </c>
      <c r="G60" s="163">
        <v>169</v>
      </c>
    </row>
    <row r="61" spans="1:7" ht="14.1" customHeight="1" x14ac:dyDescent="0.25">
      <c r="A61" s="190" t="s">
        <v>617</v>
      </c>
      <c r="B61" s="163">
        <v>261</v>
      </c>
      <c r="C61" s="163">
        <v>97</v>
      </c>
      <c r="D61" s="163">
        <v>164</v>
      </c>
      <c r="E61" s="163">
        <v>148</v>
      </c>
      <c r="F61" s="163">
        <v>55</v>
      </c>
      <c r="G61" s="163">
        <v>93</v>
      </c>
    </row>
    <row r="62" spans="1:7" ht="14.1" customHeight="1" x14ac:dyDescent="0.25">
      <c r="A62" s="190" t="s">
        <v>618</v>
      </c>
      <c r="B62" s="163">
        <v>381</v>
      </c>
      <c r="C62" s="163">
        <v>246</v>
      </c>
      <c r="D62" s="163">
        <v>135</v>
      </c>
      <c r="E62" s="163">
        <v>155</v>
      </c>
      <c r="F62" s="163">
        <v>100</v>
      </c>
      <c r="G62" s="163">
        <v>55</v>
      </c>
    </row>
    <row r="63" spans="1:7" ht="14.1" customHeight="1" x14ac:dyDescent="0.25">
      <c r="A63" s="190" t="s">
        <v>619</v>
      </c>
      <c r="B63" s="163">
        <v>6252</v>
      </c>
      <c r="C63" s="163">
        <v>4475</v>
      </c>
      <c r="D63" s="163">
        <v>1777</v>
      </c>
      <c r="E63" s="163">
        <v>2432</v>
      </c>
      <c r="F63" s="163">
        <v>1442</v>
      </c>
      <c r="G63" s="163">
        <v>990</v>
      </c>
    </row>
    <row r="64" spans="1:7" ht="14.1" customHeight="1" x14ac:dyDescent="0.25">
      <c r="A64" s="190" t="s">
        <v>620</v>
      </c>
      <c r="B64" s="163">
        <v>135</v>
      </c>
      <c r="C64" s="163">
        <v>73</v>
      </c>
      <c r="D64" s="163">
        <v>62</v>
      </c>
      <c r="E64" s="163">
        <v>112</v>
      </c>
      <c r="F64" s="163">
        <v>58</v>
      </c>
      <c r="G64" s="163">
        <v>54</v>
      </c>
    </row>
    <row r="65" spans="1:7" ht="26.25" customHeight="1" x14ac:dyDescent="0.25">
      <c r="A65" s="189" t="s">
        <v>621</v>
      </c>
      <c r="B65" s="163">
        <v>990</v>
      </c>
      <c r="C65" s="163">
        <v>477</v>
      </c>
      <c r="D65" s="163">
        <v>513</v>
      </c>
      <c r="E65" s="163">
        <v>618</v>
      </c>
      <c r="F65" s="163">
        <v>295</v>
      </c>
      <c r="G65" s="163">
        <v>323</v>
      </c>
    </row>
    <row r="66" spans="1:7" ht="25.5" customHeight="1" x14ac:dyDescent="0.25">
      <c r="A66" s="189" t="s">
        <v>622</v>
      </c>
      <c r="B66" s="163">
        <v>96</v>
      </c>
      <c r="C66" s="163">
        <v>54</v>
      </c>
      <c r="D66" s="163">
        <v>42</v>
      </c>
      <c r="E66" s="163">
        <v>58</v>
      </c>
      <c r="F66" s="163">
        <v>34</v>
      </c>
      <c r="G66" s="163">
        <v>24</v>
      </c>
    </row>
    <row r="67" spans="1:7" ht="14.1" customHeight="1" x14ac:dyDescent="0.25">
      <c r="A67" s="190" t="s">
        <v>623</v>
      </c>
      <c r="B67" s="163">
        <v>294</v>
      </c>
      <c r="C67" s="163">
        <v>131</v>
      </c>
      <c r="D67" s="163">
        <v>163</v>
      </c>
      <c r="E67" s="163">
        <v>247</v>
      </c>
      <c r="F67" s="163">
        <v>112</v>
      </c>
      <c r="G67" s="163">
        <v>135</v>
      </c>
    </row>
    <row r="68" spans="1:7" ht="26.25" customHeight="1" x14ac:dyDescent="0.25">
      <c r="A68" s="189" t="s">
        <v>624</v>
      </c>
      <c r="B68" s="163">
        <v>1111</v>
      </c>
      <c r="C68" s="163">
        <v>399</v>
      </c>
      <c r="D68" s="163">
        <v>712</v>
      </c>
      <c r="E68" s="163">
        <v>923</v>
      </c>
      <c r="F68" s="163">
        <v>326</v>
      </c>
      <c r="G68" s="163">
        <v>597</v>
      </c>
    </row>
    <row r="69" spans="1:7" ht="14.1" customHeight="1" x14ac:dyDescent="0.25">
      <c r="A69" s="190" t="s">
        <v>625</v>
      </c>
      <c r="B69" s="163">
        <v>180</v>
      </c>
      <c r="C69" s="163">
        <v>100</v>
      </c>
      <c r="D69" s="163">
        <v>80</v>
      </c>
      <c r="E69" s="163">
        <v>102</v>
      </c>
      <c r="F69" s="163">
        <v>48</v>
      </c>
      <c r="G69" s="163">
        <v>54</v>
      </c>
    </row>
    <row r="70" spans="1:7" ht="21.75" customHeight="1" x14ac:dyDescent="0.25">
      <c r="A70" s="189" t="s">
        <v>626</v>
      </c>
      <c r="B70" s="163">
        <v>171</v>
      </c>
      <c r="C70" s="163">
        <v>91</v>
      </c>
      <c r="D70" s="163">
        <v>80</v>
      </c>
      <c r="E70" s="163">
        <v>130</v>
      </c>
      <c r="F70" s="163">
        <v>67</v>
      </c>
      <c r="G70" s="163">
        <v>63</v>
      </c>
    </row>
    <row r="71" spans="1:7" ht="29.25" customHeight="1" x14ac:dyDescent="0.25">
      <c r="A71" s="189" t="s">
        <v>627</v>
      </c>
      <c r="B71" s="163">
        <v>88</v>
      </c>
      <c r="C71" s="163">
        <v>54</v>
      </c>
      <c r="D71" s="163">
        <v>34</v>
      </c>
      <c r="E71" s="163">
        <v>69</v>
      </c>
      <c r="F71" s="163">
        <v>40</v>
      </c>
      <c r="G71" s="163">
        <v>29</v>
      </c>
    </row>
    <row r="72" spans="1:7" ht="27.75" customHeight="1" x14ac:dyDescent="0.25">
      <c r="A72" s="189" t="s">
        <v>628</v>
      </c>
      <c r="B72" s="163">
        <v>419</v>
      </c>
      <c r="C72" s="163">
        <v>246</v>
      </c>
      <c r="D72" s="163">
        <v>173</v>
      </c>
      <c r="E72" s="163">
        <v>323</v>
      </c>
      <c r="F72" s="163">
        <v>182</v>
      </c>
      <c r="G72" s="163">
        <v>141</v>
      </c>
    </row>
    <row r="73" spans="1:7" ht="14.1" customHeight="1" x14ac:dyDescent="0.25">
      <c r="A73" s="190" t="s">
        <v>629</v>
      </c>
      <c r="B73" s="163">
        <v>386</v>
      </c>
      <c r="C73" s="163">
        <v>222</v>
      </c>
      <c r="D73" s="163">
        <v>164</v>
      </c>
      <c r="E73" s="163">
        <v>252</v>
      </c>
      <c r="F73" s="163">
        <v>131</v>
      </c>
      <c r="G73" s="163">
        <v>121</v>
      </c>
    </row>
    <row r="74" spans="1:7" ht="14.1" customHeight="1" x14ac:dyDescent="0.25">
      <c r="A74" s="190" t="s">
        <v>630</v>
      </c>
      <c r="B74" s="163">
        <v>447</v>
      </c>
      <c r="C74" s="163">
        <v>288</v>
      </c>
      <c r="D74" s="163">
        <v>159</v>
      </c>
      <c r="E74" s="163">
        <v>347</v>
      </c>
      <c r="F74" s="163">
        <v>221</v>
      </c>
      <c r="G74" s="163">
        <v>126</v>
      </c>
    </row>
    <row r="75" spans="1:7" ht="24.75" customHeight="1" x14ac:dyDescent="0.25">
      <c r="A75" s="189" t="s">
        <v>631</v>
      </c>
      <c r="B75" s="163">
        <v>287</v>
      </c>
      <c r="C75" s="163">
        <v>150</v>
      </c>
      <c r="D75" s="163">
        <v>137</v>
      </c>
      <c r="E75" s="163">
        <v>202</v>
      </c>
      <c r="F75" s="163">
        <v>103</v>
      </c>
      <c r="G75" s="163">
        <v>99</v>
      </c>
    </row>
    <row r="76" spans="1:7" ht="27" customHeight="1" x14ac:dyDescent="0.25">
      <c r="A76" s="189" t="s">
        <v>632</v>
      </c>
      <c r="B76" s="163">
        <v>565</v>
      </c>
      <c r="C76" s="163">
        <v>287</v>
      </c>
      <c r="D76" s="163">
        <v>278</v>
      </c>
      <c r="E76" s="163">
        <v>420</v>
      </c>
      <c r="F76" s="163">
        <v>210</v>
      </c>
      <c r="G76" s="163">
        <v>210</v>
      </c>
    </row>
    <row r="77" spans="1:7" ht="14.1" customHeight="1" x14ac:dyDescent="0.25">
      <c r="A77" s="190" t="s">
        <v>633</v>
      </c>
      <c r="B77" s="163">
        <v>177</v>
      </c>
      <c r="C77" s="163">
        <v>95</v>
      </c>
      <c r="D77" s="163">
        <v>82</v>
      </c>
      <c r="E77" s="163">
        <v>129</v>
      </c>
      <c r="F77" s="163">
        <v>67</v>
      </c>
      <c r="G77" s="163">
        <v>62</v>
      </c>
    </row>
    <row r="78" spans="1:7" ht="14.1" customHeight="1" x14ac:dyDescent="0.25">
      <c r="A78" s="190" t="s">
        <v>634</v>
      </c>
      <c r="B78" s="163">
        <v>551</v>
      </c>
      <c r="C78" s="163">
        <v>376</v>
      </c>
      <c r="D78" s="163">
        <v>175</v>
      </c>
      <c r="E78" s="163">
        <v>308</v>
      </c>
      <c r="F78" s="163">
        <v>202</v>
      </c>
      <c r="G78" s="163">
        <v>106</v>
      </c>
    </row>
    <row r="79" spans="1:7" ht="14.1" customHeight="1" x14ac:dyDescent="0.25">
      <c r="A79" s="190" t="s">
        <v>635</v>
      </c>
      <c r="B79" s="163">
        <v>3618</v>
      </c>
      <c r="C79" s="163">
        <v>2066</v>
      </c>
      <c r="D79" s="163">
        <v>1552</v>
      </c>
      <c r="E79" s="163">
        <v>2761</v>
      </c>
      <c r="F79" s="163">
        <v>1552</v>
      </c>
      <c r="G79" s="163">
        <v>1209</v>
      </c>
    </row>
    <row r="80" spans="1:7" ht="14.1" customHeight="1" x14ac:dyDescent="0.25">
      <c r="A80" s="190" t="s">
        <v>636</v>
      </c>
      <c r="B80" s="163">
        <v>43</v>
      </c>
      <c r="C80" s="163">
        <v>33</v>
      </c>
      <c r="D80" s="163">
        <v>10</v>
      </c>
      <c r="E80" s="163">
        <v>32</v>
      </c>
      <c r="F80" s="163">
        <v>29</v>
      </c>
      <c r="G80" s="163">
        <v>3</v>
      </c>
    </row>
    <row r="81" spans="1:7" ht="14.1" customHeight="1" x14ac:dyDescent="0.25">
      <c r="A81" s="190" t="s">
        <v>637</v>
      </c>
      <c r="B81" s="163">
        <v>200</v>
      </c>
      <c r="C81" s="163">
        <v>87</v>
      </c>
      <c r="D81" s="163">
        <v>113</v>
      </c>
      <c r="E81" s="163">
        <v>127</v>
      </c>
      <c r="F81" s="163">
        <v>55</v>
      </c>
      <c r="G81" s="163">
        <v>72</v>
      </c>
    </row>
    <row r="82" spans="1:7" ht="14.1" customHeight="1" x14ac:dyDescent="0.25">
      <c r="A82" s="190" t="s">
        <v>638</v>
      </c>
      <c r="B82" s="163">
        <v>2897</v>
      </c>
      <c r="C82" s="163">
        <v>1539</v>
      </c>
      <c r="D82" s="163">
        <v>1358</v>
      </c>
      <c r="E82" s="163">
        <v>1417</v>
      </c>
      <c r="F82" s="163">
        <v>735</v>
      </c>
      <c r="G82" s="163">
        <v>682</v>
      </c>
    </row>
    <row r="83" spans="1:7" ht="29.25" customHeight="1" x14ac:dyDescent="0.25">
      <c r="A83" s="189" t="s">
        <v>639</v>
      </c>
      <c r="B83" s="163">
        <v>143</v>
      </c>
      <c r="C83" s="163">
        <v>94</v>
      </c>
      <c r="D83" s="163">
        <v>49</v>
      </c>
      <c r="E83" s="163">
        <v>89</v>
      </c>
      <c r="F83" s="163">
        <v>61</v>
      </c>
      <c r="G83" s="163">
        <v>28</v>
      </c>
    </row>
    <row r="84" spans="1:7" ht="14.1" customHeight="1" x14ac:dyDescent="0.25">
      <c r="A84" s="190" t="s">
        <v>640</v>
      </c>
      <c r="B84" s="163">
        <v>238</v>
      </c>
      <c r="C84" s="163">
        <v>98</v>
      </c>
      <c r="D84" s="163">
        <v>140</v>
      </c>
      <c r="E84" s="163">
        <v>171</v>
      </c>
      <c r="F84" s="163">
        <v>79</v>
      </c>
      <c r="G84" s="163">
        <v>92</v>
      </c>
    </row>
    <row r="85" spans="1:7" ht="14.1" customHeight="1" x14ac:dyDescent="0.25">
      <c r="A85" s="190" t="s">
        <v>641</v>
      </c>
      <c r="B85" s="163">
        <v>4235</v>
      </c>
      <c r="C85" s="163">
        <v>3433</v>
      </c>
      <c r="D85" s="163">
        <v>802</v>
      </c>
      <c r="E85" s="163">
        <v>990</v>
      </c>
      <c r="F85" s="163">
        <v>665</v>
      </c>
      <c r="G85" s="163">
        <v>325</v>
      </c>
    </row>
    <row r="86" spans="1:7" ht="24.75" customHeight="1" x14ac:dyDescent="0.25">
      <c r="A86" s="189" t="s">
        <v>642</v>
      </c>
      <c r="B86" s="163">
        <v>1618</v>
      </c>
      <c r="C86" s="163">
        <v>1012</v>
      </c>
      <c r="D86" s="163">
        <v>606</v>
      </c>
      <c r="E86" s="163">
        <v>924</v>
      </c>
      <c r="F86" s="163">
        <v>557</v>
      </c>
      <c r="G86" s="163">
        <v>367</v>
      </c>
    </row>
    <row r="87" spans="1:7" ht="22.5" customHeight="1" x14ac:dyDescent="0.25">
      <c r="A87" s="189" t="s">
        <v>643</v>
      </c>
      <c r="B87" s="163">
        <v>1109</v>
      </c>
      <c r="C87" s="163">
        <v>750</v>
      </c>
      <c r="D87" s="163">
        <v>359</v>
      </c>
      <c r="E87" s="163">
        <v>661</v>
      </c>
      <c r="F87" s="163">
        <v>439</v>
      </c>
      <c r="G87" s="163">
        <v>222</v>
      </c>
    </row>
    <row r="88" spans="1:7" ht="14.1" customHeight="1" x14ac:dyDescent="0.25">
      <c r="A88" s="190" t="s">
        <v>644</v>
      </c>
      <c r="B88" s="163">
        <v>7311</v>
      </c>
      <c r="C88" s="163">
        <v>5519</v>
      </c>
      <c r="D88" s="163">
        <v>1792</v>
      </c>
      <c r="E88" s="163">
        <v>2081</v>
      </c>
      <c r="F88" s="163">
        <v>1533</v>
      </c>
      <c r="G88" s="163">
        <v>548</v>
      </c>
    </row>
    <row r="89" spans="1:7" ht="14.1" customHeight="1" x14ac:dyDescent="0.25">
      <c r="A89" s="190" t="s">
        <v>645</v>
      </c>
      <c r="B89" s="163">
        <v>850</v>
      </c>
      <c r="C89" s="163">
        <v>699</v>
      </c>
      <c r="D89" s="163">
        <v>151</v>
      </c>
      <c r="E89" s="163">
        <v>528</v>
      </c>
      <c r="F89" s="163">
        <v>413</v>
      </c>
      <c r="G89" s="163">
        <v>115</v>
      </c>
    </row>
    <row r="90" spans="1:7" ht="14.1" customHeight="1" x14ac:dyDescent="0.25">
      <c r="A90" s="190" t="s">
        <v>646</v>
      </c>
      <c r="B90" s="163">
        <v>701</v>
      </c>
      <c r="C90" s="163">
        <v>590</v>
      </c>
      <c r="D90" s="163">
        <v>111</v>
      </c>
      <c r="E90" s="163">
        <v>341</v>
      </c>
      <c r="F90" s="163">
        <v>285</v>
      </c>
      <c r="G90" s="163">
        <v>56</v>
      </c>
    </row>
    <row r="91" spans="1:7" ht="14.1" customHeight="1" x14ac:dyDescent="0.25">
      <c r="A91" s="190" t="s">
        <v>647</v>
      </c>
      <c r="B91" s="163">
        <v>871</v>
      </c>
      <c r="C91" s="163">
        <v>734</v>
      </c>
      <c r="D91" s="163">
        <v>137</v>
      </c>
      <c r="E91" s="163">
        <v>368</v>
      </c>
      <c r="F91" s="163">
        <v>313</v>
      </c>
      <c r="G91" s="163">
        <v>55</v>
      </c>
    </row>
    <row r="92" spans="1:7" ht="14.1" customHeight="1" x14ac:dyDescent="0.25">
      <c r="A92" s="190" t="s">
        <v>648</v>
      </c>
      <c r="B92" s="163">
        <v>681</v>
      </c>
      <c r="C92" s="163">
        <v>373</v>
      </c>
      <c r="D92" s="163">
        <v>308</v>
      </c>
      <c r="E92" s="163">
        <v>283</v>
      </c>
      <c r="F92" s="163">
        <v>144</v>
      </c>
      <c r="G92" s="163">
        <v>139</v>
      </c>
    </row>
    <row r="93" spans="1:7" ht="21" customHeight="1" x14ac:dyDescent="0.25">
      <c r="A93" s="189" t="s">
        <v>649</v>
      </c>
      <c r="B93" s="163">
        <v>107</v>
      </c>
      <c r="C93" s="163">
        <v>80</v>
      </c>
      <c r="D93" s="163">
        <v>27</v>
      </c>
      <c r="E93" s="163">
        <v>40</v>
      </c>
      <c r="F93" s="163">
        <v>27</v>
      </c>
      <c r="G93" s="163">
        <v>13</v>
      </c>
    </row>
    <row r="94" spans="1:7" ht="14.1" customHeight="1" x14ac:dyDescent="0.25">
      <c r="A94" s="190" t="s">
        <v>650</v>
      </c>
      <c r="B94" s="163">
        <v>60</v>
      </c>
      <c r="C94" s="163">
        <v>39</v>
      </c>
      <c r="D94" s="163">
        <v>21</v>
      </c>
      <c r="E94" s="163">
        <v>45</v>
      </c>
      <c r="F94" s="163">
        <v>27</v>
      </c>
      <c r="G94" s="163">
        <v>18</v>
      </c>
    </row>
    <row r="95" spans="1:7" ht="14.1" customHeight="1" x14ac:dyDescent="0.25">
      <c r="A95" s="190" t="s">
        <v>651</v>
      </c>
      <c r="B95" s="163">
        <v>1200</v>
      </c>
      <c r="C95" s="163">
        <v>536</v>
      </c>
      <c r="D95" s="163">
        <v>664</v>
      </c>
      <c r="E95" s="163">
        <v>368</v>
      </c>
      <c r="F95" s="163">
        <v>142</v>
      </c>
      <c r="G95" s="163">
        <v>226</v>
      </c>
    </row>
    <row r="96" spans="1:7" ht="14.1" customHeight="1" x14ac:dyDescent="0.25">
      <c r="A96" s="190" t="s">
        <v>652</v>
      </c>
      <c r="B96" s="163">
        <v>320</v>
      </c>
      <c r="C96" s="163">
        <v>220</v>
      </c>
      <c r="D96" s="163">
        <v>100</v>
      </c>
      <c r="E96" s="163">
        <v>129</v>
      </c>
      <c r="F96" s="163">
        <v>90</v>
      </c>
      <c r="G96" s="163">
        <v>39</v>
      </c>
    </row>
    <row r="97" spans="1:11" ht="23.25" customHeight="1" x14ac:dyDescent="0.25">
      <c r="A97" s="189" t="s">
        <v>653</v>
      </c>
      <c r="B97" s="163">
        <v>315</v>
      </c>
      <c r="C97" s="163">
        <v>65</v>
      </c>
      <c r="D97" s="163">
        <v>250</v>
      </c>
      <c r="E97" s="163">
        <v>242</v>
      </c>
      <c r="F97" s="163">
        <v>48</v>
      </c>
      <c r="G97" s="163">
        <v>194</v>
      </c>
    </row>
    <row r="98" spans="1:11" ht="14.1" customHeight="1" x14ac:dyDescent="0.25">
      <c r="A98" s="189" t="s">
        <v>654</v>
      </c>
      <c r="B98" s="163">
        <v>1014</v>
      </c>
      <c r="C98" s="163">
        <v>734</v>
      </c>
      <c r="D98" s="163">
        <v>280</v>
      </c>
      <c r="E98" s="163">
        <v>681</v>
      </c>
      <c r="F98" s="163">
        <v>485</v>
      </c>
      <c r="G98" s="163">
        <v>196</v>
      </c>
    </row>
    <row r="99" spans="1:11" ht="23.25" customHeight="1" x14ac:dyDescent="0.25">
      <c r="A99" s="189" t="s">
        <v>655</v>
      </c>
      <c r="B99" s="163">
        <v>1130</v>
      </c>
      <c r="C99" s="163">
        <v>1020</v>
      </c>
      <c r="D99" s="163">
        <v>110</v>
      </c>
      <c r="E99" s="163">
        <v>637</v>
      </c>
      <c r="F99" s="163">
        <v>573</v>
      </c>
      <c r="G99" s="163">
        <v>64</v>
      </c>
    </row>
    <row r="100" spans="1:11" ht="21.75" customHeight="1" x14ac:dyDescent="0.25">
      <c r="A100" s="189" t="s">
        <v>656</v>
      </c>
      <c r="B100" s="163">
        <v>19</v>
      </c>
      <c r="C100" s="163">
        <v>17</v>
      </c>
      <c r="D100" s="163">
        <v>2</v>
      </c>
      <c r="E100" s="163">
        <v>13</v>
      </c>
      <c r="F100" s="163">
        <v>13</v>
      </c>
      <c r="G100" s="163">
        <v>0</v>
      </c>
    </row>
    <row r="101" spans="1:11" ht="23.25" customHeight="1" x14ac:dyDescent="0.25">
      <c r="A101" s="189" t="s">
        <v>657</v>
      </c>
      <c r="B101" s="163">
        <v>10</v>
      </c>
      <c r="C101" s="163">
        <v>5</v>
      </c>
      <c r="D101" s="163">
        <v>5</v>
      </c>
      <c r="E101" s="163">
        <v>8</v>
      </c>
      <c r="F101" s="163">
        <v>4</v>
      </c>
      <c r="G101" s="163">
        <v>4</v>
      </c>
    </row>
    <row r="102" spans="1:11" ht="15.75" customHeight="1" x14ac:dyDescent="0.25">
      <c r="A102" s="193" t="s">
        <v>89</v>
      </c>
      <c r="B102" s="194">
        <v>3994</v>
      </c>
      <c r="C102" s="194">
        <v>2287</v>
      </c>
      <c r="D102" s="194">
        <v>1707</v>
      </c>
      <c r="E102" s="194">
        <v>3097</v>
      </c>
      <c r="F102" s="194">
        <v>1806</v>
      </c>
      <c r="G102" s="194">
        <v>1291</v>
      </c>
    </row>
    <row r="103" spans="1:11" s="15" customFormat="1" ht="9.9499999999999993" customHeight="1" x14ac:dyDescent="0.2">
      <c r="A103" s="46" t="s">
        <v>182</v>
      </c>
      <c r="B103" s="122"/>
      <c r="C103" s="122"/>
      <c r="D103" s="122"/>
      <c r="E103" s="122"/>
      <c r="F103" s="122"/>
      <c r="G103" s="122"/>
      <c r="H103" s="122"/>
      <c r="I103" s="122"/>
      <c r="J103" s="122"/>
      <c r="K103" s="122"/>
    </row>
    <row r="104" spans="1:11" s="15" customFormat="1" x14ac:dyDescent="0.2">
      <c r="A104" s="46" t="s">
        <v>136</v>
      </c>
    </row>
    <row r="105" spans="1:11" s="62" customFormat="1" ht="12.75" x14ac:dyDescent="0.2">
      <c r="B105" s="46"/>
      <c r="C105" s="46"/>
      <c r="D105" s="46"/>
    </row>
    <row r="106" spans="1:11" x14ac:dyDescent="0.25">
      <c r="B106" s="78" t="s">
        <v>60</v>
      </c>
    </row>
  </sheetData>
  <mergeCells count="4">
    <mergeCell ref="A5:D5"/>
    <mergeCell ref="A6:A7"/>
    <mergeCell ref="B6:D6"/>
    <mergeCell ref="E6:G6"/>
  </mergeCells>
  <hyperlinks>
    <hyperlink ref="E2" location="ÍNDICE!A1" display="VOLVER AL ÍNDICE" xr:uid="{C14AEA8A-8BD4-4C2D-8536-5F2C1619F14F}"/>
  </hyperlinks>
  <pageMargins left="0.51181102362204722" right="0.51181102362204722" top="0.74803149606299213" bottom="0.74803149606299213" header="0.31496062992125984" footer="0.31496062992125984"/>
  <pageSetup paperSize="9" orientation="portrait" r:id="rId1"/>
  <rowBreaks count="1" manualBreakCount="1">
    <brk id="81" max="6"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06D77-35B5-40D3-8716-708DCEAE4294}">
  <sheetPr codeName="Hoja28"/>
  <dimension ref="A1:K29"/>
  <sheetViews>
    <sheetView zoomScaleNormal="100" zoomScaleSheetLayoutView="100" workbookViewId="0"/>
  </sheetViews>
  <sheetFormatPr baseColWidth="10" defaultColWidth="11.42578125" defaultRowHeight="15" x14ac:dyDescent="0.25"/>
  <cols>
    <col min="1" max="1" width="27.5703125" style="176" customWidth="1"/>
    <col min="2" max="7" width="10.140625" style="176" customWidth="1"/>
    <col min="8" max="16384" width="11.42578125" style="176"/>
  </cols>
  <sheetData>
    <row r="1" spans="1:7" s="15" customFormat="1" x14ac:dyDescent="0.2">
      <c r="E1" s="16"/>
    </row>
    <row r="2" spans="1:7" s="15" customFormat="1" ht="18" customHeight="1" x14ac:dyDescent="0.2">
      <c r="E2" s="17" t="s">
        <v>61</v>
      </c>
    </row>
    <row r="3" spans="1:7" s="15" customFormat="1" ht="18.75" customHeight="1" x14ac:dyDescent="0.2"/>
    <row r="4" spans="1:7" s="15" customFormat="1" ht="22.5" customHeight="1" x14ac:dyDescent="0.25">
      <c r="E4" s="18"/>
      <c r="G4" s="2" t="s">
        <v>568</v>
      </c>
    </row>
    <row r="5" spans="1:7" s="19" customFormat="1" ht="66.75" customHeight="1" x14ac:dyDescent="0.2">
      <c r="A5" s="388" t="s">
        <v>35</v>
      </c>
      <c r="B5" s="388"/>
      <c r="C5" s="388"/>
      <c r="D5" s="388"/>
      <c r="E5" s="15"/>
      <c r="F5" s="15"/>
      <c r="G5" s="15"/>
    </row>
    <row r="6" spans="1:7" s="19" customFormat="1" ht="35.25" customHeight="1" x14ac:dyDescent="0.2">
      <c r="A6" s="348"/>
      <c r="B6" s="379" t="s">
        <v>150</v>
      </c>
      <c r="C6" s="380"/>
      <c r="D6" s="381"/>
      <c r="E6" s="379" t="s">
        <v>151</v>
      </c>
      <c r="F6" s="380"/>
      <c r="G6" s="380"/>
    </row>
    <row r="7" spans="1:7" s="19" customFormat="1" ht="35.25" customHeight="1" x14ac:dyDescent="0.2">
      <c r="A7" s="389"/>
      <c r="B7" s="181" t="s">
        <v>70</v>
      </c>
      <c r="C7" s="195" t="s">
        <v>480</v>
      </c>
      <c r="D7" s="195" t="s">
        <v>481</v>
      </c>
      <c r="E7" s="181" t="s">
        <v>70</v>
      </c>
      <c r="F7" s="195" t="s">
        <v>480</v>
      </c>
      <c r="G7" s="195" t="s">
        <v>481</v>
      </c>
    </row>
    <row r="8" spans="1:7" s="19" customFormat="1" ht="15.75" customHeight="1" x14ac:dyDescent="0.2">
      <c r="A8" s="100" t="s">
        <v>184</v>
      </c>
      <c r="B8" s="187">
        <v>55967</v>
      </c>
      <c r="C8" s="187">
        <v>34036</v>
      </c>
      <c r="D8" s="187">
        <v>21931</v>
      </c>
      <c r="E8" s="187">
        <v>30226</v>
      </c>
      <c r="F8" s="187">
        <v>16522</v>
      </c>
      <c r="G8" s="187">
        <v>13704</v>
      </c>
    </row>
    <row r="9" spans="1:7" s="19" customFormat="1" ht="15.75" customHeight="1" x14ac:dyDescent="0.2">
      <c r="A9" s="26" t="s">
        <v>154</v>
      </c>
      <c r="B9" s="27">
        <v>1616</v>
      </c>
      <c r="C9" s="27">
        <v>673</v>
      </c>
      <c r="D9" s="27">
        <v>943</v>
      </c>
      <c r="E9" s="27">
        <v>1250</v>
      </c>
      <c r="F9" s="27">
        <v>535</v>
      </c>
      <c r="G9" s="27">
        <v>715</v>
      </c>
    </row>
    <row r="10" spans="1:7" s="19" customFormat="1" ht="15.75" customHeight="1" x14ac:dyDescent="0.2">
      <c r="A10" s="29" t="s">
        <v>155</v>
      </c>
      <c r="B10" s="30">
        <v>5404</v>
      </c>
      <c r="C10" s="30">
        <v>2843</v>
      </c>
      <c r="D10" s="30">
        <v>2561</v>
      </c>
      <c r="E10" s="30">
        <v>3025</v>
      </c>
      <c r="F10" s="30">
        <v>1515</v>
      </c>
      <c r="G10" s="30">
        <v>1510</v>
      </c>
    </row>
    <row r="11" spans="1:7" s="19" customFormat="1" ht="15.75" customHeight="1" x14ac:dyDescent="0.2">
      <c r="A11" s="26" t="s">
        <v>156</v>
      </c>
      <c r="B11" s="27">
        <v>7188</v>
      </c>
      <c r="C11" s="27">
        <v>4139</v>
      </c>
      <c r="D11" s="27">
        <v>3049</v>
      </c>
      <c r="E11" s="27">
        <v>4429</v>
      </c>
      <c r="F11" s="27">
        <v>2458</v>
      </c>
      <c r="G11" s="27">
        <v>1971</v>
      </c>
    </row>
    <row r="12" spans="1:7" s="19" customFormat="1" ht="15.75" customHeight="1" x14ac:dyDescent="0.2">
      <c r="A12" s="29" t="s">
        <v>157</v>
      </c>
      <c r="B12" s="30">
        <v>6532</v>
      </c>
      <c r="C12" s="30">
        <v>3723</v>
      </c>
      <c r="D12" s="30">
        <v>2809</v>
      </c>
      <c r="E12" s="30">
        <v>3990</v>
      </c>
      <c r="F12" s="30">
        <v>2186</v>
      </c>
      <c r="G12" s="30">
        <v>1804</v>
      </c>
    </row>
    <row r="13" spans="1:7" s="19" customFormat="1" ht="15.75" customHeight="1" x14ac:dyDescent="0.2">
      <c r="A13" s="26" t="s">
        <v>158</v>
      </c>
      <c r="B13" s="27">
        <v>5937</v>
      </c>
      <c r="C13" s="27">
        <v>3582</v>
      </c>
      <c r="D13" s="27">
        <v>2355</v>
      </c>
      <c r="E13" s="27">
        <v>3430</v>
      </c>
      <c r="F13" s="27">
        <v>1931</v>
      </c>
      <c r="G13" s="27">
        <v>1499</v>
      </c>
    </row>
    <row r="14" spans="1:7" s="19" customFormat="1" ht="15.75" customHeight="1" x14ac:dyDescent="0.2">
      <c r="A14" s="29" t="s">
        <v>159</v>
      </c>
      <c r="B14" s="30">
        <v>5680</v>
      </c>
      <c r="C14" s="30">
        <v>3515</v>
      </c>
      <c r="D14" s="30">
        <v>2165</v>
      </c>
      <c r="E14" s="30">
        <v>3105</v>
      </c>
      <c r="F14" s="30">
        <v>1808</v>
      </c>
      <c r="G14" s="30">
        <v>1297</v>
      </c>
    </row>
    <row r="15" spans="1:7" s="19" customFormat="1" ht="15.75" customHeight="1" x14ac:dyDescent="0.2">
      <c r="A15" s="26" t="s">
        <v>160</v>
      </c>
      <c r="B15" s="27">
        <v>6192</v>
      </c>
      <c r="C15" s="27">
        <v>3863</v>
      </c>
      <c r="D15" s="27">
        <v>2329</v>
      </c>
      <c r="E15" s="27">
        <v>3220</v>
      </c>
      <c r="F15" s="27">
        <v>1788</v>
      </c>
      <c r="G15" s="27">
        <v>1432</v>
      </c>
    </row>
    <row r="16" spans="1:7" s="19" customFormat="1" ht="15.75" customHeight="1" x14ac:dyDescent="0.2">
      <c r="A16" s="29" t="s">
        <v>161</v>
      </c>
      <c r="B16" s="30">
        <v>6292</v>
      </c>
      <c r="C16" s="30">
        <v>4153</v>
      </c>
      <c r="D16" s="30">
        <v>2139</v>
      </c>
      <c r="E16" s="30">
        <v>3089</v>
      </c>
      <c r="F16" s="30">
        <v>1757</v>
      </c>
      <c r="G16" s="30">
        <v>1332</v>
      </c>
    </row>
    <row r="17" spans="1:11" s="19" customFormat="1" ht="15.75" customHeight="1" x14ac:dyDescent="0.2">
      <c r="A17" s="126" t="s">
        <v>162</v>
      </c>
      <c r="B17" s="175">
        <v>5582</v>
      </c>
      <c r="C17" s="175">
        <v>3723</v>
      </c>
      <c r="D17" s="175">
        <v>1859</v>
      </c>
      <c r="E17" s="175">
        <v>2632</v>
      </c>
      <c r="F17" s="175">
        <v>1448</v>
      </c>
      <c r="G17" s="27">
        <v>1184</v>
      </c>
    </row>
    <row r="18" spans="1:11" s="19" customFormat="1" ht="15.75" customHeight="1" x14ac:dyDescent="0.2">
      <c r="A18" s="110" t="s">
        <v>163</v>
      </c>
      <c r="B18" s="163">
        <v>4446</v>
      </c>
      <c r="C18" s="163">
        <v>3071</v>
      </c>
      <c r="D18" s="163">
        <v>1375</v>
      </c>
      <c r="E18" s="163">
        <v>2056</v>
      </c>
      <c r="F18" s="163">
        <v>1096</v>
      </c>
      <c r="G18" s="30">
        <v>960</v>
      </c>
    </row>
    <row r="19" spans="1:11" s="19" customFormat="1" ht="15.75" customHeight="1" x14ac:dyDescent="0.2">
      <c r="A19" s="129" t="s">
        <v>164</v>
      </c>
      <c r="B19" s="161">
        <v>1098</v>
      </c>
      <c r="C19" s="161">
        <v>751</v>
      </c>
      <c r="D19" s="161">
        <v>347</v>
      </c>
      <c r="E19" s="161">
        <v>0</v>
      </c>
      <c r="F19" s="161">
        <v>0</v>
      </c>
      <c r="G19" s="27">
        <v>0</v>
      </c>
    </row>
    <row r="20" spans="1:11" s="19" customFormat="1" ht="15.75" customHeight="1" x14ac:dyDescent="0.2">
      <c r="A20" s="82" t="s">
        <v>71</v>
      </c>
      <c r="B20" s="83">
        <v>7020</v>
      </c>
      <c r="C20" s="83">
        <v>3516</v>
      </c>
      <c r="D20" s="83">
        <v>3504</v>
      </c>
      <c r="E20" s="83">
        <v>4275</v>
      </c>
      <c r="F20" s="83">
        <v>2050</v>
      </c>
      <c r="G20" s="83">
        <v>2225</v>
      </c>
    </row>
    <row r="21" spans="1:11" s="19" customFormat="1" ht="15.75" customHeight="1" x14ac:dyDescent="0.2">
      <c r="A21" s="29" t="s">
        <v>72</v>
      </c>
      <c r="B21" s="30">
        <v>14208</v>
      </c>
      <c r="C21" s="30">
        <v>7655</v>
      </c>
      <c r="D21" s="30">
        <v>6553</v>
      </c>
      <c r="E21" s="30">
        <v>8704</v>
      </c>
      <c r="F21" s="30">
        <v>4508</v>
      </c>
      <c r="G21" s="30">
        <v>4196</v>
      </c>
    </row>
    <row r="22" spans="1:11" s="19" customFormat="1" ht="15.75" customHeight="1" x14ac:dyDescent="0.2">
      <c r="A22" s="26" t="s">
        <v>73</v>
      </c>
      <c r="B22" s="27">
        <v>30633</v>
      </c>
      <c r="C22" s="27">
        <v>18836</v>
      </c>
      <c r="D22" s="27">
        <v>11797</v>
      </c>
      <c r="E22" s="27">
        <v>16834</v>
      </c>
      <c r="F22" s="27">
        <v>9470</v>
      </c>
      <c r="G22" s="27">
        <v>7364</v>
      </c>
    </row>
    <row r="23" spans="1:11" s="19" customFormat="1" ht="15.75" customHeight="1" x14ac:dyDescent="0.2">
      <c r="A23" s="29" t="s">
        <v>74</v>
      </c>
      <c r="B23" s="30">
        <v>10028</v>
      </c>
      <c r="C23" s="30">
        <v>6794</v>
      </c>
      <c r="D23" s="30">
        <v>3234</v>
      </c>
      <c r="E23" s="30">
        <v>4688</v>
      </c>
      <c r="F23" s="30">
        <v>2544</v>
      </c>
      <c r="G23" s="30">
        <v>2144</v>
      </c>
    </row>
    <row r="24" spans="1:11" s="19" customFormat="1" ht="15.75" customHeight="1" x14ac:dyDescent="0.2">
      <c r="A24" s="26" t="s">
        <v>75</v>
      </c>
      <c r="B24" s="27">
        <v>54869</v>
      </c>
      <c r="C24" s="27">
        <v>33285</v>
      </c>
      <c r="D24" s="27">
        <v>21584</v>
      </c>
      <c r="E24" s="27">
        <v>30226</v>
      </c>
      <c r="F24" s="27">
        <v>16522</v>
      </c>
      <c r="G24" s="27">
        <v>13704</v>
      </c>
    </row>
    <row r="25" spans="1:11" s="19" customFormat="1" ht="15.75" customHeight="1" x14ac:dyDescent="0.2">
      <c r="A25" s="68" t="s">
        <v>76</v>
      </c>
      <c r="B25" s="38">
        <v>55967</v>
      </c>
      <c r="C25" s="38">
        <v>34036</v>
      </c>
      <c r="D25" s="38">
        <v>21931</v>
      </c>
      <c r="E25" s="38">
        <v>30226</v>
      </c>
      <c r="F25" s="38">
        <v>16522</v>
      </c>
      <c r="G25" s="38">
        <v>13704</v>
      </c>
    </row>
    <row r="26" spans="1:11" s="15" customFormat="1" ht="9.9499999999999993" customHeight="1" x14ac:dyDescent="0.2">
      <c r="A26" s="122"/>
      <c r="B26" s="122"/>
      <c r="C26" s="122"/>
      <c r="D26" s="122"/>
      <c r="E26" s="122"/>
      <c r="F26" s="122"/>
      <c r="G26" s="122"/>
      <c r="H26" s="122"/>
      <c r="I26" s="122"/>
      <c r="J26" s="122"/>
      <c r="K26" s="122"/>
    </row>
    <row r="27" spans="1:11" s="15" customFormat="1" x14ac:dyDescent="0.2">
      <c r="A27" s="46" t="s">
        <v>136</v>
      </c>
    </row>
    <row r="28" spans="1:11" s="62" customFormat="1" ht="12.75" x14ac:dyDescent="0.2">
      <c r="B28" s="46"/>
      <c r="C28" s="46"/>
      <c r="D28" s="46"/>
    </row>
    <row r="29" spans="1:11" x14ac:dyDescent="0.25">
      <c r="C29" s="78" t="s">
        <v>60</v>
      </c>
    </row>
  </sheetData>
  <mergeCells count="4">
    <mergeCell ref="A5:D5"/>
    <mergeCell ref="A6:A7"/>
    <mergeCell ref="B6:D6"/>
    <mergeCell ref="E6:G6"/>
  </mergeCells>
  <hyperlinks>
    <hyperlink ref="E2" location="ÍNDICE!A1" display="VOLVER AL ÍNDICE" xr:uid="{D8380D8D-18DE-4AE6-B76B-01365C446EB3}"/>
  </hyperlinks>
  <pageMargins left="0.51181102362204722" right="0.51181102362204722" top="0.74803149606299213" bottom="0.74803149606299213" header="0.31496062992125984" footer="0.31496062992125984"/>
  <pageSetup paperSize="9" orientation="portrait" r:id="rId1"/>
  <colBreaks count="1" manualBreakCount="1">
    <brk id="14"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98C8D-25CA-4A90-B356-C0242ED32C7F}">
  <sheetPr codeName="Hoja29"/>
  <dimension ref="A1:K20"/>
  <sheetViews>
    <sheetView zoomScaleNormal="100" zoomScaleSheetLayoutView="100" workbookViewId="0"/>
  </sheetViews>
  <sheetFormatPr baseColWidth="10" defaultColWidth="11.42578125" defaultRowHeight="15" x14ac:dyDescent="0.25"/>
  <cols>
    <col min="1" max="1" width="31.42578125" style="176" customWidth="1"/>
    <col min="2" max="2" width="10.7109375" style="176" customWidth="1"/>
    <col min="3" max="4" width="9.7109375" style="176" customWidth="1"/>
    <col min="5" max="5" width="10.7109375" style="176" customWidth="1"/>
    <col min="6" max="7" width="9.7109375" style="176" customWidth="1"/>
    <col min="8" max="16384" width="11.42578125" style="176"/>
  </cols>
  <sheetData>
    <row r="1" spans="1:7" s="15" customFormat="1" x14ac:dyDescent="0.2">
      <c r="E1" s="16"/>
    </row>
    <row r="2" spans="1:7" s="15" customFormat="1" ht="18" customHeight="1" x14ac:dyDescent="0.2">
      <c r="E2" s="17" t="s">
        <v>61</v>
      </c>
    </row>
    <row r="3" spans="1:7" s="15" customFormat="1" ht="18.75" customHeight="1" x14ac:dyDescent="0.2"/>
    <row r="4" spans="1:7" s="15" customFormat="1" ht="22.5" customHeight="1" x14ac:dyDescent="0.25">
      <c r="E4" s="18"/>
      <c r="G4" s="2" t="s">
        <v>568</v>
      </c>
    </row>
    <row r="5" spans="1:7" s="19" customFormat="1" ht="51" customHeight="1" x14ac:dyDescent="0.2">
      <c r="A5" s="388" t="s">
        <v>483</v>
      </c>
      <c r="B5" s="388"/>
      <c r="C5" s="388"/>
      <c r="D5" s="388"/>
      <c r="E5" s="15"/>
      <c r="F5" s="15"/>
      <c r="G5" s="15"/>
    </row>
    <row r="6" spans="1:7" s="19" customFormat="1" ht="35.25" customHeight="1" x14ac:dyDescent="0.2">
      <c r="A6" s="348"/>
      <c r="B6" s="343" t="s">
        <v>150</v>
      </c>
      <c r="C6" s="344"/>
      <c r="D6" s="345"/>
      <c r="E6" s="343" t="s">
        <v>151</v>
      </c>
      <c r="F6" s="344"/>
      <c r="G6" s="344"/>
    </row>
    <row r="7" spans="1:7" s="19" customFormat="1" ht="35.25" customHeight="1" x14ac:dyDescent="0.2">
      <c r="A7" s="389"/>
      <c r="B7" s="181" t="s">
        <v>70</v>
      </c>
      <c r="C7" s="195" t="s">
        <v>480</v>
      </c>
      <c r="D7" s="195" t="s">
        <v>481</v>
      </c>
      <c r="E7" s="181" t="s">
        <v>70</v>
      </c>
      <c r="F7" s="195" t="s">
        <v>480</v>
      </c>
      <c r="G7" s="195" t="s">
        <v>481</v>
      </c>
    </row>
    <row r="8" spans="1:7" s="19" customFormat="1" ht="15.75" customHeight="1" x14ac:dyDescent="0.2">
      <c r="A8" s="188" t="s">
        <v>482</v>
      </c>
      <c r="B8" s="187">
        <v>55967</v>
      </c>
      <c r="C8" s="187">
        <v>34036</v>
      </c>
      <c r="D8" s="187">
        <v>21931</v>
      </c>
      <c r="E8" s="187">
        <v>30226</v>
      </c>
      <c r="F8" s="187">
        <v>16522</v>
      </c>
      <c r="G8" s="187">
        <v>13704</v>
      </c>
    </row>
    <row r="9" spans="1:7" s="19" customFormat="1" ht="29.25" customHeight="1" x14ac:dyDescent="0.2">
      <c r="A9" s="106" t="s">
        <v>91</v>
      </c>
      <c r="B9" s="163">
        <v>22522</v>
      </c>
      <c r="C9" s="163">
        <v>13368</v>
      </c>
      <c r="D9" s="163">
        <v>9154</v>
      </c>
      <c r="E9" s="163">
        <v>12977</v>
      </c>
      <c r="F9" s="163">
        <v>7019</v>
      </c>
      <c r="G9" s="163">
        <v>5958</v>
      </c>
    </row>
    <row r="10" spans="1:7" s="19" customFormat="1" ht="15.75" customHeight="1" x14ac:dyDescent="0.2">
      <c r="A10" s="106" t="s">
        <v>92</v>
      </c>
      <c r="B10" s="163">
        <v>18374</v>
      </c>
      <c r="C10" s="163">
        <v>10886</v>
      </c>
      <c r="D10" s="163">
        <v>7488</v>
      </c>
      <c r="E10" s="163">
        <v>9148</v>
      </c>
      <c r="F10" s="163">
        <v>4620</v>
      </c>
      <c r="G10" s="163">
        <v>4528</v>
      </c>
    </row>
    <row r="11" spans="1:7" s="19" customFormat="1" ht="15.75" customHeight="1" x14ac:dyDescent="0.2">
      <c r="A11" s="33" t="s">
        <v>93</v>
      </c>
      <c r="B11" s="196">
        <v>3143</v>
      </c>
      <c r="C11" s="196">
        <v>1955</v>
      </c>
      <c r="D11" s="196">
        <v>1188</v>
      </c>
      <c r="E11" s="196">
        <v>1555</v>
      </c>
      <c r="F11" s="196">
        <v>828</v>
      </c>
      <c r="G11" s="196">
        <v>727</v>
      </c>
    </row>
    <row r="12" spans="1:7" s="19" customFormat="1" ht="15.75" customHeight="1" x14ac:dyDescent="0.2">
      <c r="A12" s="33" t="s">
        <v>94</v>
      </c>
      <c r="B12" s="196">
        <v>15231</v>
      </c>
      <c r="C12" s="196">
        <v>8931</v>
      </c>
      <c r="D12" s="196">
        <v>6300</v>
      </c>
      <c r="E12" s="196">
        <v>7593</v>
      </c>
      <c r="F12" s="196">
        <v>3792</v>
      </c>
      <c r="G12" s="196">
        <v>3801</v>
      </c>
    </row>
    <row r="13" spans="1:7" s="19" customFormat="1" ht="15.75" customHeight="1" x14ac:dyDescent="0.2">
      <c r="A13" s="106" t="s">
        <v>95</v>
      </c>
      <c r="B13" s="163">
        <v>15071</v>
      </c>
      <c r="C13" s="163">
        <v>9782</v>
      </c>
      <c r="D13" s="163">
        <v>5289</v>
      </c>
      <c r="E13" s="163">
        <v>8101</v>
      </c>
      <c r="F13" s="163">
        <v>4883</v>
      </c>
      <c r="G13" s="163">
        <v>3218</v>
      </c>
    </row>
    <row r="14" spans="1:7" s="19" customFormat="1" ht="15.75" customHeight="1" x14ac:dyDescent="0.2">
      <c r="A14" s="33" t="s">
        <v>96</v>
      </c>
      <c r="B14" s="196">
        <v>4222</v>
      </c>
      <c r="C14" s="196">
        <v>2471</v>
      </c>
      <c r="D14" s="196">
        <v>1751</v>
      </c>
      <c r="E14" s="196">
        <v>2204</v>
      </c>
      <c r="F14" s="196">
        <v>1158</v>
      </c>
      <c r="G14" s="196">
        <v>1046</v>
      </c>
    </row>
    <row r="15" spans="1:7" s="19" customFormat="1" ht="15.75" customHeight="1" x14ac:dyDescent="0.2">
      <c r="A15" s="33" t="s">
        <v>97</v>
      </c>
      <c r="B15" s="196">
        <v>10849</v>
      </c>
      <c r="C15" s="196">
        <v>7311</v>
      </c>
      <c r="D15" s="196">
        <v>3538</v>
      </c>
      <c r="E15" s="196">
        <v>5897</v>
      </c>
      <c r="F15" s="196">
        <v>3725</v>
      </c>
      <c r="G15" s="196">
        <v>2172</v>
      </c>
    </row>
    <row r="16" spans="1:7" s="19" customFormat="1" ht="15.75" customHeight="1" x14ac:dyDescent="0.2">
      <c r="A16" s="197" t="s">
        <v>171</v>
      </c>
      <c r="B16" s="198">
        <v>0</v>
      </c>
      <c r="C16" s="198">
        <v>0</v>
      </c>
      <c r="D16" s="198">
        <v>0</v>
      </c>
      <c r="E16" s="198">
        <v>0</v>
      </c>
      <c r="F16" s="198">
        <v>0</v>
      </c>
      <c r="G16" s="198">
        <v>0</v>
      </c>
    </row>
    <row r="17" spans="1:11" s="15" customFormat="1" ht="9.9499999999999993" customHeight="1" x14ac:dyDescent="0.2">
      <c r="A17" s="122"/>
      <c r="B17" s="122"/>
      <c r="C17" s="122"/>
      <c r="D17" s="122"/>
      <c r="E17" s="122"/>
      <c r="F17" s="122"/>
      <c r="G17" s="122"/>
      <c r="H17" s="122"/>
      <c r="I17" s="122"/>
      <c r="J17" s="122"/>
      <c r="K17" s="122"/>
    </row>
    <row r="18" spans="1:11" s="15" customFormat="1" x14ac:dyDescent="0.2">
      <c r="A18" s="46" t="s">
        <v>136</v>
      </c>
    </row>
    <row r="19" spans="1:11" s="62" customFormat="1" ht="12.75" x14ac:dyDescent="0.2">
      <c r="B19" s="46"/>
      <c r="C19" s="46"/>
      <c r="D19" s="46"/>
    </row>
    <row r="20" spans="1:11" x14ac:dyDescent="0.25">
      <c r="C20" s="78" t="s">
        <v>60</v>
      </c>
    </row>
  </sheetData>
  <mergeCells count="4">
    <mergeCell ref="A5:D5"/>
    <mergeCell ref="A6:A7"/>
    <mergeCell ref="B6:D6"/>
    <mergeCell ref="E6:G6"/>
  </mergeCells>
  <hyperlinks>
    <hyperlink ref="E2" location="ÍNDICE!A1" display="VOLVER AL ÍNDICE" xr:uid="{E633A1F9-365F-4A52-B893-A61942629E87}"/>
  </hyperlinks>
  <pageMargins left="0.51181102362204722" right="0.51181102362204722" top="0.74803149606299213" bottom="0.74803149606299213" header="0.31496062992125984" footer="0.31496062992125984"/>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60AE0-061B-413A-A18D-BE5D76822282}">
  <sheetPr codeName="Hoja30"/>
  <dimension ref="A1:K109"/>
  <sheetViews>
    <sheetView zoomScaleNormal="100" zoomScaleSheetLayoutView="100" workbookViewId="0"/>
  </sheetViews>
  <sheetFormatPr baseColWidth="10" defaultColWidth="11.42578125" defaultRowHeight="15" x14ac:dyDescent="0.25"/>
  <cols>
    <col min="1" max="1" width="36.7109375" style="176" customWidth="1"/>
    <col min="2" max="2" width="6.7109375" style="176" customWidth="1"/>
    <col min="3" max="3" width="6.42578125" style="176" customWidth="1"/>
    <col min="4" max="4" width="4.7109375" style="176" customWidth="1"/>
    <col min="5" max="5" width="6.5703125" style="176" customWidth="1"/>
    <col min="6" max="6" width="4.7109375" style="176" customWidth="1"/>
    <col min="7" max="7" width="6.7109375" style="176" customWidth="1"/>
    <col min="8" max="8" width="4.85546875" style="176" customWidth="1"/>
    <col min="9" max="9" width="4.7109375" style="176" customWidth="1"/>
    <col min="10" max="10" width="5.28515625" style="176" customWidth="1"/>
    <col min="11" max="11" width="4.7109375" style="176" customWidth="1"/>
    <col min="12" max="16384" width="11.42578125" style="176"/>
  </cols>
  <sheetData>
    <row r="1" spans="1:11" s="15" customFormat="1" x14ac:dyDescent="0.2">
      <c r="H1" s="16"/>
    </row>
    <row r="2" spans="1:11" s="15" customFormat="1" ht="18" customHeight="1" x14ac:dyDescent="0.2">
      <c r="H2" s="17" t="s">
        <v>61</v>
      </c>
    </row>
    <row r="3" spans="1:11" s="15" customFormat="1" ht="18.75" customHeight="1" x14ac:dyDescent="0.2"/>
    <row r="4" spans="1:11" s="15" customFormat="1" ht="19.5" customHeight="1" x14ac:dyDescent="0.25">
      <c r="H4" s="18"/>
      <c r="K4" s="2" t="s">
        <v>568</v>
      </c>
    </row>
    <row r="5" spans="1:11" s="19" customFormat="1" ht="81.75" customHeight="1" x14ac:dyDescent="0.2">
      <c r="A5" s="388" t="s">
        <v>484</v>
      </c>
      <c r="B5" s="388"/>
      <c r="C5" s="388"/>
      <c r="D5" s="388"/>
      <c r="E5" s="388"/>
      <c r="F5" s="388"/>
      <c r="G5" s="15"/>
      <c r="H5" s="15"/>
      <c r="I5" s="15"/>
      <c r="J5" s="15"/>
      <c r="K5" s="15"/>
    </row>
    <row r="6" spans="1:11" s="15" customFormat="1" ht="20.25" customHeight="1" x14ac:dyDescent="0.2">
      <c r="A6" s="392"/>
      <c r="B6" s="395" t="s">
        <v>485</v>
      </c>
      <c r="C6" s="396"/>
      <c r="D6" s="396"/>
      <c r="E6" s="396"/>
      <c r="F6" s="396"/>
      <c r="G6" s="396"/>
      <c r="H6" s="396"/>
      <c r="I6" s="396"/>
      <c r="J6" s="396"/>
      <c r="K6" s="397"/>
    </row>
    <row r="7" spans="1:11" s="19" customFormat="1" ht="21.75" customHeight="1" x14ac:dyDescent="0.2">
      <c r="A7" s="393"/>
      <c r="B7" s="343" t="s">
        <v>150</v>
      </c>
      <c r="C7" s="344"/>
      <c r="D7" s="344"/>
      <c r="E7" s="344"/>
      <c r="F7" s="345"/>
      <c r="G7" s="343" t="s">
        <v>151</v>
      </c>
      <c r="H7" s="344"/>
      <c r="I7" s="344"/>
      <c r="J7" s="344"/>
      <c r="K7" s="345"/>
    </row>
    <row r="8" spans="1:11" s="19" customFormat="1" ht="25.5" customHeight="1" x14ac:dyDescent="0.2">
      <c r="A8" s="393"/>
      <c r="B8" s="339" t="s">
        <v>65</v>
      </c>
      <c r="C8" s="338" t="s">
        <v>66</v>
      </c>
      <c r="D8" s="338"/>
      <c r="E8" s="338" t="s">
        <v>138</v>
      </c>
      <c r="F8" s="338"/>
      <c r="G8" s="339" t="s">
        <v>65</v>
      </c>
      <c r="H8" s="338" t="s">
        <v>66</v>
      </c>
      <c r="I8" s="338"/>
      <c r="J8" s="338" t="s">
        <v>138</v>
      </c>
      <c r="K8" s="338"/>
    </row>
    <row r="9" spans="1:11" s="19" customFormat="1" ht="15" customHeight="1" x14ac:dyDescent="0.2">
      <c r="A9" s="394"/>
      <c r="B9" s="339"/>
      <c r="C9" s="20" t="s">
        <v>68</v>
      </c>
      <c r="D9" s="21" t="s">
        <v>69</v>
      </c>
      <c r="E9" s="20" t="s">
        <v>68</v>
      </c>
      <c r="F9" s="21" t="s">
        <v>69</v>
      </c>
      <c r="G9" s="339"/>
      <c r="H9" s="20" t="s">
        <v>68</v>
      </c>
      <c r="I9" s="21" t="s">
        <v>69</v>
      </c>
      <c r="J9" s="20" t="s">
        <v>68</v>
      </c>
      <c r="K9" s="21" t="s">
        <v>69</v>
      </c>
    </row>
    <row r="10" spans="1:11" s="19" customFormat="1" ht="14.25" customHeight="1" x14ac:dyDescent="0.2">
      <c r="A10" s="390" t="s">
        <v>486</v>
      </c>
      <c r="B10" s="391"/>
      <c r="C10" s="391"/>
      <c r="D10" s="391"/>
      <c r="E10" s="391"/>
      <c r="F10" s="391"/>
      <c r="G10" s="391"/>
      <c r="H10" s="391"/>
      <c r="I10" s="391"/>
      <c r="J10" s="391"/>
      <c r="K10" s="391"/>
    </row>
    <row r="11" spans="1:11" s="19" customFormat="1" ht="3" customHeight="1" x14ac:dyDescent="0.2">
      <c r="A11" s="122"/>
      <c r="B11" s="45"/>
      <c r="C11" s="45"/>
      <c r="D11" s="45"/>
    </row>
    <row r="12" spans="1:11" s="19" customFormat="1" ht="14.25" customHeight="1" x14ac:dyDescent="0.2">
      <c r="A12" s="199" t="s">
        <v>70</v>
      </c>
      <c r="B12" s="200">
        <v>152702</v>
      </c>
      <c r="C12" s="200">
        <v>721</v>
      </c>
      <c r="D12" s="201">
        <v>0.47440140543883774</v>
      </c>
      <c r="E12" s="200">
        <v>408</v>
      </c>
      <c r="F12" s="201">
        <v>0.26790287207637858</v>
      </c>
      <c r="G12" s="200">
        <v>109925</v>
      </c>
      <c r="H12" s="200">
        <v>-100</v>
      </c>
      <c r="I12" s="201">
        <v>-9.0888434446716654E-2</v>
      </c>
      <c r="J12" s="200">
        <v>-3397</v>
      </c>
      <c r="K12" s="202">
        <v>-2.9976527064471155</v>
      </c>
    </row>
    <row r="13" spans="1:11" s="19" customFormat="1" ht="3.75" customHeight="1" x14ac:dyDescent="0.2">
      <c r="A13" s="203"/>
      <c r="B13" s="203"/>
      <c r="C13" s="203"/>
      <c r="D13" s="203"/>
      <c r="E13" s="203"/>
      <c r="F13" s="203"/>
      <c r="G13" s="203"/>
      <c r="H13" s="203"/>
      <c r="I13" s="203"/>
      <c r="J13" s="203"/>
      <c r="K13" s="203"/>
    </row>
    <row r="14" spans="1:11" s="19" customFormat="1" ht="14.25" customHeight="1" x14ac:dyDescent="0.2">
      <c r="A14" s="199" t="s">
        <v>85</v>
      </c>
      <c r="B14" s="200">
        <v>1148</v>
      </c>
      <c r="C14" s="200">
        <v>2</v>
      </c>
      <c r="D14" s="201">
        <v>0.17452006980802792</v>
      </c>
      <c r="E14" s="200">
        <v>-15</v>
      </c>
      <c r="F14" s="201">
        <v>-1.2897678417884781</v>
      </c>
      <c r="G14" s="200">
        <v>837</v>
      </c>
      <c r="H14" s="200">
        <v>-17</v>
      </c>
      <c r="I14" s="201">
        <v>-1.9906323185011709</v>
      </c>
      <c r="J14" s="200">
        <v>-67</v>
      </c>
      <c r="K14" s="201">
        <v>-7.4115044247787614</v>
      </c>
    </row>
    <row r="15" spans="1:11" ht="29.1" customHeight="1" x14ac:dyDescent="0.25">
      <c r="A15" s="189" t="s">
        <v>570</v>
      </c>
      <c r="B15" s="163">
        <v>1004</v>
      </c>
      <c r="C15" s="163">
        <v>2</v>
      </c>
      <c r="D15" s="204">
        <v>0.19960079840319361</v>
      </c>
      <c r="E15" s="163"/>
      <c r="F15" s="204"/>
      <c r="G15" s="163">
        <v>734</v>
      </c>
      <c r="H15" s="163">
        <v>-17</v>
      </c>
      <c r="I15" s="204">
        <v>-2.2636484687083889</v>
      </c>
      <c r="J15" s="163"/>
      <c r="K15" s="204"/>
    </row>
    <row r="16" spans="1:11" s="19" customFormat="1" ht="15.75" customHeight="1" x14ac:dyDescent="0.2">
      <c r="A16" s="190" t="s">
        <v>571</v>
      </c>
      <c r="B16" s="163">
        <v>133</v>
      </c>
      <c r="C16" s="163">
        <v>2</v>
      </c>
      <c r="D16" s="204">
        <v>1.5267175572519085</v>
      </c>
      <c r="E16" s="163"/>
      <c r="F16" s="204"/>
      <c r="G16" s="163">
        <v>97</v>
      </c>
      <c r="H16" s="163">
        <v>3</v>
      </c>
      <c r="I16" s="204">
        <v>3.1914893617021276</v>
      </c>
      <c r="J16" s="163"/>
      <c r="K16" s="204"/>
    </row>
    <row r="17" spans="1:11" s="19" customFormat="1" ht="15.75" customHeight="1" x14ac:dyDescent="0.2">
      <c r="A17" s="190" t="s">
        <v>572</v>
      </c>
      <c r="B17" s="163">
        <v>11</v>
      </c>
      <c r="C17" s="163">
        <v>-2</v>
      </c>
      <c r="D17" s="204">
        <v>-15.384615384615385</v>
      </c>
      <c r="E17" s="163"/>
      <c r="F17" s="204"/>
      <c r="G17" s="163">
        <v>6</v>
      </c>
      <c r="H17" s="163">
        <v>-3</v>
      </c>
      <c r="I17" s="204">
        <v>-33.333333333333336</v>
      </c>
      <c r="J17" s="163"/>
      <c r="K17" s="204"/>
    </row>
    <row r="18" spans="1:11" ht="12.6" customHeight="1" x14ac:dyDescent="0.25">
      <c r="A18" s="205" t="s">
        <v>86</v>
      </c>
      <c r="B18" s="206">
        <v>9048</v>
      </c>
      <c r="C18" s="206">
        <v>30</v>
      </c>
      <c r="D18" s="207">
        <v>0.33266799733865604</v>
      </c>
      <c r="E18" s="206">
        <v>-896</v>
      </c>
      <c r="F18" s="207">
        <v>-9.0104585679806917</v>
      </c>
      <c r="G18" s="200">
        <v>6592</v>
      </c>
      <c r="H18" s="200">
        <v>9</v>
      </c>
      <c r="I18" s="208">
        <v>0.13671578307762419</v>
      </c>
      <c r="J18" s="200">
        <v>-201</v>
      </c>
      <c r="K18" s="208">
        <v>-2.9589283085529221</v>
      </c>
    </row>
    <row r="19" spans="1:11" ht="15.75" customHeight="1" x14ac:dyDescent="0.25">
      <c r="A19" s="209" t="s">
        <v>573</v>
      </c>
      <c r="B19" s="45">
        <v>49</v>
      </c>
      <c r="C19" s="45">
        <v>0</v>
      </c>
      <c r="D19" s="41">
        <v>0</v>
      </c>
      <c r="E19" s="45"/>
      <c r="F19" s="41"/>
      <c r="G19" s="210">
        <v>39</v>
      </c>
      <c r="H19" s="163">
        <v>-1</v>
      </c>
      <c r="I19" s="204">
        <v>-2.5</v>
      </c>
      <c r="J19" s="45"/>
      <c r="K19" s="41"/>
    </row>
    <row r="20" spans="1:11" ht="15.75" customHeight="1" x14ac:dyDescent="0.25">
      <c r="A20" s="209" t="s">
        <v>574</v>
      </c>
      <c r="B20" s="45">
        <v>17</v>
      </c>
      <c r="C20" s="45">
        <v>1</v>
      </c>
      <c r="D20" s="41">
        <v>6.25</v>
      </c>
      <c r="E20" s="45"/>
      <c r="F20" s="41"/>
      <c r="G20" s="210">
        <v>9</v>
      </c>
      <c r="H20" s="163">
        <v>1</v>
      </c>
      <c r="I20" s="204">
        <v>12.5</v>
      </c>
      <c r="J20" s="45"/>
      <c r="K20" s="41"/>
    </row>
    <row r="21" spans="1:11" ht="15.75" customHeight="1" x14ac:dyDescent="0.25">
      <c r="A21" s="190" t="s">
        <v>575</v>
      </c>
      <c r="B21" s="163">
        <v>4</v>
      </c>
      <c r="C21" s="163">
        <v>0</v>
      </c>
      <c r="D21" s="204">
        <v>0</v>
      </c>
      <c r="E21" s="163"/>
      <c r="F21" s="204"/>
      <c r="G21" s="163">
        <v>3</v>
      </c>
      <c r="H21" s="163">
        <v>0</v>
      </c>
      <c r="I21" s="204">
        <v>0</v>
      </c>
      <c r="J21" s="163"/>
      <c r="K21" s="204"/>
    </row>
    <row r="22" spans="1:11" ht="15.75" customHeight="1" x14ac:dyDescent="0.25">
      <c r="A22" s="190" t="s">
        <v>576</v>
      </c>
      <c r="B22" s="163">
        <v>26</v>
      </c>
      <c r="C22" s="163">
        <v>4</v>
      </c>
      <c r="D22" s="204">
        <v>18.181818181818183</v>
      </c>
      <c r="E22" s="163"/>
      <c r="F22" s="204"/>
      <c r="G22" s="163">
        <v>13</v>
      </c>
      <c r="H22" s="163">
        <v>3</v>
      </c>
      <c r="I22" s="204">
        <v>30</v>
      </c>
      <c r="J22" s="163"/>
      <c r="K22" s="204"/>
    </row>
    <row r="23" spans="1:11" ht="15.75" customHeight="1" x14ac:dyDescent="0.25">
      <c r="A23" s="190" t="s">
        <v>577</v>
      </c>
      <c r="B23" s="163">
        <v>16</v>
      </c>
      <c r="C23" s="163">
        <v>-1</v>
      </c>
      <c r="D23" s="204">
        <v>-5.882352941176471</v>
      </c>
      <c r="E23" s="163"/>
      <c r="F23" s="204"/>
      <c r="G23" s="163">
        <v>9</v>
      </c>
      <c r="H23" s="163">
        <v>0</v>
      </c>
      <c r="I23" s="204">
        <v>0</v>
      </c>
      <c r="J23" s="163"/>
      <c r="K23" s="204"/>
    </row>
    <row r="24" spans="1:11" ht="15.75" customHeight="1" x14ac:dyDescent="0.25">
      <c r="A24" s="190" t="s">
        <v>578</v>
      </c>
      <c r="B24" s="163">
        <v>1234</v>
      </c>
      <c r="C24" s="163">
        <v>29</v>
      </c>
      <c r="D24" s="204">
        <v>2.4066390041493775</v>
      </c>
      <c r="E24" s="163"/>
      <c r="F24" s="204"/>
      <c r="G24" s="163">
        <v>920</v>
      </c>
      <c r="H24" s="163">
        <v>-1</v>
      </c>
      <c r="I24" s="204">
        <v>-0.10857763300760044</v>
      </c>
      <c r="J24" s="163"/>
      <c r="K24" s="204"/>
    </row>
    <row r="25" spans="1:11" ht="15.75" customHeight="1" x14ac:dyDescent="0.25">
      <c r="A25" s="190" t="s">
        <v>579</v>
      </c>
      <c r="B25" s="163">
        <v>192</v>
      </c>
      <c r="C25" s="163">
        <v>-6</v>
      </c>
      <c r="D25" s="204">
        <v>-3.0303030303030303</v>
      </c>
      <c r="E25" s="163"/>
      <c r="F25" s="204"/>
      <c r="G25" s="163">
        <v>77</v>
      </c>
      <c r="H25" s="163">
        <v>-1</v>
      </c>
      <c r="I25" s="204">
        <v>-1.2820512820512822</v>
      </c>
      <c r="J25" s="163"/>
      <c r="K25" s="204"/>
    </row>
    <row r="26" spans="1:11" ht="15.75" customHeight="1" x14ac:dyDescent="0.25">
      <c r="A26" s="190" t="s">
        <v>580</v>
      </c>
      <c r="B26" s="163">
        <v>27</v>
      </c>
      <c r="C26" s="163">
        <v>-1</v>
      </c>
      <c r="D26" s="204">
        <v>-3.5714285714285716</v>
      </c>
      <c r="E26" s="163"/>
      <c r="F26" s="204"/>
      <c r="G26" s="163">
        <v>7</v>
      </c>
      <c r="H26" s="163">
        <v>0</v>
      </c>
      <c r="I26" s="204">
        <v>0</v>
      </c>
      <c r="J26" s="163"/>
      <c r="K26" s="204"/>
    </row>
    <row r="27" spans="1:11" ht="15.75" customHeight="1" x14ac:dyDescent="0.25">
      <c r="A27" s="190" t="s">
        <v>581</v>
      </c>
      <c r="B27" s="163">
        <v>264</v>
      </c>
      <c r="C27" s="163">
        <v>-7</v>
      </c>
      <c r="D27" s="204">
        <v>-2.5830258302583027</v>
      </c>
      <c r="E27" s="163"/>
      <c r="F27" s="204"/>
      <c r="G27" s="163">
        <v>180</v>
      </c>
      <c r="H27" s="163">
        <v>-2</v>
      </c>
      <c r="I27" s="204">
        <v>-1.098901098901099</v>
      </c>
      <c r="J27" s="163"/>
      <c r="K27" s="204"/>
    </row>
    <row r="28" spans="1:11" ht="15.75" customHeight="1" x14ac:dyDescent="0.25">
      <c r="A28" s="190" t="s">
        <v>582</v>
      </c>
      <c r="B28" s="163">
        <v>484</v>
      </c>
      <c r="C28" s="163">
        <v>-6</v>
      </c>
      <c r="D28" s="204">
        <v>-1.2244897959183674</v>
      </c>
      <c r="E28" s="163"/>
      <c r="F28" s="204"/>
      <c r="G28" s="163">
        <v>371</v>
      </c>
      <c r="H28" s="163">
        <v>-1</v>
      </c>
      <c r="I28" s="204">
        <v>-0.26881720430107525</v>
      </c>
      <c r="J28" s="163"/>
      <c r="K28" s="204"/>
    </row>
    <row r="29" spans="1:11" ht="15.75" customHeight="1" x14ac:dyDescent="0.25">
      <c r="A29" s="190" t="s">
        <v>583</v>
      </c>
      <c r="B29" s="163">
        <v>90</v>
      </c>
      <c r="C29" s="163">
        <v>-5</v>
      </c>
      <c r="D29" s="204">
        <v>-5.2631578947368425</v>
      </c>
      <c r="E29" s="163"/>
      <c r="F29" s="204"/>
      <c r="G29" s="163">
        <v>60</v>
      </c>
      <c r="H29" s="163">
        <v>-5</v>
      </c>
      <c r="I29" s="204">
        <v>-7.6923076923076925</v>
      </c>
      <c r="J29" s="163"/>
      <c r="K29" s="204"/>
    </row>
    <row r="30" spans="1:11" ht="29.1" customHeight="1" x14ac:dyDescent="0.25">
      <c r="A30" s="189" t="s">
        <v>584</v>
      </c>
      <c r="B30" s="163">
        <v>161</v>
      </c>
      <c r="C30" s="163">
        <v>-6</v>
      </c>
      <c r="D30" s="204">
        <v>-3.5928143712574849</v>
      </c>
      <c r="E30" s="163"/>
      <c r="F30" s="204"/>
      <c r="G30" s="163">
        <v>113</v>
      </c>
      <c r="H30" s="163">
        <v>-8</v>
      </c>
      <c r="I30" s="204">
        <v>-6.6115702479338845</v>
      </c>
      <c r="J30" s="163"/>
      <c r="K30" s="204"/>
    </row>
    <row r="31" spans="1:11" ht="15.75" customHeight="1" x14ac:dyDescent="0.25">
      <c r="A31" s="190" t="s">
        <v>585</v>
      </c>
      <c r="B31" s="163">
        <v>234</v>
      </c>
      <c r="C31" s="163">
        <v>-2</v>
      </c>
      <c r="D31" s="204">
        <v>-0.84745762711864403</v>
      </c>
      <c r="E31" s="163"/>
      <c r="F31" s="204"/>
      <c r="G31" s="163">
        <v>194</v>
      </c>
      <c r="H31" s="163">
        <v>5</v>
      </c>
      <c r="I31" s="204">
        <v>2.6455026455026456</v>
      </c>
      <c r="J31" s="163"/>
      <c r="K31" s="204"/>
    </row>
    <row r="32" spans="1:11" ht="23.25" customHeight="1" x14ac:dyDescent="0.25">
      <c r="A32" s="189" t="s">
        <v>586</v>
      </c>
      <c r="B32" s="163">
        <v>946</v>
      </c>
      <c r="C32" s="163">
        <v>-3</v>
      </c>
      <c r="D32" s="204">
        <v>-0.31612223393045313</v>
      </c>
      <c r="E32" s="163"/>
      <c r="F32" s="204"/>
      <c r="G32" s="163">
        <v>719</v>
      </c>
      <c r="H32" s="163">
        <v>4</v>
      </c>
      <c r="I32" s="204">
        <v>0.55944055944055948</v>
      </c>
      <c r="J32" s="163"/>
      <c r="K32" s="204"/>
    </row>
    <row r="33" spans="1:11" ht="15.75" customHeight="1" x14ac:dyDescent="0.25">
      <c r="A33" s="190" t="s">
        <v>587</v>
      </c>
      <c r="B33" s="163">
        <v>18</v>
      </c>
      <c r="C33" s="163">
        <v>0</v>
      </c>
      <c r="D33" s="204">
        <v>0</v>
      </c>
      <c r="E33" s="163"/>
      <c r="F33" s="204"/>
      <c r="G33" s="163">
        <v>11</v>
      </c>
      <c r="H33" s="163">
        <v>1</v>
      </c>
      <c r="I33" s="204">
        <v>10</v>
      </c>
      <c r="J33" s="163"/>
      <c r="K33" s="204"/>
    </row>
    <row r="34" spans="1:11" ht="15.75" customHeight="1" x14ac:dyDescent="0.25">
      <c r="A34" s="190" t="s">
        <v>588</v>
      </c>
      <c r="B34" s="163">
        <v>343</v>
      </c>
      <c r="C34" s="163">
        <v>5</v>
      </c>
      <c r="D34" s="204">
        <v>1.4792899408284024</v>
      </c>
      <c r="E34" s="163"/>
      <c r="F34" s="204"/>
      <c r="G34" s="163">
        <v>241</v>
      </c>
      <c r="H34" s="163">
        <v>7</v>
      </c>
      <c r="I34" s="204">
        <v>2.9914529914529915</v>
      </c>
      <c r="J34" s="163"/>
      <c r="K34" s="204"/>
    </row>
    <row r="35" spans="1:11" ht="15.75" customHeight="1" x14ac:dyDescent="0.25">
      <c r="A35" s="190" t="s">
        <v>589</v>
      </c>
      <c r="B35" s="163">
        <v>301</v>
      </c>
      <c r="C35" s="163">
        <v>0</v>
      </c>
      <c r="D35" s="204">
        <v>0</v>
      </c>
      <c r="E35" s="163"/>
      <c r="F35" s="204"/>
      <c r="G35" s="163">
        <v>219</v>
      </c>
      <c r="H35" s="163">
        <v>-1</v>
      </c>
      <c r="I35" s="204">
        <v>-0.45454545454545453</v>
      </c>
      <c r="J35" s="163"/>
      <c r="K35" s="204"/>
    </row>
    <row r="36" spans="1:11" ht="15.75" customHeight="1" x14ac:dyDescent="0.25">
      <c r="A36" s="190" t="s">
        <v>590</v>
      </c>
      <c r="B36" s="163">
        <v>295</v>
      </c>
      <c r="C36" s="163">
        <v>4</v>
      </c>
      <c r="D36" s="204">
        <v>1.3745704467353952</v>
      </c>
      <c r="E36" s="163"/>
      <c r="F36" s="204"/>
      <c r="G36" s="163">
        <v>231</v>
      </c>
      <c r="H36" s="163">
        <v>-2</v>
      </c>
      <c r="I36" s="204">
        <v>-0.85836909871244638</v>
      </c>
      <c r="J36" s="163"/>
      <c r="K36" s="204"/>
    </row>
    <row r="37" spans="1:11" ht="22.5" customHeight="1" x14ac:dyDescent="0.25">
      <c r="A37" s="189" t="s">
        <v>591</v>
      </c>
      <c r="B37" s="163">
        <v>218</v>
      </c>
      <c r="C37" s="163">
        <v>11</v>
      </c>
      <c r="D37" s="204">
        <v>5.3140096618357484</v>
      </c>
      <c r="E37" s="163"/>
      <c r="F37" s="204"/>
      <c r="G37" s="163">
        <v>166</v>
      </c>
      <c r="H37" s="163">
        <v>10</v>
      </c>
      <c r="I37" s="204">
        <v>6.4102564102564106</v>
      </c>
      <c r="J37" s="163"/>
      <c r="K37" s="204"/>
    </row>
    <row r="38" spans="1:11" ht="29.1" customHeight="1" x14ac:dyDescent="0.25">
      <c r="A38" s="189" t="s">
        <v>592</v>
      </c>
      <c r="B38" s="163">
        <v>195</v>
      </c>
      <c r="C38" s="163">
        <v>17</v>
      </c>
      <c r="D38" s="204">
        <v>9.5505617977528097</v>
      </c>
      <c r="E38" s="163"/>
      <c r="F38" s="204"/>
      <c r="G38" s="163">
        <v>149</v>
      </c>
      <c r="H38" s="163">
        <v>16</v>
      </c>
      <c r="I38" s="204">
        <v>12.030075187969924</v>
      </c>
      <c r="J38" s="163"/>
      <c r="K38" s="204"/>
    </row>
    <row r="39" spans="1:11" ht="25.5" customHeight="1" x14ac:dyDescent="0.25">
      <c r="A39" s="189" t="s">
        <v>593</v>
      </c>
      <c r="B39" s="163">
        <v>745</v>
      </c>
      <c r="C39" s="163">
        <v>-5</v>
      </c>
      <c r="D39" s="204">
        <v>-0.66666666666666663</v>
      </c>
      <c r="E39" s="163"/>
      <c r="F39" s="204"/>
      <c r="G39" s="163">
        <v>573</v>
      </c>
      <c r="H39" s="163">
        <v>-5</v>
      </c>
      <c r="I39" s="204">
        <v>-0.86505190311418689</v>
      </c>
      <c r="J39" s="163"/>
      <c r="K39" s="204"/>
    </row>
    <row r="40" spans="1:11" ht="25.5" customHeight="1" x14ac:dyDescent="0.25">
      <c r="A40" s="189" t="s">
        <v>594</v>
      </c>
      <c r="B40" s="163">
        <v>269</v>
      </c>
      <c r="C40" s="163">
        <v>1</v>
      </c>
      <c r="D40" s="204">
        <v>0.37313432835820898</v>
      </c>
      <c r="E40" s="163"/>
      <c r="F40" s="204"/>
      <c r="G40" s="163">
        <v>184</v>
      </c>
      <c r="H40" s="163">
        <v>6</v>
      </c>
      <c r="I40" s="204">
        <v>3.3707865168539324</v>
      </c>
      <c r="J40" s="163"/>
      <c r="K40" s="204"/>
    </row>
    <row r="41" spans="1:11" ht="15.75" customHeight="1" x14ac:dyDescent="0.25">
      <c r="A41" s="190" t="s">
        <v>595</v>
      </c>
      <c r="B41" s="163">
        <v>233</v>
      </c>
      <c r="C41" s="163">
        <v>-1</v>
      </c>
      <c r="D41" s="204">
        <v>-0.42735042735042733</v>
      </c>
      <c r="E41" s="163"/>
      <c r="F41" s="204"/>
      <c r="G41" s="163">
        <v>164</v>
      </c>
      <c r="H41" s="163">
        <v>-5</v>
      </c>
      <c r="I41" s="204">
        <v>-2.9585798816568047</v>
      </c>
      <c r="J41" s="163"/>
      <c r="K41" s="204"/>
    </row>
    <row r="42" spans="1:11" ht="15.75" customHeight="1" x14ac:dyDescent="0.25">
      <c r="A42" s="190" t="s">
        <v>596</v>
      </c>
      <c r="B42" s="163">
        <v>309</v>
      </c>
      <c r="C42" s="163">
        <v>1</v>
      </c>
      <c r="D42" s="204">
        <v>0.32467532467532467</v>
      </c>
      <c r="E42" s="163"/>
      <c r="F42" s="204"/>
      <c r="G42" s="163">
        <v>224</v>
      </c>
      <c r="H42" s="163">
        <v>0</v>
      </c>
      <c r="I42" s="204">
        <v>0</v>
      </c>
      <c r="J42" s="163"/>
      <c r="K42" s="204"/>
    </row>
    <row r="43" spans="1:11" ht="23.25" customHeight="1" x14ac:dyDescent="0.25">
      <c r="A43" s="189" t="s">
        <v>597</v>
      </c>
      <c r="B43" s="163">
        <v>354</v>
      </c>
      <c r="C43" s="163">
        <v>-6</v>
      </c>
      <c r="D43" s="204">
        <v>-1.6666666666666667</v>
      </c>
      <c r="E43" s="163"/>
      <c r="F43" s="204"/>
      <c r="G43" s="163">
        <v>247</v>
      </c>
      <c r="H43" s="163">
        <v>-7</v>
      </c>
      <c r="I43" s="204">
        <v>-2.7559055118110236</v>
      </c>
      <c r="J43" s="163"/>
      <c r="K43" s="204"/>
    </row>
    <row r="44" spans="1:11" ht="15.75" customHeight="1" x14ac:dyDescent="0.25">
      <c r="A44" s="190" t="s">
        <v>598</v>
      </c>
      <c r="B44" s="163">
        <v>107</v>
      </c>
      <c r="C44" s="163">
        <v>-6</v>
      </c>
      <c r="D44" s="204">
        <v>-5.3097345132743365</v>
      </c>
      <c r="E44" s="163"/>
      <c r="F44" s="204"/>
      <c r="G44" s="163">
        <v>51</v>
      </c>
      <c r="H44" s="163">
        <v>-1</v>
      </c>
      <c r="I44" s="204">
        <v>-1.9230769230769231</v>
      </c>
      <c r="J44" s="163"/>
      <c r="K44" s="204"/>
    </row>
    <row r="45" spans="1:11" ht="15.75" customHeight="1" x14ac:dyDescent="0.25">
      <c r="A45" s="209" t="s">
        <v>599</v>
      </c>
      <c r="B45" s="45">
        <v>280</v>
      </c>
      <c r="C45" s="45">
        <v>5</v>
      </c>
      <c r="D45" s="41">
        <v>1.8181818181818181</v>
      </c>
      <c r="E45" s="45"/>
      <c r="F45" s="41"/>
      <c r="G45" s="45">
        <v>193</v>
      </c>
      <c r="H45" s="210">
        <v>-1</v>
      </c>
      <c r="I45" s="204">
        <v>-0.51546391752577314</v>
      </c>
      <c r="J45" s="45"/>
      <c r="K45" s="41"/>
    </row>
    <row r="46" spans="1:11" ht="15.75" customHeight="1" x14ac:dyDescent="0.25">
      <c r="A46" s="209" t="s">
        <v>600</v>
      </c>
      <c r="B46" s="45">
        <v>413</v>
      </c>
      <c r="C46" s="45">
        <v>0</v>
      </c>
      <c r="D46" s="41">
        <v>0</v>
      </c>
      <c r="E46" s="45"/>
      <c r="F46" s="41"/>
      <c r="G46" s="45">
        <v>316</v>
      </c>
      <c r="H46" s="210">
        <v>-1</v>
      </c>
      <c r="I46" s="204">
        <v>-0.31545741324921134</v>
      </c>
      <c r="J46" s="45"/>
      <c r="K46" s="41"/>
    </row>
    <row r="47" spans="1:11" ht="15.75" customHeight="1" x14ac:dyDescent="0.25">
      <c r="A47" s="209" t="s">
        <v>601</v>
      </c>
      <c r="B47" s="45">
        <v>300</v>
      </c>
      <c r="C47" s="45">
        <v>5</v>
      </c>
      <c r="D47" s="41">
        <v>1.6949152542372881</v>
      </c>
      <c r="E47" s="45"/>
      <c r="F47" s="41"/>
      <c r="G47" s="45">
        <v>229</v>
      </c>
      <c r="H47" s="210">
        <v>6</v>
      </c>
      <c r="I47" s="204">
        <v>2.6905829596412558</v>
      </c>
      <c r="J47" s="45"/>
      <c r="K47" s="41"/>
    </row>
    <row r="48" spans="1:11" ht="24.75" customHeight="1" x14ac:dyDescent="0.25">
      <c r="A48" s="211" t="s">
        <v>602</v>
      </c>
      <c r="B48" s="45">
        <v>87</v>
      </c>
      <c r="C48" s="45">
        <v>0</v>
      </c>
      <c r="D48" s="41">
        <v>0</v>
      </c>
      <c r="E48" s="45"/>
      <c r="F48" s="41"/>
      <c r="G48" s="45">
        <v>59</v>
      </c>
      <c r="H48" s="210">
        <v>-3</v>
      </c>
      <c r="I48" s="204">
        <v>-4.838709677419355</v>
      </c>
      <c r="J48" s="45"/>
      <c r="K48" s="41"/>
    </row>
    <row r="49" spans="1:11" ht="15.75" customHeight="1" x14ac:dyDescent="0.25">
      <c r="A49" s="190" t="s">
        <v>603</v>
      </c>
      <c r="B49" s="163">
        <v>51</v>
      </c>
      <c r="C49" s="163">
        <v>1</v>
      </c>
      <c r="D49" s="204">
        <v>2</v>
      </c>
      <c r="E49" s="163"/>
      <c r="F49" s="204"/>
      <c r="G49" s="163">
        <v>35</v>
      </c>
      <c r="H49" s="163">
        <v>2</v>
      </c>
      <c r="I49" s="204">
        <v>6.0606060606060606</v>
      </c>
      <c r="J49" s="163"/>
      <c r="K49" s="204"/>
    </row>
    <row r="50" spans="1:11" ht="15.75" customHeight="1" x14ac:dyDescent="0.25">
      <c r="A50" s="190" t="s">
        <v>604</v>
      </c>
      <c r="B50" s="163">
        <v>19</v>
      </c>
      <c r="C50" s="163">
        <v>0</v>
      </c>
      <c r="D50" s="204">
        <v>0</v>
      </c>
      <c r="E50" s="163"/>
      <c r="F50" s="204"/>
      <c r="G50" s="163">
        <v>16</v>
      </c>
      <c r="H50" s="163">
        <v>0</v>
      </c>
      <c r="I50" s="204">
        <v>0</v>
      </c>
      <c r="J50" s="163"/>
      <c r="K50" s="204"/>
    </row>
    <row r="51" spans="1:11" ht="27.75" customHeight="1" x14ac:dyDescent="0.25">
      <c r="A51" s="189" t="s">
        <v>605</v>
      </c>
      <c r="B51" s="163">
        <v>760</v>
      </c>
      <c r="C51" s="163">
        <v>2</v>
      </c>
      <c r="D51" s="204">
        <v>0.26385224274406333</v>
      </c>
      <c r="E51" s="163"/>
      <c r="F51" s="204"/>
      <c r="G51" s="163">
        <v>564</v>
      </c>
      <c r="H51" s="163">
        <v>-6</v>
      </c>
      <c r="I51" s="204">
        <v>-1.0526315789473684</v>
      </c>
      <c r="J51" s="163"/>
      <c r="K51" s="204"/>
    </row>
    <row r="52" spans="1:11" ht="29.1" customHeight="1" x14ac:dyDescent="0.25">
      <c r="A52" s="189" t="s">
        <v>606</v>
      </c>
      <c r="B52" s="163">
        <v>7</v>
      </c>
      <c r="C52" s="163">
        <v>-1</v>
      </c>
      <c r="D52" s="204">
        <v>-12.5</v>
      </c>
      <c r="E52" s="163"/>
      <c r="F52" s="204"/>
      <c r="G52" s="163">
        <v>6</v>
      </c>
      <c r="H52" s="163">
        <v>-1</v>
      </c>
      <c r="I52" s="204">
        <v>-14.285714285714286</v>
      </c>
      <c r="J52" s="163"/>
      <c r="K52" s="204"/>
    </row>
    <row r="53" spans="1:11" ht="12.6" customHeight="1" x14ac:dyDescent="0.25">
      <c r="A53" s="212" t="s">
        <v>87</v>
      </c>
      <c r="B53" s="213">
        <v>8770</v>
      </c>
      <c r="C53" s="213">
        <v>-68</v>
      </c>
      <c r="D53" s="214">
        <v>-0.7694048427245983</v>
      </c>
      <c r="E53" s="213">
        <v>-707</v>
      </c>
      <c r="F53" s="214">
        <v>-7.4601667194259784</v>
      </c>
      <c r="G53" s="213">
        <v>6837</v>
      </c>
      <c r="H53" s="213">
        <v>-126</v>
      </c>
      <c r="I53" s="214">
        <v>-1.8095648427401982</v>
      </c>
      <c r="J53" s="213">
        <v>-786</v>
      </c>
      <c r="K53" s="214">
        <v>-10.310901219992129</v>
      </c>
    </row>
    <row r="54" spans="1:11" ht="15.75" customHeight="1" x14ac:dyDescent="0.25">
      <c r="A54" s="190" t="s">
        <v>607</v>
      </c>
      <c r="B54" s="163">
        <v>3089</v>
      </c>
      <c r="C54" s="163">
        <v>-10</v>
      </c>
      <c r="D54" s="204">
        <v>-0.32268473701193934</v>
      </c>
      <c r="E54" s="163"/>
      <c r="F54" s="204"/>
      <c r="G54" s="163">
        <v>2453</v>
      </c>
      <c r="H54" s="163">
        <v>-46</v>
      </c>
      <c r="I54" s="204">
        <v>-1.8407362945178072</v>
      </c>
      <c r="J54" s="163"/>
      <c r="K54" s="204"/>
    </row>
    <row r="55" spans="1:11" ht="15.75" customHeight="1" x14ac:dyDescent="0.25">
      <c r="A55" s="190" t="s">
        <v>608</v>
      </c>
      <c r="B55" s="163">
        <v>403</v>
      </c>
      <c r="C55" s="163">
        <v>-7</v>
      </c>
      <c r="D55" s="204">
        <v>-1.7073170731707317</v>
      </c>
      <c r="E55" s="163"/>
      <c r="F55" s="204"/>
      <c r="G55" s="163">
        <v>313</v>
      </c>
      <c r="H55" s="163">
        <v>-4</v>
      </c>
      <c r="I55" s="204">
        <v>-1.2618296529968454</v>
      </c>
      <c r="J55" s="163"/>
      <c r="K55" s="204"/>
    </row>
    <row r="56" spans="1:11" ht="15.75" customHeight="1" x14ac:dyDescent="0.25">
      <c r="A56" s="190" t="s">
        <v>609</v>
      </c>
      <c r="B56" s="163">
        <v>5278</v>
      </c>
      <c r="C56" s="163">
        <v>-51</v>
      </c>
      <c r="D56" s="204">
        <v>-0.95702758491274165</v>
      </c>
      <c r="E56" s="163"/>
      <c r="F56" s="204"/>
      <c r="G56" s="163">
        <v>4071</v>
      </c>
      <c r="H56" s="163">
        <v>-76</v>
      </c>
      <c r="I56" s="204">
        <v>-1.8326501085121776</v>
      </c>
      <c r="J56" s="163"/>
      <c r="K56" s="204"/>
    </row>
    <row r="57" spans="1:11" ht="12.6" customHeight="1" x14ac:dyDescent="0.25">
      <c r="A57" s="212" t="s">
        <v>88</v>
      </c>
      <c r="B57" s="213">
        <v>124481</v>
      </c>
      <c r="C57" s="213">
        <v>665</v>
      </c>
      <c r="D57" s="214">
        <v>0.53708729081863416</v>
      </c>
      <c r="E57" s="213">
        <v>2061</v>
      </c>
      <c r="F57" s="214">
        <v>1.6835484397974187</v>
      </c>
      <c r="G57" s="213">
        <v>88605</v>
      </c>
      <c r="H57" s="213">
        <v>150</v>
      </c>
      <c r="I57" s="214">
        <v>0.16957775139901646</v>
      </c>
      <c r="J57" s="213">
        <v>-1957</v>
      </c>
      <c r="K57" s="214">
        <v>-2.1609505090435284</v>
      </c>
    </row>
    <row r="58" spans="1:11" ht="35.25" customHeight="1" x14ac:dyDescent="0.25">
      <c r="A58" s="189" t="s">
        <v>611</v>
      </c>
      <c r="B58" s="163">
        <v>5734</v>
      </c>
      <c r="C58" s="163">
        <v>-10</v>
      </c>
      <c r="D58" s="204">
        <v>-0.17409470752089137</v>
      </c>
      <c r="E58" s="163"/>
      <c r="F58" s="204"/>
      <c r="G58" s="163">
        <v>4423</v>
      </c>
      <c r="H58" s="163">
        <v>16</v>
      </c>
      <c r="I58" s="204">
        <v>0.36305877013841614</v>
      </c>
      <c r="J58" s="163"/>
      <c r="K58" s="204"/>
    </row>
    <row r="59" spans="1:11" ht="29.1" customHeight="1" x14ac:dyDescent="0.25">
      <c r="A59" s="189" t="s">
        <v>612</v>
      </c>
      <c r="B59" s="163">
        <v>13204</v>
      </c>
      <c r="C59" s="163">
        <v>63</v>
      </c>
      <c r="D59" s="204">
        <v>0.47941556959135528</v>
      </c>
      <c r="E59" s="163"/>
      <c r="F59" s="204"/>
      <c r="G59" s="163">
        <v>10373</v>
      </c>
      <c r="H59" s="163">
        <v>23</v>
      </c>
      <c r="I59" s="204">
        <v>0.22222222222222221</v>
      </c>
      <c r="J59" s="163"/>
      <c r="K59" s="204"/>
    </row>
    <row r="60" spans="1:11" ht="15.75" customHeight="1" x14ac:dyDescent="0.25">
      <c r="A60" s="190" t="s">
        <v>613</v>
      </c>
      <c r="B60" s="163">
        <v>2416</v>
      </c>
      <c r="C60" s="163">
        <v>0</v>
      </c>
      <c r="D60" s="204">
        <v>0</v>
      </c>
      <c r="E60" s="163"/>
      <c r="F60" s="204"/>
      <c r="G60" s="163">
        <v>1709</v>
      </c>
      <c r="H60" s="163">
        <v>-27</v>
      </c>
      <c r="I60" s="204">
        <v>-1.5552995391705069</v>
      </c>
      <c r="J60" s="163"/>
      <c r="K60" s="204"/>
    </row>
    <row r="61" spans="1:11" ht="25.5" customHeight="1" x14ac:dyDescent="0.25">
      <c r="A61" s="189" t="s">
        <v>614</v>
      </c>
      <c r="B61" s="163">
        <v>383</v>
      </c>
      <c r="C61" s="163">
        <v>3</v>
      </c>
      <c r="D61" s="204">
        <v>0.78947368421052633</v>
      </c>
      <c r="E61" s="163"/>
      <c r="F61" s="204"/>
      <c r="G61" s="163">
        <v>268</v>
      </c>
      <c r="H61" s="163">
        <v>-2</v>
      </c>
      <c r="I61" s="204">
        <v>-0.7407407407407407</v>
      </c>
      <c r="J61" s="163"/>
      <c r="K61" s="204"/>
    </row>
    <row r="62" spans="1:11" ht="15.75" customHeight="1" x14ac:dyDescent="0.25">
      <c r="A62" s="190" t="s">
        <v>615</v>
      </c>
      <c r="B62" s="163">
        <v>463</v>
      </c>
      <c r="C62" s="163">
        <v>13</v>
      </c>
      <c r="D62" s="204">
        <v>2.8888888888888888</v>
      </c>
      <c r="E62" s="163"/>
      <c r="F62" s="204"/>
      <c r="G62" s="163">
        <v>279</v>
      </c>
      <c r="H62" s="163">
        <v>-2</v>
      </c>
      <c r="I62" s="204">
        <v>-0.71174377224199292</v>
      </c>
      <c r="J62" s="163"/>
      <c r="K62" s="204"/>
    </row>
    <row r="63" spans="1:11" ht="28.5" customHeight="1" x14ac:dyDescent="0.25">
      <c r="A63" s="189" t="s">
        <v>616</v>
      </c>
      <c r="B63" s="163">
        <v>1533</v>
      </c>
      <c r="C63" s="163">
        <v>-13</v>
      </c>
      <c r="D63" s="204">
        <v>-0.8408796895213454</v>
      </c>
      <c r="E63" s="163"/>
      <c r="F63" s="204"/>
      <c r="G63" s="163">
        <v>1152</v>
      </c>
      <c r="H63" s="163">
        <v>-7</v>
      </c>
      <c r="I63" s="204">
        <v>-0.60396893874029334</v>
      </c>
      <c r="J63" s="163"/>
      <c r="K63" s="204"/>
    </row>
    <row r="64" spans="1:11" ht="15.75" customHeight="1" x14ac:dyDescent="0.25">
      <c r="A64" s="190" t="s">
        <v>617</v>
      </c>
      <c r="B64" s="163">
        <v>976</v>
      </c>
      <c r="C64" s="163">
        <v>-13</v>
      </c>
      <c r="D64" s="204">
        <v>-1.314459049544995</v>
      </c>
      <c r="E64" s="163"/>
      <c r="F64" s="204"/>
      <c r="G64" s="163">
        <v>709</v>
      </c>
      <c r="H64" s="163">
        <v>-16</v>
      </c>
      <c r="I64" s="204">
        <v>-2.2068965517241379</v>
      </c>
      <c r="J64" s="163"/>
      <c r="K64" s="204"/>
    </row>
    <row r="65" spans="1:11" ht="15.75" customHeight="1" x14ac:dyDescent="0.25">
      <c r="A65" s="190" t="s">
        <v>618</v>
      </c>
      <c r="B65" s="163">
        <v>919</v>
      </c>
      <c r="C65" s="163">
        <v>-14</v>
      </c>
      <c r="D65" s="204">
        <v>-1.5005359056806002</v>
      </c>
      <c r="E65" s="163"/>
      <c r="F65" s="204"/>
      <c r="G65" s="163">
        <v>679</v>
      </c>
      <c r="H65" s="163">
        <v>-2</v>
      </c>
      <c r="I65" s="204">
        <v>-0.29368575624082233</v>
      </c>
      <c r="J65" s="163"/>
      <c r="K65" s="204"/>
    </row>
    <row r="66" spans="1:11" ht="15.75" customHeight="1" x14ac:dyDescent="0.25">
      <c r="A66" s="190" t="s">
        <v>619</v>
      </c>
      <c r="B66" s="163">
        <v>10828</v>
      </c>
      <c r="C66" s="163">
        <v>33</v>
      </c>
      <c r="D66" s="204">
        <v>0.30569708198239925</v>
      </c>
      <c r="E66" s="163"/>
      <c r="F66" s="204"/>
      <c r="G66" s="163">
        <v>7802</v>
      </c>
      <c r="H66" s="163">
        <v>-57</v>
      </c>
      <c r="I66" s="204">
        <v>-0.72528311490011454</v>
      </c>
      <c r="J66" s="163"/>
      <c r="K66" s="204"/>
    </row>
    <row r="67" spans="1:11" ht="15.75" customHeight="1" x14ac:dyDescent="0.25">
      <c r="A67" s="209" t="s">
        <v>620</v>
      </c>
      <c r="B67" s="45">
        <v>618</v>
      </c>
      <c r="C67" s="45">
        <v>1</v>
      </c>
      <c r="D67" s="41">
        <v>0.16207455429497569</v>
      </c>
      <c r="E67" s="45"/>
      <c r="F67" s="41"/>
      <c r="G67" s="45">
        <v>470</v>
      </c>
      <c r="H67" s="45">
        <v>1</v>
      </c>
      <c r="I67" s="41">
        <v>0.21321961620469082</v>
      </c>
      <c r="J67" s="45"/>
      <c r="K67" s="41"/>
    </row>
    <row r="68" spans="1:11" ht="39" customHeight="1" x14ac:dyDescent="0.25">
      <c r="A68" s="211" t="s">
        <v>621</v>
      </c>
      <c r="B68" s="45">
        <v>803</v>
      </c>
      <c r="C68" s="45">
        <v>20</v>
      </c>
      <c r="D68" s="41">
        <v>2.554278416347382</v>
      </c>
      <c r="E68" s="45"/>
      <c r="F68" s="41"/>
      <c r="G68" s="45">
        <v>614</v>
      </c>
      <c r="H68" s="45">
        <v>15</v>
      </c>
      <c r="I68" s="41">
        <v>2.5041736227045077</v>
      </c>
      <c r="J68" s="45"/>
      <c r="K68" s="41"/>
    </row>
    <row r="69" spans="1:11" ht="24" customHeight="1" x14ac:dyDescent="0.25">
      <c r="A69" s="189" t="s">
        <v>622</v>
      </c>
      <c r="B69" s="163">
        <v>209</v>
      </c>
      <c r="C69" s="163">
        <v>-6</v>
      </c>
      <c r="D69" s="204">
        <v>-2.7906976744186047</v>
      </c>
      <c r="E69" s="163"/>
      <c r="F69" s="204"/>
      <c r="G69" s="163">
        <v>141</v>
      </c>
      <c r="H69" s="163">
        <v>-3</v>
      </c>
      <c r="I69" s="204">
        <v>-2.0833333333333335</v>
      </c>
      <c r="J69" s="163"/>
      <c r="K69" s="204"/>
    </row>
    <row r="70" spans="1:11" ht="15.75" customHeight="1" x14ac:dyDescent="0.25">
      <c r="A70" s="190" t="s">
        <v>623</v>
      </c>
      <c r="B70" s="163">
        <v>1647</v>
      </c>
      <c r="C70" s="163">
        <v>-10</v>
      </c>
      <c r="D70" s="204">
        <v>-0.6035003017501509</v>
      </c>
      <c r="E70" s="163"/>
      <c r="F70" s="204"/>
      <c r="G70" s="163">
        <v>862</v>
      </c>
      <c r="H70" s="163">
        <v>-6</v>
      </c>
      <c r="I70" s="204">
        <v>-0.69124423963133641</v>
      </c>
      <c r="J70" s="163"/>
      <c r="K70" s="204"/>
    </row>
    <row r="71" spans="1:11" ht="29.1" customHeight="1" x14ac:dyDescent="0.25">
      <c r="A71" s="189" t="s">
        <v>624</v>
      </c>
      <c r="B71" s="163">
        <v>2969</v>
      </c>
      <c r="C71" s="163">
        <v>11</v>
      </c>
      <c r="D71" s="204">
        <v>0.37187288708586885</v>
      </c>
      <c r="E71" s="163"/>
      <c r="F71" s="204"/>
      <c r="G71" s="163">
        <v>2274</v>
      </c>
      <c r="H71" s="163">
        <v>13</v>
      </c>
      <c r="I71" s="204">
        <v>0.57496682883679784</v>
      </c>
      <c r="J71" s="163"/>
      <c r="K71" s="204"/>
    </row>
    <row r="72" spans="1:11" ht="15.75" customHeight="1" x14ac:dyDescent="0.25">
      <c r="A72" s="190" t="s">
        <v>625</v>
      </c>
      <c r="B72" s="163">
        <v>411</v>
      </c>
      <c r="C72" s="163">
        <v>6</v>
      </c>
      <c r="D72" s="204">
        <v>1.4814814814814814</v>
      </c>
      <c r="E72" s="163"/>
      <c r="F72" s="204"/>
      <c r="G72" s="163">
        <v>285</v>
      </c>
      <c r="H72" s="163">
        <v>-2</v>
      </c>
      <c r="I72" s="204">
        <v>-0.69686411149825789</v>
      </c>
      <c r="J72" s="163"/>
      <c r="K72" s="204"/>
    </row>
    <row r="73" spans="1:11" ht="26.25" customHeight="1" x14ac:dyDescent="0.25">
      <c r="A73" s="189" t="s">
        <v>626</v>
      </c>
      <c r="B73" s="163">
        <v>2256</v>
      </c>
      <c r="C73" s="163">
        <v>-35</v>
      </c>
      <c r="D73" s="204">
        <v>-1.5277171540811874</v>
      </c>
      <c r="E73" s="163"/>
      <c r="F73" s="204"/>
      <c r="G73" s="163">
        <v>759</v>
      </c>
      <c r="H73" s="163">
        <v>10</v>
      </c>
      <c r="I73" s="204">
        <v>1.3351134846461949</v>
      </c>
      <c r="J73" s="163"/>
      <c r="K73" s="204"/>
    </row>
    <row r="74" spans="1:11" ht="29.1" customHeight="1" x14ac:dyDescent="0.25">
      <c r="A74" s="189" t="s">
        <v>627</v>
      </c>
      <c r="B74" s="163">
        <v>560</v>
      </c>
      <c r="C74" s="163">
        <v>10</v>
      </c>
      <c r="D74" s="204">
        <v>1.8181818181818181</v>
      </c>
      <c r="E74" s="163"/>
      <c r="F74" s="204"/>
      <c r="G74" s="163">
        <v>386</v>
      </c>
      <c r="H74" s="163">
        <v>3</v>
      </c>
      <c r="I74" s="204">
        <v>0.78328981723237601</v>
      </c>
      <c r="J74" s="163"/>
      <c r="K74" s="204"/>
    </row>
    <row r="75" spans="1:11" ht="23.25" customHeight="1" x14ac:dyDescent="0.25">
      <c r="A75" s="189" t="s">
        <v>628</v>
      </c>
      <c r="B75" s="163">
        <v>904</v>
      </c>
      <c r="C75" s="163">
        <v>-18</v>
      </c>
      <c r="D75" s="204">
        <v>-1.9522776572668112</v>
      </c>
      <c r="E75" s="163"/>
      <c r="F75" s="204"/>
      <c r="G75" s="163">
        <v>652</v>
      </c>
      <c r="H75" s="163">
        <v>-9</v>
      </c>
      <c r="I75" s="204">
        <v>-1.3615733736762481</v>
      </c>
      <c r="J75" s="163"/>
      <c r="K75" s="204"/>
    </row>
    <row r="76" spans="1:11" ht="15.75" customHeight="1" x14ac:dyDescent="0.25">
      <c r="A76" s="190" t="s">
        <v>629</v>
      </c>
      <c r="B76" s="163">
        <v>1646</v>
      </c>
      <c r="C76" s="163">
        <v>-22</v>
      </c>
      <c r="D76" s="204">
        <v>-1.3189448441247003</v>
      </c>
      <c r="E76" s="163"/>
      <c r="F76" s="204"/>
      <c r="G76" s="163">
        <v>1244</v>
      </c>
      <c r="H76" s="163">
        <v>-19</v>
      </c>
      <c r="I76" s="204">
        <v>-1.5043547110055424</v>
      </c>
      <c r="J76" s="163"/>
      <c r="K76" s="204"/>
    </row>
    <row r="77" spans="1:11" ht="15.75" customHeight="1" x14ac:dyDescent="0.25">
      <c r="A77" s="190" t="s">
        <v>630</v>
      </c>
      <c r="B77" s="163">
        <v>2243</v>
      </c>
      <c r="C77" s="163">
        <v>26</v>
      </c>
      <c r="D77" s="204">
        <v>1.1727559765448805</v>
      </c>
      <c r="E77" s="163"/>
      <c r="F77" s="204"/>
      <c r="G77" s="163">
        <v>1657</v>
      </c>
      <c r="H77" s="163">
        <v>27</v>
      </c>
      <c r="I77" s="204">
        <v>1.656441717791411</v>
      </c>
      <c r="J77" s="163"/>
      <c r="K77" s="204"/>
    </row>
    <row r="78" spans="1:11" ht="32.25" customHeight="1" x14ac:dyDescent="0.25">
      <c r="A78" s="189" t="s">
        <v>631</v>
      </c>
      <c r="B78" s="163">
        <v>1182</v>
      </c>
      <c r="C78" s="163">
        <v>17</v>
      </c>
      <c r="D78" s="204">
        <v>1.4592274678111588</v>
      </c>
      <c r="E78" s="163"/>
      <c r="F78" s="204"/>
      <c r="G78" s="163">
        <v>870</v>
      </c>
      <c r="H78" s="163">
        <v>21</v>
      </c>
      <c r="I78" s="204">
        <v>2.4734982332155475</v>
      </c>
      <c r="J78" s="163"/>
      <c r="K78" s="204"/>
    </row>
    <row r="79" spans="1:11" ht="29.1" customHeight="1" x14ac:dyDescent="0.25">
      <c r="A79" s="189" t="s">
        <v>632</v>
      </c>
      <c r="B79" s="163">
        <v>1463</v>
      </c>
      <c r="C79" s="163">
        <v>-16</v>
      </c>
      <c r="D79" s="204">
        <v>-1.0818120351588911</v>
      </c>
      <c r="E79" s="163"/>
      <c r="F79" s="204"/>
      <c r="G79" s="163">
        <v>1029</v>
      </c>
      <c r="H79" s="163">
        <v>1</v>
      </c>
      <c r="I79" s="204">
        <v>9.727626459143969E-2</v>
      </c>
      <c r="J79" s="163"/>
      <c r="K79" s="204"/>
    </row>
    <row r="80" spans="1:11" ht="15.75" customHeight="1" x14ac:dyDescent="0.25">
      <c r="A80" s="190" t="s">
        <v>633</v>
      </c>
      <c r="B80" s="163">
        <v>446</v>
      </c>
      <c r="C80" s="163">
        <v>9</v>
      </c>
      <c r="D80" s="204">
        <v>2.0594965675057209</v>
      </c>
      <c r="E80" s="163"/>
      <c r="F80" s="204"/>
      <c r="G80" s="163">
        <v>327</v>
      </c>
      <c r="H80" s="163">
        <v>4</v>
      </c>
      <c r="I80" s="204">
        <v>1.2383900928792571</v>
      </c>
      <c r="J80" s="163"/>
      <c r="K80" s="204"/>
    </row>
    <row r="81" spans="1:11" ht="15.75" customHeight="1" x14ac:dyDescent="0.25">
      <c r="A81" s="190" t="s">
        <v>634</v>
      </c>
      <c r="B81" s="163">
        <v>2016</v>
      </c>
      <c r="C81" s="163">
        <v>15</v>
      </c>
      <c r="D81" s="204">
        <v>0.7496251874062968</v>
      </c>
      <c r="E81" s="163"/>
      <c r="F81" s="204"/>
      <c r="G81" s="163">
        <v>1524</v>
      </c>
      <c r="H81" s="163">
        <v>5</v>
      </c>
      <c r="I81" s="204">
        <v>0.32916392363396973</v>
      </c>
      <c r="J81" s="163"/>
      <c r="K81" s="204"/>
    </row>
    <row r="82" spans="1:11" ht="27.75" customHeight="1" x14ac:dyDescent="0.25">
      <c r="A82" s="189" t="s">
        <v>635</v>
      </c>
      <c r="B82" s="163">
        <v>9640</v>
      </c>
      <c r="C82" s="163">
        <v>21</v>
      </c>
      <c r="D82" s="204">
        <v>0.21831791246491319</v>
      </c>
      <c r="E82" s="163"/>
      <c r="F82" s="204"/>
      <c r="G82" s="163">
        <v>6626</v>
      </c>
      <c r="H82" s="163">
        <v>-27</v>
      </c>
      <c r="I82" s="204">
        <v>-0.40583195550879303</v>
      </c>
      <c r="J82" s="163"/>
      <c r="K82" s="204"/>
    </row>
    <row r="83" spans="1:11" ht="15.75" customHeight="1" x14ac:dyDescent="0.25">
      <c r="A83" s="190" t="s">
        <v>636</v>
      </c>
      <c r="B83" s="163">
        <v>109</v>
      </c>
      <c r="C83" s="163">
        <v>0</v>
      </c>
      <c r="D83" s="204">
        <v>0</v>
      </c>
      <c r="E83" s="163"/>
      <c r="F83" s="204"/>
      <c r="G83" s="163">
        <v>76</v>
      </c>
      <c r="H83" s="163">
        <v>-2</v>
      </c>
      <c r="I83" s="204">
        <v>-2.5641025641025643</v>
      </c>
      <c r="J83" s="163"/>
      <c r="K83" s="204"/>
    </row>
    <row r="84" spans="1:11" ht="15.75" customHeight="1" x14ac:dyDescent="0.25">
      <c r="A84" s="190" t="s">
        <v>637</v>
      </c>
      <c r="B84" s="163">
        <v>865</v>
      </c>
      <c r="C84" s="163">
        <v>7</v>
      </c>
      <c r="D84" s="204">
        <v>0.81585081585081587</v>
      </c>
      <c r="E84" s="163"/>
      <c r="F84" s="204"/>
      <c r="G84" s="163">
        <v>648</v>
      </c>
      <c r="H84" s="163">
        <v>-5</v>
      </c>
      <c r="I84" s="204">
        <v>-0.76569678407350694</v>
      </c>
      <c r="J84" s="163"/>
      <c r="K84" s="204"/>
    </row>
    <row r="85" spans="1:11" ht="15.75" customHeight="1" x14ac:dyDescent="0.25">
      <c r="A85" s="190" t="s">
        <v>638</v>
      </c>
      <c r="B85" s="163">
        <v>6050</v>
      </c>
      <c r="C85" s="163">
        <v>12</v>
      </c>
      <c r="D85" s="204">
        <v>0.19874130506790327</v>
      </c>
      <c r="E85" s="163"/>
      <c r="F85" s="204"/>
      <c r="G85" s="163">
        <v>4527</v>
      </c>
      <c r="H85" s="163">
        <v>-44</v>
      </c>
      <c r="I85" s="204">
        <v>-0.96259024283526584</v>
      </c>
      <c r="J85" s="163"/>
      <c r="K85" s="204"/>
    </row>
    <row r="86" spans="1:11" ht="37.5" customHeight="1" x14ac:dyDescent="0.25">
      <c r="A86" s="189" t="s">
        <v>639</v>
      </c>
      <c r="B86" s="163">
        <v>423</v>
      </c>
      <c r="C86" s="163">
        <v>3</v>
      </c>
      <c r="D86" s="204">
        <v>0.7142857142857143</v>
      </c>
      <c r="E86" s="163"/>
      <c r="F86" s="204"/>
      <c r="G86" s="163">
        <v>314</v>
      </c>
      <c r="H86" s="163">
        <v>9</v>
      </c>
      <c r="I86" s="204">
        <v>2.9508196721311477</v>
      </c>
      <c r="J86" s="163"/>
      <c r="K86" s="204"/>
    </row>
    <row r="87" spans="1:11" ht="15.75" customHeight="1" x14ac:dyDescent="0.25">
      <c r="A87" s="190" t="s">
        <v>640</v>
      </c>
      <c r="B87" s="163">
        <v>999</v>
      </c>
      <c r="C87" s="163">
        <v>15</v>
      </c>
      <c r="D87" s="204">
        <v>1.524390243902439</v>
      </c>
      <c r="E87" s="163"/>
      <c r="F87" s="204"/>
      <c r="G87" s="163">
        <v>686</v>
      </c>
      <c r="H87" s="163">
        <v>-1</v>
      </c>
      <c r="I87" s="204">
        <v>-0.14556040756914118</v>
      </c>
      <c r="J87" s="163"/>
      <c r="K87" s="204"/>
    </row>
    <row r="88" spans="1:11" ht="15.75" customHeight="1" x14ac:dyDescent="0.25">
      <c r="A88" s="190" t="s">
        <v>641</v>
      </c>
      <c r="B88" s="163">
        <v>9087</v>
      </c>
      <c r="C88" s="163">
        <v>-34</v>
      </c>
      <c r="D88" s="204">
        <v>-0.37276614406315095</v>
      </c>
      <c r="E88" s="163"/>
      <c r="F88" s="204"/>
      <c r="G88" s="163">
        <v>6319</v>
      </c>
      <c r="H88" s="163">
        <v>-63</v>
      </c>
      <c r="I88" s="204">
        <v>-0.98715136320902541</v>
      </c>
      <c r="J88" s="163"/>
      <c r="K88" s="204"/>
    </row>
    <row r="89" spans="1:11" ht="29.1" customHeight="1" x14ac:dyDescent="0.25">
      <c r="A89" s="189" t="s">
        <v>642</v>
      </c>
      <c r="B89" s="163">
        <v>5579</v>
      </c>
      <c r="C89" s="163">
        <v>41</v>
      </c>
      <c r="D89" s="204">
        <v>0.74033947273383893</v>
      </c>
      <c r="E89" s="163"/>
      <c r="F89" s="204"/>
      <c r="G89" s="163">
        <v>3953</v>
      </c>
      <c r="H89" s="163">
        <v>19</v>
      </c>
      <c r="I89" s="204">
        <v>0.48296898830706658</v>
      </c>
      <c r="J89" s="163"/>
      <c r="K89" s="204"/>
    </row>
    <row r="90" spans="1:11" ht="22.5" customHeight="1" x14ac:dyDescent="0.25">
      <c r="A90" s="189" t="s">
        <v>643</v>
      </c>
      <c r="B90" s="163">
        <v>7843</v>
      </c>
      <c r="C90" s="163">
        <v>238</v>
      </c>
      <c r="D90" s="204">
        <v>3.1295200525969755</v>
      </c>
      <c r="E90" s="163"/>
      <c r="F90" s="204"/>
      <c r="G90" s="163">
        <v>5851</v>
      </c>
      <c r="H90" s="163">
        <v>198</v>
      </c>
      <c r="I90" s="204">
        <v>3.5025650097293473</v>
      </c>
      <c r="J90" s="163"/>
      <c r="K90" s="204"/>
    </row>
    <row r="91" spans="1:11" ht="15.75" customHeight="1" x14ac:dyDescent="0.25">
      <c r="A91" s="190" t="s">
        <v>644</v>
      </c>
      <c r="B91" s="163">
        <v>5949</v>
      </c>
      <c r="C91" s="163">
        <v>277</v>
      </c>
      <c r="D91" s="204">
        <v>4.8836389280677013</v>
      </c>
      <c r="E91" s="163"/>
      <c r="F91" s="204"/>
      <c r="G91" s="163">
        <v>3938</v>
      </c>
      <c r="H91" s="163">
        <v>148</v>
      </c>
      <c r="I91" s="204">
        <v>3.9050131926121372</v>
      </c>
      <c r="J91" s="163"/>
      <c r="K91" s="204"/>
    </row>
    <row r="92" spans="1:11" ht="15.75" customHeight="1" x14ac:dyDescent="0.25">
      <c r="A92" s="190" t="s">
        <v>645</v>
      </c>
      <c r="B92" s="163">
        <v>2401</v>
      </c>
      <c r="C92" s="163">
        <v>-29</v>
      </c>
      <c r="D92" s="204">
        <v>-1.1934156378600822</v>
      </c>
      <c r="E92" s="163"/>
      <c r="F92" s="204"/>
      <c r="G92" s="163">
        <v>1682</v>
      </c>
      <c r="H92" s="163">
        <v>-21</v>
      </c>
      <c r="I92" s="204">
        <v>-1.2331180270111568</v>
      </c>
      <c r="J92" s="163"/>
      <c r="K92" s="204"/>
    </row>
    <row r="93" spans="1:11" ht="15.75" customHeight="1" x14ac:dyDescent="0.25">
      <c r="A93" s="190" t="s">
        <v>646</v>
      </c>
      <c r="B93" s="163">
        <v>3052</v>
      </c>
      <c r="C93" s="163">
        <v>69</v>
      </c>
      <c r="D93" s="204">
        <v>2.313107609788803</v>
      </c>
      <c r="E93" s="163"/>
      <c r="F93" s="204"/>
      <c r="G93" s="163">
        <v>2024</v>
      </c>
      <c r="H93" s="163">
        <v>11</v>
      </c>
      <c r="I93" s="204">
        <v>0.54644808743169404</v>
      </c>
      <c r="J93" s="163"/>
      <c r="K93" s="204"/>
    </row>
    <row r="94" spans="1:11" ht="15.75" customHeight="1" x14ac:dyDescent="0.25">
      <c r="A94" s="190" t="s">
        <v>647</v>
      </c>
      <c r="B94" s="163">
        <v>2036</v>
      </c>
      <c r="C94" s="163">
        <v>-15</v>
      </c>
      <c r="D94" s="204">
        <v>-0.73135056070209659</v>
      </c>
      <c r="E94" s="163"/>
      <c r="F94" s="204"/>
      <c r="G94" s="163">
        <v>1282</v>
      </c>
      <c r="H94" s="163">
        <v>-1</v>
      </c>
      <c r="I94" s="204">
        <v>-7.7942322681215898E-2</v>
      </c>
      <c r="J94" s="163"/>
      <c r="K94" s="204"/>
    </row>
    <row r="95" spans="1:11" ht="21.75" customHeight="1" x14ac:dyDescent="0.25">
      <c r="A95" s="189" t="s">
        <v>648</v>
      </c>
      <c r="B95" s="163">
        <v>572</v>
      </c>
      <c r="C95" s="163">
        <v>0</v>
      </c>
      <c r="D95" s="204">
        <v>0</v>
      </c>
      <c r="E95" s="163"/>
      <c r="F95" s="204"/>
      <c r="G95" s="163">
        <v>412</v>
      </c>
      <c r="H95" s="163">
        <v>-6</v>
      </c>
      <c r="I95" s="204">
        <v>-1.4354066985645932</v>
      </c>
      <c r="J95" s="163"/>
      <c r="K95" s="204"/>
    </row>
    <row r="96" spans="1:11" ht="29.1" customHeight="1" x14ac:dyDescent="0.25">
      <c r="A96" s="211" t="s">
        <v>649</v>
      </c>
      <c r="B96" s="45">
        <v>450</v>
      </c>
      <c r="C96" s="45">
        <v>-27</v>
      </c>
      <c r="D96" s="41">
        <v>-5.6603773584905657</v>
      </c>
      <c r="E96" s="45"/>
      <c r="F96" s="41"/>
      <c r="G96" s="210">
        <v>274</v>
      </c>
      <c r="H96" s="163">
        <v>-26</v>
      </c>
      <c r="I96" s="204">
        <v>-8.6666666666666661</v>
      </c>
      <c r="J96" s="45"/>
      <c r="K96" s="41"/>
    </row>
    <row r="97" spans="1:11" ht="15.75" customHeight="1" x14ac:dyDescent="0.25">
      <c r="A97" s="209" t="s">
        <v>650</v>
      </c>
      <c r="B97" s="45">
        <v>318</v>
      </c>
      <c r="C97" s="45">
        <v>-1</v>
      </c>
      <c r="D97" s="41">
        <v>-0.31347962382445144</v>
      </c>
      <c r="E97" s="45"/>
      <c r="F97" s="41"/>
      <c r="G97" s="210">
        <v>238</v>
      </c>
      <c r="H97" s="163">
        <v>-5</v>
      </c>
      <c r="I97" s="204">
        <v>-2.0576131687242798</v>
      </c>
      <c r="J97" s="45"/>
      <c r="K97" s="41"/>
    </row>
    <row r="98" spans="1:11" ht="26.25" customHeight="1" x14ac:dyDescent="0.25">
      <c r="A98" s="211" t="s">
        <v>651</v>
      </c>
      <c r="B98" s="45">
        <v>1371</v>
      </c>
      <c r="C98" s="45">
        <v>27</v>
      </c>
      <c r="D98" s="41">
        <v>2.0089285714285716</v>
      </c>
      <c r="E98" s="45"/>
      <c r="F98" s="41"/>
      <c r="G98" s="210">
        <v>937</v>
      </c>
      <c r="H98" s="163">
        <v>10</v>
      </c>
      <c r="I98" s="204">
        <v>1.0787486515641855</v>
      </c>
      <c r="J98" s="45"/>
      <c r="K98" s="41"/>
    </row>
    <row r="99" spans="1:11" ht="15.75" customHeight="1" x14ac:dyDescent="0.25">
      <c r="A99" s="209" t="s">
        <v>652</v>
      </c>
      <c r="B99" s="45">
        <v>934</v>
      </c>
      <c r="C99" s="45">
        <v>-3</v>
      </c>
      <c r="D99" s="41">
        <v>-0.32017075773745995</v>
      </c>
      <c r="E99" s="45"/>
      <c r="F99" s="41"/>
      <c r="G99" s="210">
        <v>640</v>
      </c>
      <c r="H99" s="163">
        <v>0</v>
      </c>
      <c r="I99" s="204">
        <v>0</v>
      </c>
      <c r="J99" s="45"/>
      <c r="K99" s="41"/>
    </row>
    <row r="100" spans="1:11" ht="29.1" customHeight="1" x14ac:dyDescent="0.25">
      <c r="A100" s="189" t="s">
        <v>653</v>
      </c>
      <c r="B100" s="163">
        <v>1607</v>
      </c>
      <c r="C100" s="163">
        <v>-17</v>
      </c>
      <c r="D100" s="204">
        <v>-1.0467980295566504</v>
      </c>
      <c r="E100" s="163"/>
      <c r="F100" s="204"/>
      <c r="G100" s="163">
        <v>1238</v>
      </c>
      <c r="H100" s="163">
        <v>-19</v>
      </c>
      <c r="I100" s="204">
        <v>-1.511535401750199</v>
      </c>
      <c r="J100" s="163"/>
      <c r="K100" s="204"/>
    </row>
    <row r="101" spans="1:11" ht="15.75" customHeight="1" x14ac:dyDescent="0.25">
      <c r="A101" s="190" t="s">
        <v>654</v>
      </c>
      <c r="B101" s="163">
        <v>3559</v>
      </c>
      <c r="C101" s="163">
        <v>-7</v>
      </c>
      <c r="D101" s="204">
        <v>-0.19629837352776219</v>
      </c>
      <c r="E101" s="163"/>
      <c r="F101" s="204"/>
      <c r="G101" s="163">
        <v>2695</v>
      </c>
      <c r="H101" s="163">
        <v>-38</v>
      </c>
      <c r="I101" s="204">
        <v>-1.3904134650567141</v>
      </c>
      <c r="J101" s="163"/>
      <c r="K101" s="204"/>
    </row>
    <row r="102" spans="1:11" ht="29.1" customHeight="1" x14ac:dyDescent="0.25">
      <c r="A102" s="189" t="s">
        <v>655</v>
      </c>
      <c r="B102" s="163">
        <v>5684</v>
      </c>
      <c r="C102" s="163">
        <v>19</v>
      </c>
      <c r="D102" s="204">
        <v>0.33539276257722861</v>
      </c>
      <c r="E102" s="163"/>
      <c r="F102" s="204"/>
      <c r="G102" s="163">
        <v>3670</v>
      </c>
      <c r="H102" s="163">
        <v>28</v>
      </c>
      <c r="I102" s="204">
        <v>0.76880834706205381</v>
      </c>
      <c r="J102" s="163"/>
      <c r="K102" s="204"/>
    </row>
    <row r="103" spans="1:11" ht="29.1" customHeight="1" x14ac:dyDescent="0.25">
      <c r="A103" s="211" t="s">
        <v>656</v>
      </c>
      <c r="B103" s="45">
        <v>58</v>
      </c>
      <c r="C103" s="45">
        <v>-1</v>
      </c>
      <c r="D103" s="41">
        <v>-1.6949152542372881</v>
      </c>
      <c r="E103" s="45"/>
      <c r="F103" s="41"/>
      <c r="G103" s="45">
        <v>41</v>
      </c>
      <c r="H103" s="210">
        <v>-1</v>
      </c>
      <c r="I103" s="204">
        <v>-2.3809523809523809</v>
      </c>
      <c r="J103" s="45"/>
      <c r="K103" s="41"/>
    </row>
    <row r="104" spans="1:11" ht="21.75" customHeight="1" x14ac:dyDescent="0.25">
      <c r="A104" s="189" t="s">
        <v>657</v>
      </c>
      <c r="B104" s="163">
        <v>66</v>
      </c>
      <c r="C104" s="163">
        <v>0</v>
      </c>
      <c r="D104" s="204">
        <v>0</v>
      </c>
      <c r="E104" s="163"/>
      <c r="F104" s="204"/>
      <c r="G104" s="163">
        <v>46</v>
      </c>
      <c r="H104" s="163">
        <v>-1</v>
      </c>
      <c r="I104" s="204">
        <v>-2.1276595744680851</v>
      </c>
      <c r="J104" s="163"/>
      <c r="K104" s="204"/>
    </row>
    <row r="105" spans="1:11" ht="15.75" customHeight="1" x14ac:dyDescent="0.25">
      <c r="A105" s="193" t="s">
        <v>89</v>
      </c>
      <c r="B105" s="215">
        <v>9255</v>
      </c>
      <c r="C105" s="215">
        <v>92</v>
      </c>
      <c r="D105" s="216">
        <v>1.0040379788278948</v>
      </c>
      <c r="E105" s="215">
        <v>-35</v>
      </c>
      <c r="F105" s="216">
        <v>-0.37674919268030138</v>
      </c>
      <c r="G105" s="215">
        <v>7054</v>
      </c>
      <c r="H105" s="215">
        <v>-116</v>
      </c>
      <c r="I105" s="216">
        <v>-1.6178521617852162</v>
      </c>
      <c r="J105" s="215">
        <v>-386</v>
      </c>
      <c r="K105" s="216">
        <v>-5.188172043010753</v>
      </c>
    </row>
    <row r="106" spans="1:11" s="15" customFormat="1" ht="15.75" customHeight="1" x14ac:dyDescent="0.2">
      <c r="A106" s="46" t="s">
        <v>182</v>
      </c>
      <c r="B106" s="122"/>
      <c r="C106" s="122"/>
      <c r="D106" s="122"/>
      <c r="E106" s="122"/>
      <c r="F106" s="122"/>
      <c r="G106" s="122"/>
      <c r="H106" s="122"/>
      <c r="I106" s="122"/>
      <c r="J106" s="122"/>
      <c r="K106" s="122"/>
    </row>
    <row r="107" spans="1:11" s="15" customFormat="1" x14ac:dyDescent="0.2">
      <c r="A107" s="46" t="s">
        <v>136</v>
      </c>
    </row>
    <row r="108" spans="1:11" s="62" customFormat="1" ht="12.75" x14ac:dyDescent="0.2">
      <c r="A108" s="17"/>
      <c r="B108" s="46"/>
      <c r="D108" s="91"/>
    </row>
    <row r="109" spans="1:11" x14ac:dyDescent="0.25">
      <c r="C109" s="78" t="s">
        <v>60</v>
      </c>
    </row>
  </sheetData>
  <mergeCells count="12">
    <mergeCell ref="J8:K8"/>
    <mergeCell ref="A10:K10"/>
    <mergeCell ref="A5:F5"/>
    <mergeCell ref="A6:A9"/>
    <mergeCell ref="B6:K6"/>
    <mergeCell ref="B7:F7"/>
    <mergeCell ref="G7:K7"/>
    <mergeCell ref="B8:B9"/>
    <mergeCell ref="C8:D8"/>
    <mergeCell ref="E8:F8"/>
    <mergeCell ref="G8:G9"/>
    <mergeCell ref="H8:I8"/>
  </mergeCells>
  <hyperlinks>
    <hyperlink ref="H2" location="ÍNDICE!A1" display="VOLVER AL ÍNDICE" xr:uid="{CB7AFBA2-9BDB-45FA-84F2-123C33836AE0}"/>
  </hyperlinks>
  <pageMargins left="0.51181102362204722" right="0.51181102362204722" top="0.74803149606299213" bottom="0.74803149606299213" header="0.31496062992125984" footer="0.31496062992125984"/>
  <pageSetup paperSize="9" orientation="portrait" r:id="rId1"/>
  <rowBreaks count="1" manualBreakCount="1">
    <brk id="39" max="10"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64750-0E52-428B-8D7C-746A3FE404CC}">
  <sheetPr codeName="Hoja31"/>
  <dimension ref="A1:K109"/>
  <sheetViews>
    <sheetView zoomScaleNormal="100" zoomScaleSheetLayoutView="100" workbookViewId="0">
      <selection activeCell="B2" sqref="B2"/>
    </sheetView>
  </sheetViews>
  <sheetFormatPr baseColWidth="10" defaultColWidth="11.42578125" defaultRowHeight="15" x14ac:dyDescent="0.25"/>
  <cols>
    <col min="1" max="1" width="35.7109375" style="176" customWidth="1"/>
    <col min="2" max="2" width="7.140625" style="176" customWidth="1"/>
    <col min="3" max="3" width="6.85546875" style="176" customWidth="1"/>
    <col min="4" max="4" width="5.5703125" style="176" customWidth="1"/>
    <col min="5" max="6" width="5.140625" style="176" customWidth="1"/>
    <col min="7" max="7" width="6.5703125" style="176" bestFit="1" customWidth="1"/>
    <col min="8" max="8" width="5.140625" style="176" customWidth="1"/>
    <col min="9" max="9" width="5.5703125" style="176" customWidth="1"/>
    <col min="10" max="10" width="5.140625" style="176" customWidth="1"/>
    <col min="11" max="11" width="5.5703125" style="176" customWidth="1"/>
    <col min="12" max="16384" width="11.42578125" style="176"/>
  </cols>
  <sheetData>
    <row r="1" spans="1:11" s="15" customFormat="1" x14ac:dyDescent="0.2">
      <c r="H1" s="16"/>
    </row>
    <row r="2" spans="1:11" s="15" customFormat="1" ht="18" customHeight="1" x14ac:dyDescent="0.2">
      <c r="H2" s="17" t="s">
        <v>61</v>
      </c>
    </row>
    <row r="3" spans="1:11" s="15" customFormat="1" ht="18.75" customHeight="1" x14ac:dyDescent="0.2"/>
    <row r="4" spans="1:11" s="15" customFormat="1" ht="15.75" customHeight="1" x14ac:dyDescent="0.25">
      <c r="H4" s="18"/>
      <c r="K4" s="2" t="s">
        <v>568</v>
      </c>
    </row>
    <row r="5" spans="1:11" s="19" customFormat="1" ht="75" customHeight="1" x14ac:dyDescent="0.2">
      <c r="A5" s="388" t="s">
        <v>487</v>
      </c>
      <c r="B5" s="388"/>
      <c r="C5" s="388"/>
      <c r="D5" s="388"/>
      <c r="E5" s="388"/>
      <c r="F5" s="388"/>
      <c r="G5" s="15"/>
      <c r="H5" s="15"/>
      <c r="I5" s="15"/>
      <c r="J5" s="15"/>
      <c r="K5" s="15"/>
    </row>
    <row r="6" spans="1:11" s="15" customFormat="1" ht="16.5" customHeight="1" x14ac:dyDescent="0.2">
      <c r="A6" s="392"/>
      <c r="B6" s="395" t="s">
        <v>485</v>
      </c>
      <c r="C6" s="396"/>
      <c r="D6" s="396"/>
      <c r="E6" s="396"/>
      <c r="F6" s="396"/>
      <c r="G6" s="396"/>
      <c r="H6" s="396"/>
      <c r="I6" s="396"/>
      <c r="J6" s="396"/>
      <c r="K6" s="397"/>
    </row>
    <row r="7" spans="1:11" s="19" customFormat="1" ht="15.75" customHeight="1" x14ac:dyDescent="0.2">
      <c r="A7" s="393"/>
      <c r="B7" s="343" t="s">
        <v>150</v>
      </c>
      <c r="C7" s="344"/>
      <c r="D7" s="344"/>
      <c r="E7" s="344"/>
      <c r="F7" s="345"/>
      <c r="G7" s="343" t="s">
        <v>151</v>
      </c>
      <c r="H7" s="344"/>
      <c r="I7" s="344"/>
      <c r="J7" s="344"/>
      <c r="K7" s="345"/>
    </row>
    <row r="8" spans="1:11" s="19" customFormat="1" ht="25.5" customHeight="1" x14ac:dyDescent="0.2">
      <c r="A8" s="393"/>
      <c r="B8" s="339" t="s">
        <v>65</v>
      </c>
      <c r="C8" s="338" t="s">
        <v>66</v>
      </c>
      <c r="D8" s="338"/>
      <c r="E8" s="338" t="s">
        <v>138</v>
      </c>
      <c r="F8" s="338"/>
      <c r="G8" s="339" t="s">
        <v>65</v>
      </c>
      <c r="H8" s="338" t="s">
        <v>66</v>
      </c>
      <c r="I8" s="338"/>
      <c r="J8" s="338" t="s">
        <v>138</v>
      </c>
      <c r="K8" s="338"/>
    </row>
    <row r="9" spans="1:11" s="19" customFormat="1" ht="15" customHeight="1" x14ac:dyDescent="0.2">
      <c r="A9" s="394"/>
      <c r="B9" s="339"/>
      <c r="C9" s="20" t="s">
        <v>68</v>
      </c>
      <c r="D9" s="21" t="s">
        <v>69</v>
      </c>
      <c r="E9" s="20" t="s">
        <v>68</v>
      </c>
      <c r="F9" s="21" t="s">
        <v>69</v>
      </c>
      <c r="G9" s="339"/>
      <c r="H9" s="20" t="s">
        <v>68</v>
      </c>
      <c r="I9" s="21" t="s">
        <v>69</v>
      </c>
      <c r="J9" s="20" t="s">
        <v>68</v>
      </c>
      <c r="K9" s="21" t="s">
        <v>69</v>
      </c>
    </row>
    <row r="10" spans="1:11" s="19" customFormat="1" ht="14.25" customHeight="1" x14ac:dyDescent="0.2">
      <c r="A10" s="390" t="s">
        <v>480</v>
      </c>
      <c r="B10" s="391"/>
      <c r="C10" s="391"/>
      <c r="D10" s="391"/>
      <c r="E10" s="391"/>
      <c r="F10" s="391"/>
      <c r="G10" s="391"/>
      <c r="H10" s="391"/>
      <c r="I10" s="391"/>
      <c r="J10" s="391"/>
      <c r="K10" s="391"/>
    </row>
    <row r="11" spans="1:11" s="19" customFormat="1" ht="3" customHeight="1" x14ac:dyDescent="0.2">
      <c r="A11" s="122"/>
      <c r="B11" s="45"/>
      <c r="C11" s="45"/>
      <c r="D11" s="45"/>
    </row>
    <row r="12" spans="1:11" s="19" customFormat="1" ht="14.25" customHeight="1" x14ac:dyDescent="0.2">
      <c r="A12" s="205" t="s">
        <v>70</v>
      </c>
      <c r="B12" s="200">
        <v>99043</v>
      </c>
      <c r="C12" s="200">
        <v>688</v>
      </c>
      <c r="D12" s="201">
        <v>0.69950688831274466</v>
      </c>
      <c r="E12" s="200">
        <v>1035</v>
      </c>
      <c r="F12" s="201">
        <v>1.0560362419394336</v>
      </c>
      <c r="G12" s="200">
        <v>71369</v>
      </c>
      <c r="H12" s="200">
        <v>127</v>
      </c>
      <c r="I12" s="201">
        <v>0.17826562982510316</v>
      </c>
      <c r="J12" s="200">
        <v>-2040</v>
      </c>
      <c r="K12" s="202">
        <v>-2.7789508098462044</v>
      </c>
    </row>
    <row r="13" spans="1:11" s="19" customFormat="1" ht="3" customHeight="1" x14ac:dyDescent="0.2">
      <c r="A13" s="203"/>
      <c r="B13" s="203"/>
      <c r="C13" s="203"/>
      <c r="D13" s="203"/>
      <c r="E13" s="203"/>
      <c r="F13" s="203"/>
      <c r="G13" s="203"/>
      <c r="H13" s="203"/>
      <c r="I13" s="203"/>
      <c r="J13" s="203"/>
      <c r="K13" s="203"/>
    </row>
    <row r="14" spans="1:11" s="19" customFormat="1" ht="14.25" customHeight="1" x14ac:dyDescent="0.2">
      <c r="A14" s="188" t="s">
        <v>85</v>
      </c>
      <c r="B14" s="217">
        <v>561</v>
      </c>
      <c r="C14" s="217">
        <v>-1</v>
      </c>
      <c r="D14" s="218">
        <v>-0.17793594306049823</v>
      </c>
      <c r="E14" s="217">
        <v>-7</v>
      </c>
      <c r="F14" s="218">
        <v>-1.232394366197183</v>
      </c>
      <c r="G14" s="217">
        <v>417</v>
      </c>
      <c r="H14" s="217">
        <v>-7</v>
      </c>
      <c r="I14" s="218">
        <v>-1.6509433962264151</v>
      </c>
      <c r="J14" s="217">
        <v>-40</v>
      </c>
      <c r="K14" s="219">
        <v>-8.7527352297592991</v>
      </c>
    </row>
    <row r="15" spans="1:11" ht="23.1" customHeight="1" x14ac:dyDescent="0.25">
      <c r="A15" s="189" t="s">
        <v>570</v>
      </c>
      <c r="B15" s="163">
        <v>493</v>
      </c>
      <c r="C15" s="163">
        <v>-2</v>
      </c>
      <c r="D15" s="204">
        <v>-0.40404040404040403</v>
      </c>
      <c r="E15" s="163"/>
      <c r="F15" s="204"/>
      <c r="G15" s="163">
        <v>365</v>
      </c>
      <c r="H15" s="163">
        <v>-9</v>
      </c>
      <c r="I15" s="204">
        <v>-2.4064171122994651</v>
      </c>
      <c r="J15" s="163"/>
      <c r="K15" s="204"/>
    </row>
    <row r="16" spans="1:11" s="19" customFormat="1" ht="23.1" customHeight="1" x14ac:dyDescent="0.2">
      <c r="A16" s="190" t="s">
        <v>571</v>
      </c>
      <c r="B16" s="163">
        <v>63</v>
      </c>
      <c r="C16" s="163">
        <v>1</v>
      </c>
      <c r="D16" s="204">
        <v>1.6129032258064515</v>
      </c>
      <c r="E16" s="163"/>
      <c r="F16" s="204"/>
      <c r="G16" s="163">
        <v>50</v>
      </c>
      <c r="H16" s="163">
        <v>2</v>
      </c>
      <c r="I16" s="204">
        <v>4.166666666666667</v>
      </c>
      <c r="J16" s="163"/>
      <c r="K16" s="204"/>
    </row>
    <row r="17" spans="1:11" s="19" customFormat="1" ht="23.1" customHeight="1" x14ac:dyDescent="0.2">
      <c r="A17" s="190" t="s">
        <v>572</v>
      </c>
      <c r="B17" s="163">
        <v>5</v>
      </c>
      <c r="C17" s="163">
        <v>0</v>
      </c>
      <c r="D17" s="204">
        <v>0</v>
      </c>
      <c r="E17" s="163"/>
      <c r="F17" s="204"/>
      <c r="G17" s="163">
        <v>2</v>
      </c>
      <c r="H17" s="163">
        <v>0</v>
      </c>
      <c r="I17" s="204">
        <v>0</v>
      </c>
      <c r="J17" s="163"/>
      <c r="K17" s="204"/>
    </row>
    <row r="18" spans="1:11" ht="12.6" customHeight="1" x14ac:dyDescent="0.25">
      <c r="A18" s="191" t="s">
        <v>86</v>
      </c>
      <c r="B18" s="217">
        <v>4707</v>
      </c>
      <c r="C18" s="217">
        <v>12</v>
      </c>
      <c r="D18" s="218">
        <v>0.25559105431309903</v>
      </c>
      <c r="E18" s="217">
        <v>-344</v>
      </c>
      <c r="F18" s="218">
        <v>-6.8105325678083544</v>
      </c>
      <c r="G18" s="217">
        <v>3493</v>
      </c>
      <c r="H18" s="217">
        <v>9</v>
      </c>
      <c r="I18" s="218">
        <v>0.25832376578645233</v>
      </c>
      <c r="J18" s="217">
        <v>-211</v>
      </c>
      <c r="K18" s="219">
        <v>-5.6965442764578835</v>
      </c>
    </row>
    <row r="19" spans="1:11" ht="23.1" customHeight="1" x14ac:dyDescent="0.25">
      <c r="A19" s="190" t="s">
        <v>573</v>
      </c>
      <c r="B19" s="163">
        <v>37</v>
      </c>
      <c r="C19" s="163">
        <v>1</v>
      </c>
      <c r="D19" s="204">
        <v>2.7777777777777777</v>
      </c>
      <c r="E19" s="163"/>
      <c r="F19" s="204"/>
      <c r="G19" s="163">
        <v>32</v>
      </c>
      <c r="H19" s="163">
        <v>0</v>
      </c>
      <c r="I19" s="204">
        <v>0</v>
      </c>
      <c r="J19" s="163"/>
      <c r="K19" s="204"/>
    </row>
    <row r="20" spans="1:11" ht="23.1" customHeight="1" x14ac:dyDescent="0.25">
      <c r="A20" s="209" t="s">
        <v>574</v>
      </c>
      <c r="B20" s="45">
        <v>12</v>
      </c>
      <c r="C20" s="45">
        <v>1</v>
      </c>
      <c r="D20" s="41">
        <v>9.0909090909090917</v>
      </c>
      <c r="E20" s="45"/>
      <c r="F20" s="41"/>
      <c r="G20" s="45">
        <v>7</v>
      </c>
      <c r="H20" s="45">
        <v>1</v>
      </c>
      <c r="I20" s="41">
        <v>16.666666666666668</v>
      </c>
      <c r="J20" s="45"/>
      <c r="K20" s="41"/>
    </row>
    <row r="21" spans="1:11" ht="23.1" customHeight="1" x14ac:dyDescent="0.25">
      <c r="A21" s="209" t="s">
        <v>575</v>
      </c>
      <c r="B21" s="45">
        <v>1</v>
      </c>
      <c r="C21" s="45">
        <v>0</v>
      </c>
      <c r="D21" s="41">
        <v>0</v>
      </c>
      <c r="E21" s="45"/>
      <c r="F21" s="41"/>
      <c r="G21" s="45">
        <v>1</v>
      </c>
      <c r="H21" s="45">
        <v>0</v>
      </c>
      <c r="I21" s="41">
        <v>0</v>
      </c>
      <c r="J21" s="45"/>
      <c r="K21" s="41"/>
    </row>
    <row r="22" spans="1:11" ht="23.1" customHeight="1" x14ac:dyDescent="0.25">
      <c r="A22" s="209" t="s">
        <v>576</v>
      </c>
      <c r="B22" s="45">
        <v>15</v>
      </c>
      <c r="C22" s="45">
        <v>3</v>
      </c>
      <c r="D22" s="41">
        <v>25</v>
      </c>
      <c r="E22" s="45"/>
      <c r="F22" s="41"/>
      <c r="G22" s="45">
        <v>4</v>
      </c>
      <c r="H22" s="45">
        <v>2</v>
      </c>
      <c r="I22" s="41">
        <v>100</v>
      </c>
      <c r="J22" s="45"/>
      <c r="K22" s="41"/>
    </row>
    <row r="23" spans="1:11" ht="23.1" customHeight="1" x14ac:dyDescent="0.25">
      <c r="A23" s="211" t="s">
        <v>577</v>
      </c>
      <c r="B23" s="45">
        <v>7</v>
      </c>
      <c r="C23" s="45">
        <v>0</v>
      </c>
      <c r="D23" s="41">
        <v>0</v>
      </c>
      <c r="E23" s="45"/>
      <c r="F23" s="41"/>
      <c r="G23" s="45">
        <v>3</v>
      </c>
      <c r="H23" s="45">
        <v>0</v>
      </c>
      <c r="I23" s="41">
        <v>0</v>
      </c>
      <c r="J23" s="45"/>
      <c r="K23" s="41"/>
    </row>
    <row r="24" spans="1:11" ht="23.1" customHeight="1" x14ac:dyDescent="0.25">
      <c r="A24" s="190" t="s">
        <v>578</v>
      </c>
      <c r="B24" s="163">
        <v>751</v>
      </c>
      <c r="C24" s="163">
        <v>20</v>
      </c>
      <c r="D24" s="204">
        <v>2.7359781121751028</v>
      </c>
      <c r="E24" s="163"/>
      <c r="F24" s="204"/>
      <c r="G24" s="163">
        <v>567</v>
      </c>
      <c r="H24" s="163">
        <v>4</v>
      </c>
      <c r="I24" s="204">
        <v>0.71047957371225579</v>
      </c>
      <c r="J24" s="163"/>
      <c r="K24" s="204"/>
    </row>
    <row r="25" spans="1:11" ht="23.1" customHeight="1" x14ac:dyDescent="0.25">
      <c r="A25" s="190" t="s">
        <v>579</v>
      </c>
      <c r="B25" s="163">
        <v>67</v>
      </c>
      <c r="C25" s="163">
        <v>0</v>
      </c>
      <c r="D25" s="204">
        <v>0</v>
      </c>
      <c r="E25" s="163"/>
      <c r="F25" s="204"/>
      <c r="G25" s="163">
        <v>35</v>
      </c>
      <c r="H25" s="163">
        <v>0</v>
      </c>
      <c r="I25" s="204">
        <v>0</v>
      </c>
      <c r="J25" s="163"/>
      <c r="K25" s="204"/>
    </row>
    <row r="26" spans="1:11" ht="23.1" customHeight="1" x14ac:dyDescent="0.25">
      <c r="A26" s="190" t="s">
        <v>580</v>
      </c>
      <c r="B26" s="163">
        <v>19</v>
      </c>
      <c r="C26" s="163">
        <v>-1</v>
      </c>
      <c r="D26" s="204">
        <v>-5</v>
      </c>
      <c r="E26" s="163"/>
      <c r="F26" s="204"/>
      <c r="G26" s="163">
        <v>5</v>
      </c>
      <c r="H26" s="163">
        <v>0</v>
      </c>
      <c r="I26" s="204">
        <v>0</v>
      </c>
      <c r="J26" s="163"/>
      <c r="K26" s="204"/>
    </row>
    <row r="27" spans="1:11" ht="23.1" customHeight="1" x14ac:dyDescent="0.25">
      <c r="A27" s="190" t="s">
        <v>581</v>
      </c>
      <c r="B27" s="163">
        <v>211</v>
      </c>
      <c r="C27" s="163">
        <v>-5</v>
      </c>
      <c r="D27" s="204">
        <v>-2.3148148148148149</v>
      </c>
      <c r="E27" s="163"/>
      <c r="F27" s="204"/>
      <c r="G27" s="163">
        <v>136</v>
      </c>
      <c r="H27" s="163">
        <v>-3</v>
      </c>
      <c r="I27" s="204">
        <v>-2.1582733812949639</v>
      </c>
      <c r="J27" s="163"/>
      <c r="K27" s="204"/>
    </row>
    <row r="28" spans="1:11" ht="23.1" customHeight="1" x14ac:dyDescent="0.25">
      <c r="A28" s="190" t="s">
        <v>582</v>
      </c>
      <c r="B28" s="163">
        <v>418</v>
      </c>
      <c r="C28" s="163">
        <v>-3</v>
      </c>
      <c r="D28" s="204">
        <v>-0.71258907363420432</v>
      </c>
      <c r="E28" s="163"/>
      <c r="F28" s="204"/>
      <c r="G28" s="163">
        <v>321</v>
      </c>
      <c r="H28" s="163">
        <v>1</v>
      </c>
      <c r="I28" s="204">
        <v>0.3125</v>
      </c>
      <c r="J28" s="163"/>
      <c r="K28" s="204"/>
    </row>
    <row r="29" spans="1:11" ht="23.1" customHeight="1" x14ac:dyDescent="0.25">
      <c r="A29" s="190" t="s">
        <v>583</v>
      </c>
      <c r="B29" s="163">
        <v>67</v>
      </c>
      <c r="C29" s="163">
        <v>-3</v>
      </c>
      <c r="D29" s="204">
        <v>-4.2857142857142856</v>
      </c>
      <c r="E29" s="163"/>
      <c r="F29" s="204"/>
      <c r="G29" s="163">
        <v>44</v>
      </c>
      <c r="H29" s="163">
        <v>-3</v>
      </c>
      <c r="I29" s="204">
        <v>-6.3829787234042552</v>
      </c>
      <c r="J29" s="163"/>
      <c r="K29" s="204"/>
    </row>
    <row r="30" spans="1:11" ht="23.1" customHeight="1" x14ac:dyDescent="0.25">
      <c r="A30" s="189" t="s">
        <v>584</v>
      </c>
      <c r="B30" s="163">
        <v>75</v>
      </c>
      <c r="C30" s="163">
        <v>-3</v>
      </c>
      <c r="D30" s="204">
        <v>-3.8461538461538463</v>
      </c>
      <c r="E30" s="163"/>
      <c r="F30" s="204"/>
      <c r="G30" s="163">
        <v>54</v>
      </c>
      <c r="H30" s="163">
        <v>-3</v>
      </c>
      <c r="I30" s="204">
        <v>-5.2631578947368425</v>
      </c>
      <c r="J30" s="163"/>
      <c r="K30" s="204"/>
    </row>
    <row r="31" spans="1:11" ht="23.1" customHeight="1" x14ac:dyDescent="0.25">
      <c r="A31" s="190" t="s">
        <v>585</v>
      </c>
      <c r="B31" s="163">
        <v>156</v>
      </c>
      <c r="C31" s="163">
        <v>-2</v>
      </c>
      <c r="D31" s="204">
        <v>-1.2658227848101267</v>
      </c>
      <c r="E31" s="163"/>
      <c r="F31" s="204"/>
      <c r="G31" s="163">
        <v>125</v>
      </c>
      <c r="H31" s="163">
        <v>4</v>
      </c>
      <c r="I31" s="204">
        <v>3.3057851239669422</v>
      </c>
      <c r="J31" s="163"/>
      <c r="K31" s="204"/>
    </row>
    <row r="32" spans="1:11" ht="23.1" customHeight="1" x14ac:dyDescent="0.25">
      <c r="A32" s="189" t="s">
        <v>586</v>
      </c>
      <c r="B32" s="163">
        <v>514</v>
      </c>
      <c r="C32" s="163">
        <v>0</v>
      </c>
      <c r="D32" s="204">
        <v>0</v>
      </c>
      <c r="E32" s="163"/>
      <c r="F32" s="204"/>
      <c r="G32" s="163">
        <v>397</v>
      </c>
      <c r="H32" s="163">
        <v>6</v>
      </c>
      <c r="I32" s="204">
        <v>1.5345268542199488</v>
      </c>
      <c r="J32" s="163"/>
      <c r="K32" s="204"/>
    </row>
    <row r="33" spans="1:11" ht="23.1" customHeight="1" x14ac:dyDescent="0.25">
      <c r="A33" s="190" t="s">
        <v>587</v>
      </c>
      <c r="B33" s="163">
        <v>10</v>
      </c>
      <c r="C33" s="163">
        <v>0</v>
      </c>
      <c r="D33" s="204">
        <v>0</v>
      </c>
      <c r="E33" s="163"/>
      <c r="F33" s="204"/>
      <c r="G33" s="163">
        <v>6</v>
      </c>
      <c r="H33" s="163">
        <v>1</v>
      </c>
      <c r="I33" s="204">
        <v>20</v>
      </c>
      <c r="J33" s="163"/>
      <c r="K33" s="204"/>
    </row>
    <row r="34" spans="1:11" ht="23.1" customHeight="1" x14ac:dyDescent="0.25">
      <c r="A34" s="190" t="s">
        <v>588</v>
      </c>
      <c r="B34" s="163">
        <v>228</v>
      </c>
      <c r="C34" s="163">
        <v>4</v>
      </c>
      <c r="D34" s="204">
        <v>1.7857142857142858</v>
      </c>
      <c r="E34" s="163"/>
      <c r="F34" s="204"/>
      <c r="G34" s="163">
        <v>160</v>
      </c>
      <c r="H34" s="163">
        <v>4</v>
      </c>
      <c r="I34" s="204">
        <v>2.5641025641025643</v>
      </c>
      <c r="J34" s="163"/>
      <c r="K34" s="204"/>
    </row>
    <row r="35" spans="1:11" ht="23.1" customHeight="1" x14ac:dyDescent="0.25">
      <c r="A35" s="190" t="s">
        <v>589</v>
      </c>
      <c r="B35" s="163">
        <v>166</v>
      </c>
      <c r="C35" s="163">
        <v>-4</v>
      </c>
      <c r="D35" s="204">
        <v>-2.3529411764705883</v>
      </c>
      <c r="E35" s="163"/>
      <c r="F35" s="204"/>
      <c r="G35" s="163">
        <v>127</v>
      </c>
      <c r="H35" s="163">
        <v>-3</v>
      </c>
      <c r="I35" s="204">
        <v>-2.3076923076923075</v>
      </c>
      <c r="J35" s="163"/>
      <c r="K35" s="204"/>
    </row>
    <row r="36" spans="1:11" ht="23.1" customHeight="1" x14ac:dyDescent="0.25">
      <c r="A36" s="190" t="s">
        <v>590</v>
      </c>
      <c r="B36" s="163">
        <v>156</v>
      </c>
      <c r="C36" s="163">
        <v>2</v>
      </c>
      <c r="D36" s="204">
        <v>1.2987012987012987</v>
      </c>
      <c r="E36" s="163"/>
      <c r="F36" s="204"/>
      <c r="G36" s="163">
        <v>123</v>
      </c>
      <c r="H36" s="163">
        <v>2</v>
      </c>
      <c r="I36" s="204">
        <v>1.6528925619834711</v>
      </c>
      <c r="J36" s="163"/>
      <c r="K36" s="204"/>
    </row>
    <row r="37" spans="1:11" ht="23.1" customHeight="1" x14ac:dyDescent="0.25">
      <c r="A37" s="189" t="s">
        <v>591</v>
      </c>
      <c r="B37" s="163">
        <v>65</v>
      </c>
      <c r="C37" s="163">
        <v>3</v>
      </c>
      <c r="D37" s="204">
        <v>4.838709677419355</v>
      </c>
      <c r="E37" s="163"/>
      <c r="F37" s="204"/>
      <c r="G37" s="163">
        <v>49</v>
      </c>
      <c r="H37" s="163">
        <v>2</v>
      </c>
      <c r="I37" s="204">
        <v>4.2553191489361701</v>
      </c>
      <c r="J37" s="163"/>
      <c r="K37" s="204"/>
    </row>
    <row r="38" spans="1:11" ht="23.1" customHeight="1" x14ac:dyDescent="0.25">
      <c r="A38" s="189" t="s">
        <v>592</v>
      </c>
      <c r="B38" s="163">
        <v>66</v>
      </c>
      <c r="C38" s="163">
        <v>-1</v>
      </c>
      <c r="D38" s="204">
        <v>-1.4925373134328359</v>
      </c>
      <c r="E38" s="163"/>
      <c r="F38" s="204"/>
      <c r="G38" s="163">
        <v>48</v>
      </c>
      <c r="H38" s="163">
        <v>-1</v>
      </c>
      <c r="I38" s="204">
        <v>-2.0408163265306123</v>
      </c>
      <c r="J38" s="163"/>
      <c r="K38" s="204"/>
    </row>
    <row r="39" spans="1:11" ht="23.1" customHeight="1" x14ac:dyDescent="0.25">
      <c r="A39" s="189" t="s">
        <v>593</v>
      </c>
      <c r="B39" s="163">
        <v>243</v>
      </c>
      <c r="C39" s="163">
        <v>3</v>
      </c>
      <c r="D39" s="204">
        <v>1.25</v>
      </c>
      <c r="E39" s="163"/>
      <c r="F39" s="204"/>
      <c r="G39" s="163">
        <v>189</v>
      </c>
      <c r="H39" s="163">
        <v>-3</v>
      </c>
      <c r="I39" s="204">
        <v>-1.5625</v>
      </c>
      <c r="J39" s="163"/>
      <c r="K39" s="204"/>
    </row>
    <row r="40" spans="1:11" ht="23.1" customHeight="1" x14ac:dyDescent="0.25">
      <c r="A40" s="189" t="s">
        <v>594</v>
      </c>
      <c r="B40" s="163">
        <v>133</v>
      </c>
      <c r="C40" s="163">
        <v>-1</v>
      </c>
      <c r="D40" s="204">
        <v>-0.74626865671641796</v>
      </c>
      <c r="E40" s="163"/>
      <c r="F40" s="204"/>
      <c r="G40" s="163">
        <v>101</v>
      </c>
      <c r="H40" s="163">
        <v>7</v>
      </c>
      <c r="I40" s="204">
        <v>7.4468085106382977</v>
      </c>
      <c r="J40" s="163"/>
      <c r="K40" s="204"/>
    </row>
    <row r="41" spans="1:11" ht="23.1" customHeight="1" x14ac:dyDescent="0.25">
      <c r="A41" s="190" t="s">
        <v>595</v>
      </c>
      <c r="B41" s="163">
        <v>102</v>
      </c>
      <c r="C41" s="163">
        <v>2</v>
      </c>
      <c r="D41" s="204">
        <v>2</v>
      </c>
      <c r="E41" s="163"/>
      <c r="F41" s="204"/>
      <c r="G41" s="163">
        <v>80</v>
      </c>
      <c r="H41" s="163">
        <v>1</v>
      </c>
      <c r="I41" s="204">
        <v>1.2658227848101267</v>
      </c>
      <c r="J41" s="163"/>
      <c r="K41" s="204"/>
    </row>
    <row r="42" spans="1:11" ht="23.1" customHeight="1" x14ac:dyDescent="0.25">
      <c r="A42" s="190" t="s">
        <v>596</v>
      </c>
      <c r="B42" s="163">
        <v>123</v>
      </c>
      <c r="C42" s="163">
        <v>-1</v>
      </c>
      <c r="D42" s="204">
        <v>-0.80645161290322576</v>
      </c>
      <c r="E42" s="163"/>
      <c r="F42" s="204"/>
      <c r="G42" s="163">
        <v>98</v>
      </c>
      <c r="H42" s="163">
        <v>-2</v>
      </c>
      <c r="I42" s="204">
        <v>-2</v>
      </c>
      <c r="J42" s="163"/>
      <c r="K42" s="204"/>
    </row>
    <row r="43" spans="1:11" ht="23.1" customHeight="1" x14ac:dyDescent="0.25">
      <c r="A43" s="189" t="s">
        <v>597</v>
      </c>
      <c r="B43" s="163">
        <v>158</v>
      </c>
      <c r="C43" s="163">
        <v>-5</v>
      </c>
      <c r="D43" s="204">
        <v>-3.0674846625766872</v>
      </c>
      <c r="E43" s="163"/>
      <c r="F43" s="204"/>
      <c r="G43" s="163">
        <v>120</v>
      </c>
      <c r="H43" s="163">
        <v>-4</v>
      </c>
      <c r="I43" s="204">
        <v>-3.225806451612903</v>
      </c>
      <c r="J43" s="163"/>
      <c r="K43" s="204"/>
    </row>
    <row r="44" spans="1:11" ht="23.1" customHeight="1" x14ac:dyDescent="0.25">
      <c r="A44" s="190" t="s">
        <v>598</v>
      </c>
      <c r="B44" s="163">
        <v>42</v>
      </c>
      <c r="C44" s="163">
        <v>-2</v>
      </c>
      <c r="D44" s="204">
        <v>-4.5454545454545459</v>
      </c>
      <c r="E44" s="163"/>
      <c r="F44" s="204"/>
      <c r="G44" s="163">
        <v>22</v>
      </c>
      <c r="H44" s="163">
        <v>-2</v>
      </c>
      <c r="I44" s="204">
        <v>-8.3333333333333339</v>
      </c>
      <c r="J44" s="163"/>
      <c r="K44" s="204"/>
    </row>
    <row r="45" spans="1:11" ht="23.1" customHeight="1" x14ac:dyDescent="0.25">
      <c r="A45" s="190" t="s">
        <v>599</v>
      </c>
      <c r="B45" s="163">
        <v>106</v>
      </c>
      <c r="C45" s="163">
        <v>4</v>
      </c>
      <c r="D45" s="204">
        <v>3.9215686274509802</v>
      </c>
      <c r="E45" s="163"/>
      <c r="F45" s="204"/>
      <c r="G45" s="163">
        <v>65</v>
      </c>
      <c r="H45" s="163">
        <v>0</v>
      </c>
      <c r="I45" s="204">
        <v>0</v>
      </c>
      <c r="J45" s="163"/>
      <c r="K45" s="204"/>
    </row>
    <row r="46" spans="1:11" ht="23.1" customHeight="1" x14ac:dyDescent="0.25">
      <c r="A46" s="190" t="s">
        <v>600</v>
      </c>
      <c r="B46" s="163">
        <v>238</v>
      </c>
      <c r="C46" s="163">
        <v>2</v>
      </c>
      <c r="D46" s="204">
        <v>0.84745762711864403</v>
      </c>
      <c r="E46" s="163"/>
      <c r="F46" s="204"/>
      <c r="G46" s="163">
        <v>187</v>
      </c>
      <c r="H46" s="163">
        <v>0</v>
      </c>
      <c r="I46" s="204">
        <v>0</v>
      </c>
      <c r="J46" s="163"/>
      <c r="K46" s="204"/>
    </row>
    <row r="47" spans="1:11" ht="23.1" customHeight="1" x14ac:dyDescent="0.25">
      <c r="A47" s="209" t="s">
        <v>601</v>
      </c>
      <c r="B47" s="45">
        <v>95</v>
      </c>
      <c r="C47" s="45">
        <v>-2</v>
      </c>
      <c r="D47" s="41">
        <v>-2.0618556701030926</v>
      </c>
      <c r="E47" s="45"/>
      <c r="F47" s="41"/>
      <c r="G47" s="45">
        <v>79</v>
      </c>
      <c r="H47" s="45">
        <v>0</v>
      </c>
      <c r="I47" s="41">
        <v>0</v>
      </c>
      <c r="J47" s="45"/>
      <c r="K47" s="41"/>
    </row>
    <row r="48" spans="1:11" ht="23.1" customHeight="1" x14ac:dyDescent="0.25">
      <c r="A48" s="211" t="s">
        <v>602</v>
      </c>
      <c r="B48" s="45">
        <v>51</v>
      </c>
      <c r="C48" s="45">
        <v>-1</v>
      </c>
      <c r="D48" s="41">
        <v>-1.9230769230769231</v>
      </c>
      <c r="E48" s="45"/>
      <c r="F48" s="41"/>
      <c r="G48" s="45">
        <v>34</v>
      </c>
      <c r="H48" s="45">
        <v>-1</v>
      </c>
      <c r="I48" s="41">
        <v>-2.8571428571428572</v>
      </c>
      <c r="J48" s="45"/>
      <c r="K48" s="41"/>
    </row>
    <row r="49" spans="1:11" ht="23.1" customHeight="1" x14ac:dyDescent="0.25">
      <c r="A49" s="209" t="s">
        <v>603</v>
      </c>
      <c r="B49" s="45">
        <v>39</v>
      </c>
      <c r="C49" s="45">
        <v>0</v>
      </c>
      <c r="D49" s="41">
        <v>0</v>
      </c>
      <c r="E49" s="45"/>
      <c r="F49" s="41"/>
      <c r="G49" s="45">
        <v>27</v>
      </c>
      <c r="H49" s="45">
        <v>0</v>
      </c>
      <c r="I49" s="41">
        <v>0</v>
      </c>
      <c r="J49" s="45"/>
      <c r="K49" s="41"/>
    </row>
    <row r="50" spans="1:11" ht="23.1" customHeight="1" x14ac:dyDescent="0.25">
      <c r="A50" s="190" t="s">
        <v>604</v>
      </c>
      <c r="B50" s="163">
        <v>6</v>
      </c>
      <c r="C50" s="163">
        <v>0</v>
      </c>
      <c r="D50" s="204">
        <v>0</v>
      </c>
      <c r="E50" s="163"/>
      <c r="F50" s="204"/>
      <c r="G50" s="163">
        <v>4</v>
      </c>
      <c r="H50" s="163">
        <v>0</v>
      </c>
      <c r="I50" s="204">
        <v>0</v>
      </c>
      <c r="J50" s="163"/>
      <c r="K50" s="204"/>
    </row>
    <row r="51" spans="1:11" ht="23.1" customHeight="1" x14ac:dyDescent="0.25">
      <c r="A51" s="189" t="s">
        <v>605</v>
      </c>
      <c r="B51" s="163">
        <v>330</v>
      </c>
      <c r="C51" s="163">
        <v>2</v>
      </c>
      <c r="D51" s="204">
        <v>0.6097560975609756</v>
      </c>
      <c r="E51" s="163"/>
      <c r="F51" s="204"/>
      <c r="G51" s="163">
        <v>243</v>
      </c>
      <c r="H51" s="163">
        <v>0</v>
      </c>
      <c r="I51" s="204">
        <v>0</v>
      </c>
      <c r="J51" s="163"/>
      <c r="K51" s="204"/>
    </row>
    <row r="52" spans="1:11" ht="23.1" customHeight="1" x14ac:dyDescent="0.25">
      <c r="A52" s="189" t="s">
        <v>606</v>
      </c>
      <c r="B52" s="163">
        <v>0</v>
      </c>
      <c r="C52" s="163">
        <v>-1</v>
      </c>
      <c r="D52" s="204">
        <v>-100</v>
      </c>
      <c r="E52" s="163"/>
      <c r="F52" s="204"/>
      <c r="G52" s="163">
        <v>0</v>
      </c>
      <c r="H52" s="163">
        <v>-1</v>
      </c>
      <c r="I52" s="204">
        <v>-100</v>
      </c>
      <c r="J52" s="163"/>
      <c r="K52" s="204"/>
    </row>
    <row r="53" spans="1:11" ht="12.6" customHeight="1" x14ac:dyDescent="0.25">
      <c r="A53" s="212" t="s">
        <v>87</v>
      </c>
      <c r="B53" s="217">
        <v>2089</v>
      </c>
      <c r="C53" s="217">
        <v>-26</v>
      </c>
      <c r="D53" s="218">
        <v>-1.2293144208037825</v>
      </c>
      <c r="E53" s="217">
        <v>-297</v>
      </c>
      <c r="F53" s="218">
        <v>-12.447611064543169</v>
      </c>
      <c r="G53" s="217">
        <v>1646</v>
      </c>
      <c r="H53" s="217">
        <v>-34</v>
      </c>
      <c r="I53" s="218">
        <v>-2.0238095238095237</v>
      </c>
      <c r="J53" s="217">
        <v>-279</v>
      </c>
      <c r="K53" s="219">
        <v>-14.493506493506494</v>
      </c>
    </row>
    <row r="54" spans="1:11" ht="23.1" customHeight="1" x14ac:dyDescent="0.25">
      <c r="A54" s="190" t="s">
        <v>607</v>
      </c>
      <c r="B54" s="163">
        <v>753</v>
      </c>
      <c r="C54" s="163">
        <v>-19</v>
      </c>
      <c r="D54" s="204">
        <v>-2.4611398963730569</v>
      </c>
      <c r="E54" s="163"/>
      <c r="F54" s="204"/>
      <c r="G54" s="163">
        <v>621</v>
      </c>
      <c r="H54" s="163">
        <v>-15</v>
      </c>
      <c r="I54" s="204">
        <v>-2.358490566037736</v>
      </c>
      <c r="J54" s="163"/>
      <c r="K54" s="204"/>
    </row>
    <row r="55" spans="1:11" ht="23.1" customHeight="1" x14ac:dyDescent="0.25">
      <c r="A55" s="190" t="s">
        <v>608</v>
      </c>
      <c r="B55" s="163">
        <v>100</v>
      </c>
      <c r="C55" s="163">
        <v>-7</v>
      </c>
      <c r="D55" s="204">
        <v>-6.5420560747663554</v>
      </c>
      <c r="E55" s="163"/>
      <c r="F55" s="204"/>
      <c r="G55" s="163">
        <v>78</v>
      </c>
      <c r="H55" s="163">
        <v>-5</v>
      </c>
      <c r="I55" s="204">
        <v>-6.024096385542169</v>
      </c>
      <c r="J55" s="163"/>
      <c r="K55" s="204"/>
    </row>
    <row r="56" spans="1:11" ht="23.1" customHeight="1" x14ac:dyDescent="0.25">
      <c r="A56" s="190" t="s">
        <v>609</v>
      </c>
      <c r="B56" s="163">
        <v>1236</v>
      </c>
      <c r="C56" s="163">
        <v>0</v>
      </c>
      <c r="D56" s="204">
        <v>0</v>
      </c>
      <c r="E56" s="163"/>
      <c r="F56" s="204"/>
      <c r="G56" s="163">
        <v>947</v>
      </c>
      <c r="H56" s="163">
        <v>-14</v>
      </c>
      <c r="I56" s="204">
        <v>-1.4568158168574401</v>
      </c>
      <c r="J56" s="163"/>
      <c r="K56" s="204"/>
    </row>
    <row r="57" spans="1:11" ht="12.6" customHeight="1" x14ac:dyDescent="0.25">
      <c r="A57" s="212" t="s">
        <v>88</v>
      </c>
      <c r="B57" s="217">
        <v>85046</v>
      </c>
      <c r="C57" s="217">
        <v>651</v>
      </c>
      <c r="D57" s="218">
        <v>0.77137271165353394</v>
      </c>
      <c r="E57" s="217">
        <v>1752</v>
      </c>
      <c r="F57" s="218">
        <v>2.1033928014022618</v>
      </c>
      <c r="G57" s="217">
        <v>60727</v>
      </c>
      <c r="H57" s="217">
        <v>263</v>
      </c>
      <c r="I57" s="218">
        <v>0.43496956866896003</v>
      </c>
      <c r="J57" s="217">
        <v>-1177</v>
      </c>
      <c r="K57" s="219">
        <v>-1.9013310933057637</v>
      </c>
    </row>
    <row r="58" spans="1:11" ht="34.5" customHeight="1" x14ac:dyDescent="0.25">
      <c r="A58" s="189" t="s">
        <v>611</v>
      </c>
      <c r="B58" s="163">
        <v>3236</v>
      </c>
      <c r="C58" s="163">
        <v>22</v>
      </c>
      <c r="D58" s="204">
        <v>0.68450528935905419</v>
      </c>
      <c r="E58" s="163"/>
      <c r="F58" s="204"/>
      <c r="G58" s="163">
        <v>2547</v>
      </c>
      <c r="H58" s="163">
        <v>36</v>
      </c>
      <c r="I58" s="204">
        <v>1.4336917562724014</v>
      </c>
      <c r="J58" s="163"/>
      <c r="K58" s="204"/>
    </row>
    <row r="59" spans="1:11" ht="23.1" customHeight="1" x14ac:dyDescent="0.25">
      <c r="A59" s="189" t="s">
        <v>612</v>
      </c>
      <c r="B59" s="163">
        <v>9788</v>
      </c>
      <c r="C59" s="163">
        <v>51</v>
      </c>
      <c r="D59" s="204">
        <v>0.52377529013043034</v>
      </c>
      <c r="E59" s="163"/>
      <c r="F59" s="204"/>
      <c r="G59" s="163">
        <v>7720</v>
      </c>
      <c r="H59" s="163">
        <v>17</v>
      </c>
      <c r="I59" s="204">
        <v>0.22069323640140204</v>
      </c>
      <c r="J59" s="163"/>
      <c r="K59" s="204"/>
    </row>
    <row r="60" spans="1:11" ht="23.1" customHeight="1" x14ac:dyDescent="0.25">
      <c r="A60" s="190" t="s">
        <v>613</v>
      </c>
      <c r="B60" s="163">
        <v>707</v>
      </c>
      <c r="C60" s="163">
        <v>12</v>
      </c>
      <c r="D60" s="204">
        <v>1.7266187050359711</v>
      </c>
      <c r="E60" s="163"/>
      <c r="F60" s="204"/>
      <c r="G60" s="163">
        <v>476</v>
      </c>
      <c r="H60" s="163">
        <v>-2</v>
      </c>
      <c r="I60" s="204">
        <v>-0.41841004184100417</v>
      </c>
      <c r="J60" s="163"/>
      <c r="K60" s="204"/>
    </row>
    <row r="61" spans="1:11" ht="23.1" customHeight="1" x14ac:dyDescent="0.25">
      <c r="A61" s="189" t="s">
        <v>614</v>
      </c>
      <c r="B61" s="163">
        <v>246</v>
      </c>
      <c r="C61" s="163">
        <v>1</v>
      </c>
      <c r="D61" s="204">
        <v>0.40816326530612246</v>
      </c>
      <c r="E61" s="163"/>
      <c r="F61" s="204"/>
      <c r="G61" s="163">
        <v>177</v>
      </c>
      <c r="H61" s="163">
        <v>-1</v>
      </c>
      <c r="I61" s="204">
        <v>-0.5617977528089888</v>
      </c>
      <c r="J61" s="163"/>
      <c r="K61" s="204"/>
    </row>
    <row r="62" spans="1:11" ht="23.1" customHeight="1" x14ac:dyDescent="0.25">
      <c r="A62" s="190" t="s">
        <v>615</v>
      </c>
      <c r="B62" s="163">
        <v>250</v>
      </c>
      <c r="C62" s="163">
        <v>4</v>
      </c>
      <c r="D62" s="204">
        <v>1.6260162601626016</v>
      </c>
      <c r="E62" s="163"/>
      <c r="F62" s="204"/>
      <c r="G62" s="163">
        <v>145</v>
      </c>
      <c r="H62" s="163">
        <v>-1</v>
      </c>
      <c r="I62" s="204">
        <v>-0.68493150684931503</v>
      </c>
      <c r="J62" s="163"/>
      <c r="K62" s="204"/>
    </row>
    <row r="63" spans="1:11" ht="23.1" customHeight="1" x14ac:dyDescent="0.25">
      <c r="A63" s="189" t="s">
        <v>616</v>
      </c>
      <c r="B63" s="163">
        <v>820</v>
      </c>
      <c r="C63" s="163">
        <v>-2</v>
      </c>
      <c r="D63" s="204">
        <v>-0.24330900243309003</v>
      </c>
      <c r="E63" s="163"/>
      <c r="F63" s="204"/>
      <c r="G63" s="163">
        <v>616</v>
      </c>
      <c r="H63" s="163">
        <v>0</v>
      </c>
      <c r="I63" s="204">
        <v>0</v>
      </c>
      <c r="J63" s="163"/>
      <c r="K63" s="204"/>
    </row>
    <row r="64" spans="1:11" ht="23.1" customHeight="1" x14ac:dyDescent="0.25">
      <c r="A64" s="190" t="s">
        <v>617</v>
      </c>
      <c r="B64" s="163">
        <v>496</v>
      </c>
      <c r="C64" s="163">
        <v>-4</v>
      </c>
      <c r="D64" s="204">
        <v>-0.8</v>
      </c>
      <c r="E64" s="163"/>
      <c r="F64" s="204"/>
      <c r="G64" s="163">
        <v>350</v>
      </c>
      <c r="H64" s="163">
        <v>-9</v>
      </c>
      <c r="I64" s="204">
        <v>-2.5069637883008355</v>
      </c>
      <c r="J64" s="163"/>
      <c r="K64" s="204"/>
    </row>
    <row r="65" spans="1:11" ht="23.1" customHeight="1" x14ac:dyDescent="0.25">
      <c r="A65" s="190" t="s">
        <v>618</v>
      </c>
      <c r="B65" s="163">
        <v>676</v>
      </c>
      <c r="C65" s="163">
        <v>-4</v>
      </c>
      <c r="D65" s="204">
        <v>-0.58823529411764708</v>
      </c>
      <c r="E65" s="163"/>
      <c r="F65" s="204"/>
      <c r="G65" s="163">
        <v>500</v>
      </c>
      <c r="H65" s="163">
        <v>-1</v>
      </c>
      <c r="I65" s="204">
        <v>-0.19960079840319361</v>
      </c>
      <c r="J65" s="163"/>
      <c r="K65" s="204"/>
    </row>
    <row r="66" spans="1:11" ht="23.1" customHeight="1" x14ac:dyDescent="0.25">
      <c r="A66" s="209" t="s">
        <v>619</v>
      </c>
      <c r="B66" s="45">
        <v>7824</v>
      </c>
      <c r="C66" s="45">
        <v>-10</v>
      </c>
      <c r="D66" s="41">
        <v>-0.12764871074802145</v>
      </c>
      <c r="E66" s="45"/>
      <c r="F66" s="41"/>
      <c r="G66" s="45">
        <v>5526</v>
      </c>
      <c r="H66" s="45">
        <v>-62</v>
      </c>
      <c r="I66" s="41">
        <v>-1.1095204008589836</v>
      </c>
      <c r="J66" s="210"/>
      <c r="K66" s="204"/>
    </row>
    <row r="67" spans="1:11" ht="23.1" customHeight="1" x14ac:dyDescent="0.25">
      <c r="A67" s="209" t="s">
        <v>620</v>
      </c>
      <c r="B67" s="45">
        <v>352</v>
      </c>
      <c r="C67" s="45">
        <v>3</v>
      </c>
      <c r="D67" s="41">
        <v>0.85959885386819479</v>
      </c>
      <c r="E67" s="45"/>
      <c r="F67" s="41"/>
      <c r="G67" s="45">
        <v>269</v>
      </c>
      <c r="H67" s="45">
        <v>2</v>
      </c>
      <c r="I67" s="41">
        <v>0.74906367041198507</v>
      </c>
      <c r="J67" s="210"/>
      <c r="K67" s="204"/>
    </row>
    <row r="68" spans="1:11" ht="32.25" customHeight="1" x14ac:dyDescent="0.25">
      <c r="A68" s="211" t="s">
        <v>621</v>
      </c>
      <c r="B68" s="45">
        <v>424</v>
      </c>
      <c r="C68" s="45">
        <v>2</v>
      </c>
      <c r="D68" s="41">
        <v>0.47393364928909953</v>
      </c>
      <c r="E68" s="45"/>
      <c r="F68" s="41"/>
      <c r="G68" s="45">
        <v>327</v>
      </c>
      <c r="H68" s="45">
        <v>1</v>
      </c>
      <c r="I68" s="41">
        <v>0.30674846625766872</v>
      </c>
      <c r="J68" s="210"/>
      <c r="K68" s="204"/>
    </row>
    <row r="69" spans="1:11" ht="23.1" customHeight="1" x14ac:dyDescent="0.25">
      <c r="A69" s="211" t="s">
        <v>622</v>
      </c>
      <c r="B69" s="45">
        <v>116</v>
      </c>
      <c r="C69" s="45">
        <v>-4</v>
      </c>
      <c r="D69" s="41">
        <v>-3.3333333333333335</v>
      </c>
      <c r="E69" s="45"/>
      <c r="F69" s="41"/>
      <c r="G69" s="45">
        <v>91</v>
      </c>
      <c r="H69" s="45">
        <v>-5</v>
      </c>
      <c r="I69" s="41">
        <v>-5.208333333333333</v>
      </c>
      <c r="J69" s="210"/>
      <c r="K69" s="204"/>
    </row>
    <row r="70" spans="1:11" ht="23.1" customHeight="1" x14ac:dyDescent="0.25">
      <c r="A70" s="209" t="s">
        <v>623</v>
      </c>
      <c r="B70" s="45">
        <v>744</v>
      </c>
      <c r="C70" s="45">
        <v>-2</v>
      </c>
      <c r="D70" s="41">
        <v>-0.26809651474530832</v>
      </c>
      <c r="E70" s="45"/>
      <c r="F70" s="41"/>
      <c r="G70" s="45">
        <v>450</v>
      </c>
      <c r="H70" s="45">
        <v>0</v>
      </c>
      <c r="I70" s="41">
        <v>0</v>
      </c>
      <c r="J70" s="210"/>
      <c r="K70" s="204"/>
    </row>
    <row r="71" spans="1:11" ht="23.1" customHeight="1" x14ac:dyDescent="0.25">
      <c r="A71" s="211" t="s">
        <v>624</v>
      </c>
      <c r="B71" s="45">
        <v>1435</v>
      </c>
      <c r="C71" s="45">
        <v>12</v>
      </c>
      <c r="D71" s="41">
        <v>0.84328882642304992</v>
      </c>
      <c r="E71" s="45"/>
      <c r="F71" s="41"/>
      <c r="G71" s="45">
        <v>1082</v>
      </c>
      <c r="H71" s="45">
        <v>10</v>
      </c>
      <c r="I71" s="41">
        <v>0.93283582089552242</v>
      </c>
      <c r="J71" s="210"/>
      <c r="K71" s="204"/>
    </row>
    <row r="72" spans="1:11" ht="23.1" customHeight="1" x14ac:dyDescent="0.25">
      <c r="A72" s="190" t="s">
        <v>625</v>
      </c>
      <c r="B72" s="163">
        <v>252</v>
      </c>
      <c r="C72" s="163">
        <v>3</v>
      </c>
      <c r="D72" s="204">
        <v>1.2048192771084338</v>
      </c>
      <c r="E72" s="163"/>
      <c r="F72" s="204"/>
      <c r="G72" s="163">
        <v>173</v>
      </c>
      <c r="H72" s="163">
        <v>-3</v>
      </c>
      <c r="I72" s="204">
        <v>-1.7045454545454546</v>
      </c>
      <c r="J72" s="163"/>
      <c r="K72" s="204"/>
    </row>
    <row r="73" spans="1:11" ht="23.1" customHeight="1" x14ac:dyDescent="0.25">
      <c r="A73" s="189" t="s">
        <v>626</v>
      </c>
      <c r="B73" s="163">
        <v>1199</v>
      </c>
      <c r="C73" s="163">
        <v>-14</v>
      </c>
      <c r="D73" s="204">
        <v>-1.1541632316570487</v>
      </c>
      <c r="E73" s="163"/>
      <c r="F73" s="204"/>
      <c r="G73" s="163">
        <v>443</v>
      </c>
      <c r="H73" s="163">
        <v>14</v>
      </c>
      <c r="I73" s="204">
        <v>3.2634032634032635</v>
      </c>
      <c r="J73" s="163"/>
      <c r="K73" s="204"/>
    </row>
    <row r="74" spans="1:11" ht="23.1" customHeight="1" x14ac:dyDescent="0.25">
      <c r="A74" s="189" t="s">
        <v>627</v>
      </c>
      <c r="B74" s="163">
        <v>375</v>
      </c>
      <c r="C74" s="163">
        <v>9</v>
      </c>
      <c r="D74" s="204">
        <v>2.459016393442623</v>
      </c>
      <c r="E74" s="163"/>
      <c r="F74" s="204"/>
      <c r="G74" s="163">
        <v>258</v>
      </c>
      <c r="H74" s="163">
        <v>5</v>
      </c>
      <c r="I74" s="204">
        <v>1.9762845849802371</v>
      </c>
      <c r="J74" s="163"/>
      <c r="K74" s="204"/>
    </row>
    <row r="75" spans="1:11" ht="23.1" customHeight="1" x14ac:dyDescent="0.25">
      <c r="A75" s="189" t="s">
        <v>628</v>
      </c>
      <c r="B75" s="163">
        <v>654</v>
      </c>
      <c r="C75" s="163">
        <v>-8</v>
      </c>
      <c r="D75" s="204">
        <v>-1.2084592145015105</v>
      </c>
      <c r="E75" s="163"/>
      <c r="F75" s="204"/>
      <c r="G75" s="163">
        <v>489</v>
      </c>
      <c r="H75" s="163">
        <v>-1</v>
      </c>
      <c r="I75" s="204">
        <v>-0.20408163265306123</v>
      </c>
      <c r="J75" s="163"/>
      <c r="K75" s="204"/>
    </row>
    <row r="76" spans="1:11" ht="23.1" customHeight="1" x14ac:dyDescent="0.25">
      <c r="A76" s="190" t="s">
        <v>629</v>
      </c>
      <c r="B76" s="163">
        <v>1134</v>
      </c>
      <c r="C76" s="163">
        <v>-16</v>
      </c>
      <c r="D76" s="204">
        <v>-1.3913043478260869</v>
      </c>
      <c r="E76" s="163"/>
      <c r="F76" s="204"/>
      <c r="G76" s="163">
        <v>875</v>
      </c>
      <c r="H76" s="163">
        <v>-9</v>
      </c>
      <c r="I76" s="204">
        <v>-1.0180995475113122</v>
      </c>
      <c r="J76" s="163"/>
      <c r="K76" s="204"/>
    </row>
    <row r="77" spans="1:11" ht="23.1" customHeight="1" x14ac:dyDescent="0.25">
      <c r="A77" s="190" t="s">
        <v>630</v>
      </c>
      <c r="B77" s="163">
        <v>1679</v>
      </c>
      <c r="C77" s="163">
        <v>32</v>
      </c>
      <c r="D77" s="204">
        <v>1.9429265330904675</v>
      </c>
      <c r="E77" s="163"/>
      <c r="F77" s="204"/>
      <c r="G77" s="163">
        <v>1228</v>
      </c>
      <c r="H77" s="163">
        <v>31</v>
      </c>
      <c r="I77" s="204">
        <v>2.5898078529657478</v>
      </c>
      <c r="J77" s="163"/>
      <c r="K77" s="204"/>
    </row>
    <row r="78" spans="1:11" ht="23.1" customHeight="1" x14ac:dyDescent="0.25">
      <c r="A78" s="189" t="s">
        <v>631</v>
      </c>
      <c r="B78" s="163">
        <v>802</v>
      </c>
      <c r="C78" s="163">
        <v>7</v>
      </c>
      <c r="D78" s="204">
        <v>0.88050314465408808</v>
      </c>
      <c r="E78" s="163"/>
      <c r="F78" s="204"/>
      <c r="G78" s="163">
        <v>601</v>
      </c>
      <c r="H78" s="163">
        <v>13</v>
      </c>
      <c r="I78" s="204">
        <v>2.2108843537414966</v>
      </c>
      <c r="J78" s="163"/>
      <c r="K78" s="204"/>
    </row>
    <row r="79" spans="1:11" ht="23.1" customHeight="1" x14ac:dyDescent="0.25">
      <c r="A79" s="189" t="s">
        <v>632</v>
      </c>
      <c r="B79" s="163">
        <v>817</v>
      </c>
      <c r="C79" s="163">
        <v>-12</v>
      </c>
      <c r="D79" s="204">
        <v>-1.4475271411338964</v>
      </c>
      <c r="E79" s="163"/>
      <c r="F79" s="204"/>
      <c r="G79" s="163">
        <v>598</v>
      </c>
      <c r="H79" s="163">
        <v>-2</v>
      </c>
      <c r="I79" s="204">
        <v>-0.33333333333333331</v>
      </c>
      <c r="J79" s="163"/>
      <c r="K79" s="204"/>
    </row>
    <row r="80" spans="1:11" ht="23.1" customHeight="1" x14ac:dyDescent="0.25">
      <c r="A80" s="190" t="s">
        <v>633</v>
      </c>
      <c r="B80" s="163">
        <v>299</v>
      </c>
      <c r="C80" s="163">
        <v>9</v>
      </c>
      <c r="D80" s="204">
        <v>3.103448275862069</v>
      </c>
      <c r="E80" s="163"/>
      <c r="F80" s="204"/>
      <c r="G80" s="163">
        <v>219</v>
      </c>
      <c r="H80" s="163">
        <v>6</v>
      </c>
      <c r="I80" s="204">
        <v>2.816901408450704</v>
      </c>
      <c r="J80" s="163"/>
      <c r="K80" s="204"/>
    </row>
    <row r="81" spans="1:11" ht="23.1" customHeight="1" x14ac:dyDescent="0.25">
      <c r="A81" s="190" t="s">
        <v>634</v>
      </c>
      <c r="B81" s="163">
        <v>1435</v>
      </c>
      <c r="C81" s="163">
        <v>28</v>
      </c>
      <c r="D81" s="204">
        <v>1.9900497512437811</v>
      </c>
      <c r="E81" s="163"/>
      <c r="F81" s="204"/>
      <c r="G81" s="163">
        <v>1081</v>
      </c>
      <c r="H81" s="163">
        <v>19</v>
      </c>
      <c r="I81" s="204">
        <v>1.7890772128060264</v>
      </c>
      <c r="J81" s="163"/>
      <c r="K81" s="204"/>
    </row>
    <row r="82" spans="1:11" ht="23.1" customHeight="1" x14ac:dyDescent="0.25">
      <c r="A82" s="189" t="s">
        <v>635</v>
      </c>
      <c r="B82" s="163">
        <v>6316</v>
      </c>
      <c r="C82" s="163">
        <v>23</v>
      </c>
      <c r="D82" s="204">
        <v>0.36548546003495946</v>
      </c>
      <c r="E82" s="163"/>
      <c r="F82" s="204"/>
      <c r="G82" s="163">
        <v>4455</v>
      </c>
      <c r="H82" s="163">
        <v>-23</v>
      </c>
      <c r="I82" s="204">
        <v>-0.51362215274676193</v>
      </c>
      <c r="J82" s="163"/>
      <c r="K82" s="204"/>
    </row>
    <row r="83" spans="1:11" ht="23.1" customHeight="1" x14ac:dyDescent="0.25">
      <c r="A83" s="190" t="s">
        <v>636</v>
      </c>
      <c r="B83" s="163">
        <v>85</v>
      </c>
      <c r="C83" s="163">
        <v>-1</v>
      </c>
      <c r="D83" s="204">
        <v>-1.1627906976744187</v>
      </c>
      <c r="E83" s="163"/>
      <c r="F83" s="204"/>
      <c r="G83" s="163">
        <v>57</v>
      </c>
      <c r="H83" s="163">
        <v>-3</v>
      </c>
      <c r="I83" s="204">
        <v>-5</v>
      </c>
      <c r="J83" s="163"/>
      <c r="K83" s="204"/>
    </row>
    <row r="84" spans="1:11" ht="23.1" customHeight="1" x14ac:dyDescent="0.25">
      <c r="A84" s="190" t="s">
        <v>637</v>
      </c>
      <c r="B84" s="163">
        <v>491</v>
      </c>
      <c r="C84" s="163">
        <v>4</v>
      </c>
      <c r="D84" s="204">
        <v>0.82135523613963035</v>
      </c>
      <c r="E84" s="163"/>
      <c r="F84" s="204"/>
      <c r="G84" s="163">
        <v>389</v>
      </c>
      <c r="H84" s="163">
        <v>5</v>
      </c>
      <c r="I84" s="204">
        <v>1.3020833333333333</v>
      </c>
      <c r="J84" s="163"/>
      <c r="K84" s="204"/>
    </row>
    <row r="85" spans="1:11" ht="23.1" customHeight="1" x14ac:dyDescent="0.25">
      <c r="A85" s="190" t="s">
        <v>638</v>
      </c>
      <c r="B85" s="163">
        <v>3798</v>
      </c>
      <c r="C85" s="163">
        <v>7</v>
      </c>
      <c r="D85" s="204">
        <v>0.18464785017145871</v>
      </c>
      <c r="E85" s="163"/>
      <c r="F85" s="204"/>
      <c r="G85" s="163">
        <v>2839</v>
      </c>
      <c r="H85" s="163">
        <v>-23</v>
      </c>
      <c r="I85" s="204">
        <v>-0.80363382250174697</v>
      </c>
      <c r="J85" s="163"/>
      <c r="K85" s="204"/>
    </row>
    <row r="86" spans="1:11" ht="37.5" customHeight="1" x14ac:dyDescent="0.25">
      <c r="A86" s="189" t="s">
        <v>639</v>
      </c>
      <c r="B86" s="163">
        <v>313</v>
      </c>
      <c r="C86" s="163">
        <v>2</v>
      </c>
      <c r="D86" s="204">
        <v>0.64308681672025725</v>
      </c>
      <c r="E86" s="163"/>
      <c r="F86" s="204"/>
      <c r="G86" s="163">
        <v>236</v>
      </c>
      <c r="H86" s="163">
        <v>5</v>
      </c>
      <c r="I86" s="204">
        <v>2.1645021645021645</v>
      </c>
      <c r="J86" s="163"/>
      <c r="K86" s="204"/>
    </row>
    <row r="87" spans="1:11" ht="23.1" customHeight="1" x14ac:dyDescent="0.25">
      <c r="A87" s="190" t="s">
        <v>640</v>
      </c>
      <c r="B87" s="163">
        <v>425</v>
      </c>
      <c r="C87" s="163">
        <v>17</v>
      </c>
      <c r="D87" s="204">
        <v>4.166666666666667</v>
      </c>
      <c r="E87" s="163"/>
      <c r="F87" s="204"/>
      <c r="G87" s="163">
        <v>300</v>
      </c>
      <c r="H87" s="163">
        <v>11</v>
      </c>
      <c r="I87" s="204">
        <v>3.8062283737024223</v>
      </c>
      <c r="J87" s="163"/>
      <c r="K87" s="204"/>
    </row>
    <row r="88" spans="1:11" ht="23.1" customHeight="1" x14ac:dyDescent="0.25">
      <c r="A88" s="190" t="s">
        <v>641</v>
      </c>
      <c r="B88" s="163">
        <v>6933</v>
      </c>
      <c r="C88" s="163">
        <v>-17</v>
      </c>
      <c r="D88" s="204">
        <v>-0.2446043165467626</v>
      </c>
      <c r="E88" s="163"/>
      <c r="F88" s="204"/>
      <c r="G88" s="163">
        <v>4824</v>
      </c>
      <c r="H88" s="163">
        <v>-34</v>
      </c>
      <c r="I88" s="204">
        <v>-0.69987649238369698</v>
      </c>
      <c r="J88" s="163"/>
      <c r="K88" s="204"/>
    </row>
    <row r="89" spans="1:11" ht="23.1" customHeight="1" x14ac:dyDescent="0.25">
      <c r="A89" s="189" t="s">
        <v>642</v>
      </c>
      <c r="B89" s="163">
        <v>3769</v>
      </c>
      <c r="C89" s="163">
        <v>41</v>
      </c>
      <c r="D89" s="204">
        <v>1.099785407725322</v>
      </c>
      <c r="E89" s="163"/>
      <c r="F89" s="204"/>
      <c r="G89" s="163">
        <v>2709</v>
      </c>
      <c r="H89" s="163">
        <v>26</v>
      </c>
      <c r="I89" s="204">
        <v>0.96906448005963475</v>
      </c>
      <c r="J89" s="163"/>
      <c r="K89" s="204"/>
    </row>
    <row r="90" spans="1:11" ht="23.1" customHeight="1" x14ac:dyDescent="0.25">
      <c r="A90" s="189" t="s">
        <v>643</v>
      </c>
      <c r="B90" s="163">
        <v>5107</v>
      </c>
      <c r="C90" s="163">
        <v>187</v>
      </c>
      <c r="D90" s="204">
        <v>3.8008130081300813</v>
      </c>
      <c r="E90" s="163"/>
      <c r="F90" s="204"/>
      <c r="G90" s="163">
        <v>3760</v>
      </c>
      <c r="H90" s="163">
        <v>150</v>
      </c>
      <c r="I90" s="204">
        <v>4.1551246537396125</v>
      </c>
      <c r="J90" s="163"/>
      <c r="K90" s="204"/>
    </row>
    <row r="91" spans="1:11" ht="23.1" customHeight="1" x14ac:dyDescent="0.25">
      <c r="A91" s="190" t="s">
        <v>644</v>
      </c>
      <c r="B91" s="163">
        <v>4704</v>
      </c>
      <c r="C91" s="163">
        <v>254</v>
      </c>
      <c r="D91" s="204">
        <v>5.7078651685393256</v>
      </c>
      <c r="E91" s="163"/>
      <c r="F91" s="204"/>
      <c r="G91" s="163">
        <v>3089</v>
      </c>
      <c r="H91" s="163">
        <v>143</v>
      </c>
      <c r="I91" s="204">
        <v>4.8540393754243043</v>
      </c>
      <c r="J91" s="163"/>
      <c r="K91" s="204"/>
    </row>
    <row r="92" spans="1:11" ht="23.1" customHeight="1" x14ac:dyDescent="0.25">
      <c r="A92" s="190" t="s">
        <v>645</v>
      </c>
      <c r="B92" s="163">
        <v>2067</v>
      </c>
      <c r="C92" s="163">
        <v>-27</v>
      </c>
      <c r="D92" s="204">
        <v>-1.2893982808022924</v>
      </c>
      <c r="E92" s="163"/>
      <c r="F92" s="204"/>
      <c r="G92" s="163">
        <v>1450</v>
      </c>
      <c r="H92" s="163">
        <v>-17</v>
      </c>
      <c r="I92" s="204">
        <v>-1.1588275391956373</v>
      </c>
      <c r="J92" s="163"/>
      <c r="K92" s="204"/>
    </row>
    <row r="93" spans="1:11" ht="23.1" customHeight="1" x14ac:dyDescent="0.25">
      <c r="A93" s="190" t="s">
        <v>646</v>
      </c>
      <c r="B93" s="163">
        <v>2600</v>
      </c>
      <c r="C93" s="163">
        <v>48</v>
      </c>
      <c r="D93" s="204">
        <v>1.8808777429467085</v>
      </c>
      <c r="E93" s="163"/>
      <c r="F93" s="204"/>
      <c r="G93" s="163">
        <v>1720</v>
      </c>
      <c r="H93" s="163">
        <v>-1</v>
      </c>
      <c r="I93" s="204">
        <v>-5.8105752469494482E-2</v>
      </c>
      <c r="J93" s="163"/>
      <c r="K93" s="204"/>
    </row>
    <row r="94" spans="1:11" ht="23.1" customHeight="1" x14ac:dyDescent="0.25">
      <c r="A94" s="189" t="s">
        <v>647</v>
      </c>
      <c r="B94" s="163">
        <v>1628</v>
      </c>
      <c r="C94" s="163">
        <v>-13</v>
      </c>
      <c r="D94" s="204">
        <v>-0.79219987812309567</v>
      </c>
      <c r="E94" s="163"/>
      <c r="F94" s="204"/>
      <c r="G94" s="163">
        <v>1028</v>
      </c>
      <c r="H94" s="163">
        <v>1</v>
      </c>
      <c r="I94" s="204">
        <v>9.7370983446932818E-2</v>
      </c>
      <c r="J94" s="163"/>
      <c r="K94" s="204"/>
    </row>
    <row r="95" spans="1:11" ht="23.1" customHeight="1" x14ac:dyDescent="0.25">
      <c r="A95" s="189" t="s">
        <v>648</v>
      </c>
      <c r="B95" s="163">
        <v>300</v>
      </c>
      <c r="C95" s="163">
        <v>1</v>
      </c>
      <c r="D95" s="204">
        <v>0.33444816053511706</v>
      </c>
      <c r="E95" s="163"/>
      <c r="F95" s="204"/>
      <c r="G95" s="163">
        <v>215</v>
      </c>
      <c r="H95" s="163">
        <v>-2</v>
      </c>
      <c r="I95" s="204">
        <v>-0.92165898617511521</v>
      </c>
      <c r="J95" s="163"/>
      <c r="K95" s="204"/>
    </row>
    <row r="96" spans="1:11" ht="23.1" customHeight="1" x14ac:dyDescent="0.25">
      <c r="A96" s="211" t="s">
        <v>649</v>
      </c>
      <c r="B96" s="45">
        <v>347</v>
      </c>
      <c r="C96" s="45">
        <v>-25</v>
      </c>
      <c r="D96" s="41">
        <v>-6.720430107526882</v>
      </c>
      <c r="E96" s="45"/>
      <c r="F96" s="41"/>
      <c r="G96" s="45">
        <v>196</v>
      </c>
      <c r="H96" s="45">
        <v>-24</v>
      </c>
      <c r="I96" s="41">
        <v>-10.909090909090908</v>
      </c>
      <c r="J96" s="210"/>
      <c r="K96" s="204"/>
    </row>
    <row r="97" spans="1:11" ht="23.1" customHeight="1" x14ac:dyDescent="0.25">
      <c r="A97" s="209" t="s">
        <v>650</v>
      </c>
      <c r="B97" s="45">
        <v>226</v>
      </c>
      <c r="C97" s="45">
        <v>0</v>
      </c>
      <c r="D97" s="41">
        <v>0</v>
      </c>
      <c r="E97" s="45"/>
      <c r="F97" s="41"/>
      <c r="G97" s="45">
        <v>171</v>
      </c>
      <c r="H97" s="45">
        <v>-2</v>
      </c>
      <c r="I97" s="41">
        <v>-1.1560693641618498</v>
      </c>
      <c r="J97" s="210"/>
      <c r="K97" s="204"/>
    </row>
    <row r="98" spans="1:11" ht="23.1" customHeight="1" x14ac:dyDescent="0.25">
      <c r="A98" s="211" t="s">
        <v>651</v>
      </c>
      <c r="B98" s="45">
        <v>810</v>
      </c>
      <c r="C98" s="45">
        <v>4</v>
      </c>
      <c r="D98" s="41">
        <v>0.49627791563275436</v>
      </c>
      <c r="E98" s="45"/>
      <c r="F98" s="41"/>
      <c r="G98" s="45">
        <v>568</v>
      </c>
      <c r="H98" s="45">
        <v>3</v>
      </c>
      <c r="I98" s="41">
        <v>0.53097345132743368</v>
      </c>
      <c r="J98" s="210"/>
      <c r="K98" s="204"/>
    </row>
    <row r="99" spans="1:11" ht="23.1" customHeight="1" x14ac:dyDescent="0.25">
      <c r="A99" s="209" t="s">
        <v>652</v>
      </c>
      <c r="B99" s="45">
        <v>667</v>
      </c>
      <c r="C99" s="45">
        <v>-5</v>
      </c>
      <c r="D99" s="41">
        <v>-0.74404761904761907</v>
      </c>
      <c r="E99" s="45"/>
      <c r="F99" s="41"/>
      <c r="G99" s="45">
        <v>453</v>
      </c>
      <c r="H99" s="45">
        <v>-7</v>
      </c>
      <c r="I99" s="41">
        <v>-1.5217391304347827</v>
      </c>
      <c r="J99" s="210"/>
      <c r="K99" s="204"/>
    </row>
    <row r="100" spans="1:11" ht="23.1" customHeight="1" x14ac:dyDescent="0.25">
      <c r="A100" s="211" t="s">
        <v>653</v>
      </c>
      <c r="B100" s="45">
        <v>661</v>
      </c>
      <c r="C100" s="45">
        <v>-12</v>
      </c>
      <c r="D100" s="41">
        <v>-1.7830609212481427</v>
      </c>
      <c r="E100" s="45"/>
      <c r="F100" s="41"/>
      <c r="G100" s="45">
        <v>494</v>
      </c>
      <c r="H100" s="45">
        <v>-21</v>
      </c>
      <c r="I100" s="41">
        <v>-4.0776699029126213</v>
      </c>
      <c r="J100" s="210"/>
      <c r="K100" s="204"/>
    </row>
    <row r="101" spans="1:11" ht="23.1" customHeight="1" x14ac:dyDescent="0.25">
      <c r="A101" s="209" t="s">
        <v>654</v>
      </c>
      <c r="B101" s="45">
        <v>2836</v>
      </c>
      <c r="C101" s="45">
        <v>8</v>
      </c>
      <c r="D101" s="41">
        <v>0.28288543140028288</v>
      </c>
      <c r="E101" s="45"/>
      <c r="F101" s="41"/>
      <c r="G101" s="45">
        <v>2193</v>
      </c>
      <c r="H101" s="45">
        <v>-22</v>
      </c>
      <c r="I101" s="41">
        <v>-0.99322799097065462</v>
      </c>
      <c r="J101" s="210"/>
      <c r="K101" s="204"/>
    </row>
    <row r="102" spans="1:11" ht="23.1" customHeight="1" x14ac:dyDescent="0.25">
      <c r="A102" s="189" t="s">
        <v>655</v>
      </c>
      <c r="B102" s="163">
        <v>5106</v>
      </c>
      <c r="C102" s="163">
        <v>36</v>
      </c>
      <c r="D102" s="204">
        <v>0.7100591715976331</v>
      </c>
      <c r="E102" s="163"/>
      <c r="F102" s="204"/>
      <c r="G102" s="163">
        <v>3271</v>
      </c>
      <c r="H102" s="163">
        <v>41</v>
      </c>
      <c r="I102" s="204">
        <v>1.2693498452012384</v>
      </c>
      <c r="J102" s="163"/>
      <c r="K102" s="204"/>
    </row>
    <row r="103" spans="1:11" ht="23.1" customHeight="1" x14ac:dyDescent="0.25">
      <c r="A103" s="189" t="s">
        <v>656</v>
      </c>
      <c r="B103" s="163">
        <v>56</v>
      </c>
      <c r="C103" s="163">
        <v>0</v>
      </c>
      <c r="D103" s="204">
        <v>0</v>
      </c>
      <c r="E103" s="163"/>
      <c r="F103" s="204"/>
      <c r="G103" s="163">
        <v>39</v>
      </c>
      <c r="H103" s="163">
        <v>0</v>
      </c>
      <c r="I103" s="204">
        <v>0</v>
      </c>
      <c r="J103" s="163"/>
      <c r="K103" s="204"/>
    </row>
    <row r="104" spans="1:11" ht="23.1" customHeight="1" x14ac:dyDescent="0.25">
      <c r="A104" s="189" t="s">
        <v>657</v>
      </c>
      <c r="B104" s="163">
        <v>41</v>
      </c>
      <c r="C104" s="163">
        <v>0</v>
      </c>
      <c r="D104" s="204">
        <v>0</v>
      </c>
      <c r="E104" s="163"/>
      <c r="F104" s="204"/>
      <c r="G104" s="163">
        <v>30</v>
      </c>
      <c r="H104" s="163">
        <v>-1</v>
      </c>
      <c r="I104" s="204">
        <v>-3.225806451612903</v>
      </c>
      <c r="J104" s="163"/>
      <c r="K104" s="204"/>
    </row>
    <row r="105" spans="1:11" ht="15.75" customHeight="1" x14ac:dyDescent="0.25">
      <c r="A105" s="221" t="s">
        <v>89</v>
      </c>
      <c r="B105" s="215">
        <v>6640</v>
      </c>
      <c r="C105" s="215">
        <v>52</v>
      </c>
      <c r="D105" s="222">
        <v>0.78931390406800239</v>
      </c>
      <c r="E105" s="215">
        <v>-69</v>
      </c>
      <c r="F105" s="222">
        <v>-1.0284692204501416</v>
      </c>
      <c r="G105" s="215">
        <v>5086</v>
      </c>
      <c r="H105" s="215">
        <v>-104</v>
      </c>
      <c r="I105" s="222">
        <v>-2.0038535645472062</v>
      </c>
      <c r="J105" s="215">
        <v>-333</v>
      </c>
      <c r="K105" s="223">
        <v>-6.1450452112935965</v>
      </c>
    </row>
    <row r="106" spans="1:11" s="15" customFormat="1" ht="11.25" customHeight="1" x14ac:dyDescent="0.2">
      <c r="A106" s="46" t="s">
        <v>182</v>
      </c>
      <c r="B106" s="122"/>
      <c r="C106" s="122"/>
      <c r="D106" s="122"/>
      <c r="E106" s="122"/>
      <c r="F106" s="122"/>
      <c r="G106" s="122"/>
      <c r="H106" s="122"/>
      <c r="I106" s="122"/>
      <c r="J106" s="122"/>
      <c r="K106" s="122"/>
    </row>
    <row r="107" spans="1:11" s="15" customFormat="1" x14ac:dyDescent="0.2">
      <c r="A107" s="46" t="s">
        <v>136</v>
      </c>
    </row>
    <row r="108" spans="1:11" ht="12.75" customHeight="1" x14ac:dyDescent="0.25"/>
    <row r="109" spans="1:11" x14ac:dyDescent="0.25">
      <c r="C109" s="78" t="s">
        <v>60</v>
      </c>
    </row>
  </sheetData>
  <mergeCells count="12">
    <mergeCell ref="J8:K8"/>
    <mergeCell ref="A10:K10"/>
    <mergeCell ref="A5:F5"/>
    <mergeCell ref="A6:A9"/>
    <mergeCell ref="B6:K6"/>
    <mergeCell ref="B7:F7"/>
    <mergeCell ref="G7:K7"/>
    <mergeCell ref="B8:B9"/>
    <mergeCell ref="C8:D8"/>
    <mergeCell ref="E8:F8"/>
    <mergeCell ref="G8:G9"/>
    <mergeCell ref="H8:I8"/>
  </mergeCells>
  <hyperlinks>
    <hyperlink ref="H2" location="ÍNDICE!A1" display="VOLVER AL ÍNDICE" xr:uid="{D29A88DE-C46A-4E5D-8801-581A1C3ED7DF}"/>
  </hyperlinks>
  <pageMargins left="0.51181102362204722" right="0.51181102362204722" top="0.74803149606299213" bottom="0.7480314960629921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20022-49A7-4E97-A789-C24A46F85550}">
  <sheetPr codeName="Hoja5">
    <pageSetUpPr fitToPage="1"/>
  </sheetPr>
  <dimension ref="A1:R78"/>
  <sheetViews>
    <sheetView zoomScaleNormal="100" zoomScaleSheetLayoutView="100" workbookViewId="0"/>
  </sheetViews>
  <sheetFormatPr baseColWidth="10" defaultColWidth="9.140625" defaultRowHeight="15" x14ac:dyDescent="0.2"/>
  <cols>
    <col min="1" max="1" width="36.28515625" style="15" customWidth="1"/>
    <col min="2" max="2" width="6.7109375" style="15" customWidth="1"/>
    <col min="3" max="3" width="9.140625" style="15" customWidth="1"/>
    <col min="4" max="4" width="6" style="15" customWidth="1"/>
    <col min="5" max="5" width="7.85546875" style="15" customWidth="1"/>
    <col min="6" max="6" width="6" style="15" customWidth="1"/>
    <col min="7" max="7" width="7.140625" style="15" customWidth="1"/>
    <col min="8" max="11" width="6" style="15" customWidth="1"/>
    <col min="12" max="12" width="6.85546875" style="15" customWidth="1"/>
    <col min="13" max="16" width="6" style="15" customWidth="1"/>
    <col min="17" max="17" width="9.140625" style="15"/>
    <col min="18" max="18" width="9.5703125" style="15" bestFit="1" customWidth="1"/>
    <col min="19" max="235" width="9.140625" style="15"/>
    <col min="236" max="236" width="0.42578125" style="15" customWidth="1"/>
    <col min="237" max="237" width="12.140625" style="15" customWidth="1"/>
    <col min="238" max="238" width="9.85546875" style="15" customWidth="1"/>
    <col min="239" max="240" width="10" style="15" customWidth="1"/>
    <col min="241" max="246" width="9.28515625" style="15" customWidth="1"/>
    <col min="247" max="491" width="9.140625" style="15"/>
    <col min="492" max="492" width="0.42578125" style="15" customWidth="1"/>
    <col min="493" max="493" width="12.140625" style="15" customWidth="1"/>
    <col min="494" max="494" width="9.85546875" style="15" customWidth="1"/>
    <col min="495" max="496" width="10" style="15" customWidth="1"/>
    <col min="497" max="502" width="9.28515625" style="15" customWidth="1"/>
    <col min="503" max="747" width="9.140625" style="15"/>
    <col min="748" max="748" width="0.42578125" style="15" customWidth="1"/>
    <col min="749" max="749" width="12.140625" style="15" customWidth="1"/>
    <col min="750" max="750" width="9.85546875" style="15" customWidth="1"/>
    <col min="751" max="752" width="10" style="15" customWidth="1"/>
    <col min="753" max="758" width="9.28515625" style="15" customWidth="1"/>
    <col min="759" max="1003" width="9.140625" style="15"/>
    <col min="1004" max="1004" width="0.42578125" style="15" customWidth="1"/>
    <col min="1005" max="1005" width="12.140625" style="15" customWidth="1"/>
    <col min="1006" max="1006" width="9.85546875" style="15" customWidth="1"/>
    <col min="1007" max="1008" width="10" style="15" customWidth="1"/>
    <col min="1009" max="1014" width="9.28515625" style="15" customWidth="1"/>
    <col min="1015" max="1259" width="9.140625" style="15"/>
    <col min="1260" max="1260" width="0.42578125" style="15" customWidth="1"/>
    <col min="1261" max="1261" width="12.140625" style="15" customWidth="1"/>
    <col min="1262" max="1262" width="9.85546875" style="15" customWidth="1"/>
    <col min="1263" max="1264" width="10" style="15" customWidth="1"/>
    <col min="1265" max="1270" width="9.28515625" style="15" customWidth="1"/>
    <col min="1271" max="1515" width="9.140625" style="15"/>
    <col min="1516" max="1516" width="0.42578125" style="15" customWidth="1"/>
    <col min="1517" max="1517" width="12.140625" style="15" customWidth="1"/>
    <col min="1518" max="1518" width="9.85546875" style="15" customWidth="1"/>
    <col min="1519" max="1520" width="10" style="15" customWidth="1"/>
    <col min="1521" max="1526" width="9.28515625" style="15" customWidth="1"/>
    <col min="1527" max="1771" width="9.140625" style="15"/>
    <col min="1772" max="1772" width="0.42578125" style="15" customWidth="1"/>
    <col min="1773" max="1773" width="12.140625" style="15" customWidth="1"/>
    <col min="1774" max="1774" width="9.85546875" style="15" customWidth="1"/>
    <col min="1775" max="1776" width="10" style="15" customWidth="1"/>
    <col min="1777" max="1782" width="9.28515625" style="15" customWidth="1"/>
    <col min="1783" max="2027" width="9.140625" style="15"/>
    <col min="2028" max="2028" width="0.42578125" style="15" customWidth="1"/>
    <col min="2029" max="2029" width="12.140625" style="15" customWidth="1"/>
    <col min="2030" max="2030" width="9.85546875" style="15" customWidth="1"/>
    <col min="2031" max="2032" width="10" style="15" customWidth="1"/>
    <col min="2033" max="2038" width="9.28515625" style="15" customWidth="1"/>
    <col min="2039" max="2283" width="9.140625" style="15"/>
    <col min="2284" max="2284" width="0.42578125" style="15" customWidth="1"/>
    <col min="2285" max="2285" width="12.140625" style="15" customWidth="1"/>
    <col min="2286" max="2286" width="9.85546875" style="15" customWidth="1"/>
    <col min="2287" max="2288" width="10" style="15" customWidth="1"/>
    <col min="2289" max="2294" width="9.28515625" style="15" customWidth="1"/>
    <col min="2295" max="2539" width="9.140625" style="15"/>
    <col min="2540" max="2540" width="0.42578125" style="15" customWidth="1"/>
    <col min="2541" max="2541" width="12.140625" style="15" customWidth="1"/>
    <col min="2542" max="2542" width="9.85546875" style="15" customWidth="1"/>
    <col min="2543" max="2544" width="10" style="15" customWidth="1"/>
    <col min="2545" max="2550" width="9.28515625" style="15" customWidth="1"/>
    <col min="2551" max="2795" width="9.140625" style="15"/>
    <col min="2796" max="2796" width="0.42578125" style="15" customWidth="1"/>
    <col min="2797" max="2797" width="12.140625" style="15" customWidth="1"/>
    <col min="2798" max="2798" width="9.85546875" style="15" customWidth="1"/>
    <col min="2799" max="2800" width="10" style="15" customWidth="1"/>
    <col min="2801" max="2806" width="9.28515625" style="15" customWidth="1"/>
    <col min="2807" max="3051" width="9.140625" style="15"/>
    <col min="3052" max="3052" width="0.42578125" style="15" customWidth="1"/>
    <col min="3053" max="3053" width="12.140625" style="15" customWidth="1"/>
    <col min="3054" max="3054" width="9.85546875" style="15" customWidth="1"/>
    <col min="3055" max="3056" width="10" style="15" customWidth="1"/>
    <col min="3057" max="3062" width="9.28515625" style="15" customWidth="1"/>
    <col min="3063" max="3307" width="9.140625" style="15"/>
    <col min="3308" max="3308" width="0.42578125" style="15" customWidth="1"/>
    <col min="3309" max="3309" width="12.140625" style="15" customWidth="1"/>
    <col min="3310" max="3310" width="9.85546875" style="15" customWidth="1"/>
    <col min="3311" max="3312" width="10" style="15" customWidth="1"/>
    <col min="3313" max="3318" width="9.28515625" style="15" customWidth="1"/>
    <col min="3319" max="3563" width="9.140625" style="15"/>
    <col min="3564" max="3564" width="0.42578125" style="15" customWidth="1"/>
    <col min="3565" max="3565" width="12.140625" style="15" customWidth="1"/>
    <col min="3566" max="3566" width="9.85546875" style="15" customWidth="1"/>
    <col min="3567" max="3568" width="10" style="15" customWidth="1"/>
    <col min="3569" max="3574" width="9.28515625" style="15" customWidth="1"/>
    <col min="3575" max="3819" width="9.140625" style="15"/>
    <col min="3820" max="3820" width="0.42578125" style="15" customWidth="1"/>
    <col min="3821" max="3821" width="12.140625" style="15" customWidth="1"/>
    <col min="3822" max="3822" width="9.85546875" style="15" customWidth="1"/>
    <col min="3823" max="3824" width="10" style="15" customWidth="1"/>
    <col min="3825" max="3830" width="9.28515625" style="15" customWidth="1"/>
    <col min="3831" max="4075" width="9.140625" style="15"/>
    <col min="4076" max="4076" width="0.42578125" style="15" customWidth="1"/>
    <col min="4077" max="4077" width="12.140625" style="15" customWidth="1"/>
    <col min="4078" max="4078" width="9.85546875" style="15" customWidth="1"/>
    <col min="4079" max="4080" width="10" style="15" customWidth="1"/>
    <col min="4081" max="4086" width="9.28515625" style="15" customWidth="1"/>
    <col min="4087" max="4331" width="9.140625" style="15"/>
    <col min="4332" max="4332" width="0.42578125" style="15" customWidth="1"/>
    <col min="4333" max="4333" width="12.140625" style="15" customWidth="1"/>
    <col min="4334" max="4334" width="9.85546875" style="15" customWidth="1"/>
    <col min="4335" max="4336" width="10" style="15" customWidth="1"/>
    <col min="4337" max="4342" width="9.28515625" style="15" customWidth="1"/>
    <col min="4343" max="4587" width="9.140625" style="15"/>
    <col min="4588" max="4588" width="0.42578125" style="15" customWidth="1"/>
    <col min="4589" max="4589" width="12.140625" style="15" customWidth="1"/>
    <col min="4590" max="4590" width="9.85546875" style="15" customWidth="1"/>
    <col min="4591" max="4592" width="10" style="15" customWidth="1"/>
    <col min="4593" max="4598" width="9.28515625" style="15" customWidth="1"/>
    <col min="4599" max="4843" width="9.140625" style="15"/>
    <col min="4844" max="4844" width="0.42578125" style="15" customWidth="1"/>
    <col min="4845" max="4845" width="12.140625" style="15" customWidth="1"/>
    <col min="4846" max="4846" width="9.85546875" style="15" customWidth="1"/>
    <col min="4847" max="4848" width="10" style="15" customWidth="1"/>
    <col min="4849" max="4854" width="9.28515625" style="15" customWidth="1"/>
    <col min="4855" max="5099" width="9.140625" style="15"/>
    <col min="5100" max="5100" width="0.42578125" style="15" customWidth="1"/>
    <col min="5101" max="5101" width="12.140625" style="15" customWidth="1"/>
    <col min="5102" max="5102" width="9.85546875" style="15" customWidth="1"/>
    <col min="5103" max="5104" width="10" style="15" customWidth="1"/>
    <col min="5105" max="5110" width="9.28515625" style="15" customWidth="1"/>
    <col min="5111" max="5355" width="9.140625" style="15"/>
    <col min="5356" max="5356" width="0.42578125" style="15" customWidth="1"/>
    <col min="5357" max="5357" width="12.140625" style="15" customWidth="1"/>
    <col min="5358" max="5358" width="9.85546875" style="15" customWidth="1"/>
    <col min="5359" max="5360" width="10" style="15" customWidth="1"/>
    <col min="5361" max="5366" width="9.28515625" style="15" customWidth="1"/>
    <col min="5367" max="5611" width="9.140625" style="15"/>
    <col min="5612" max="5612" width="0.42578125" style="15" customWidth="1"/>
    <col min="5613" max="5613" width="12.140625" style="15" customWidth="1"/>
    <col min="5614" max="5614" width="9.85546875" style="15" customWidth="1"/>
    <col min="5615" max="5616" width="10" style="15" customWidth="1"/>
    <col min="5617" max="5622" width="9.28515625" style="15" customWidth="1"/>
    <col min="5623" max="5867" width="9.140625" style="15"/>
    <col min="5868" max="5868" width="0.42578125" style="15" customWidth="1"/>
    <col min="5869" max="5869" width="12.140625" style="15" customWidth="1"/>
    <col min="5870" max="5870" width="9.85546875" style="15" customWidth="1"/>
    <col min="5871" max="5872" width="10" style="15" customWidth="1"/>
    <col min="5873" max="5878" width="9.28515625" style="15" customWidth="1"/>
    <col min="5879" max="6123" width="9.140625" style="15"/>
    <col min="6124" max="6124" width="0.42578125" style="15" customWidth="1"/>
    <col min="6125" max="6125" width="12.140625" style="15" customWidth="1"/>
    <col min="6126" max="6126" width="9.85546875" style="15" customWidth="1"/>
    <col min="6127" max="6128" width="10" style="15" customWidth="1"/>
    <col min="6129" max="6134" width="9.28515625" style="15" customWidth="1"/>
    <col min="6135" max="6379" width="9.140625" style="15"/>
    <col min="6380" max="6380" width="0.42578125" style="15" customWidth="1"/>
    <col min="6381" max="6381" width="12.140625" style="15" customWidth="1"/>
    <col min="6382" max="6382" width="9.85546875" style="15" customWidth="1"/>
    <col min="6383" max="6384" width="10" style="15" customWidth="1"/>
    <col min="6385" max="6390" width="9.28515625" style="15" customWidth="1"/>
    <col min="6391" max="6635" width="9.140625" style="15"/>
    <col min="6636" max="6636" width="0.42578125" style="15" customWidth="1"/>
    <col min="6637" max="6637" width="12.140625" style="15" customWidth="1"/>
    <col min="6638" max="6638" width="9.85546875" style="15" customWidth="1"/>
    <col min="6639" max="6640" width="10" style="15" customWidth="1"/>
    <col min="6641" max="6646" width="9.28515625" style="15" customWidth="1"/>
    <col min="6647" max="6891" width="9.140625" style="15"/>
    <col min="6892" max="6892" width="0.42578125" style="15" customWidth="1"/>
    <col min="6893" max="6893" width="12.140625" style="15" customWidth="1"/>
    <col min="6894" max="6894" width="9.85546875" style="15" customWidth="1"/>
    <col min="6895" max="6896" width="10" style="15" customWidth="1"/>
    <col min="6897" max="6902" width="9.28515625" style="15" customWidth="1"/>
    <col min="6903" max="7147" width="9.140625" style="15"/>
    <col min="7148" max="7148" width="0.42578125" style="15" customWidth="1"/>
    <col min="7149" max="7149" width="12.140625" style="15" customWidth="1"/>
    <col min="7150" max="7150" width="9.85546875" style="15" customWidth="1"/>
    <col min="7151" max="7152" width="10" style="15" customWidth="1"/>
    <col min="7153" max="7158" width="9.28515625" style="15" customWidth="1"/>
    <col min="7159" max="7403" width="9.140625" style="15"/>
    <col min="7404" max="7404" width="0.42578125" style="15" customWidth="1"/>
    <col min="7405" max="7405" width="12.140625" style="15" customWidth="1"/>
    <col min="7406" max="7406" width="9.85546875" style="15" customWidth="1"/>
    <col min="7407" max="7408" width="10" style="15" customWidth="1"/>
    <col min="7409" max="7414" width="9.28515625" style="15" customWidth="1"/>
    <col min="7415" max="7659" width="9.140625" style="15"/>
    <col min="7660" max="7660" width="0.42578125" style="15" customWidth="1"/>
    <col min="7661" max="7661" width="12.140625" style="15" customWidth="1"/>
    <col min="7662" max="7662" width="9.85546875" style="15" customWidth="1"/>
    <col min="7663" max="7664" width="10" style="15" customWidth="1"/>
    <col min="7665" max="7670" width="9.28515625" style="15" customWidth="1"/>
    <col min="7671" max="7915" width="9.140625" style="15"/>
    <col min="7916" max="7916" width="0.42578125" style="15" customWidth="1"/>
    <col min="7917" max="7917" width="12.140625" style="15" customWidth="1"/>
    <col min="7918" max="7918" width="9.85546875" style="15" customWidth="1"/>
    <col min="7919" max="7920" width="10" style="15" customWidth="1"/>
    <col min="7921" max="7926" width="9.28515625" style="15" customWidth="1"/>
    <col min="7927" max="8171" width="9.140625" style="15"/>
    <col min="8172" max="8172" width="0.42578125" style="15" customWidth="1"/>
    <col min="8173" max="8173" width="12.140625" style="15" customWidth="1"/>
    <col min="8174" max="8174" width="9.85546875" style="15" customWidth="1"/>
    <col min="8175" max="8176" width="10" style="15" customWidth="1"/>
    <col min="8177" max="8182" width="9.28515625" style="15" customWidth="1"/>
    <col min="8183" max="8427" width="9.140625" style="15"/>
    <col min="8428" max="8428" width="0.42578125" style="15" customWidth="1"/>
    <col min="8429" max="8429" width="12.140625" style="15" customWidth="1"/>
    <col min="8430" max="8430" width="9.85546875" style="15" customWidth="1"/>
    <col min="8431" max="8432" width="10" style="15" customWidth="1"/>
    <col min="8433" max="8438" width="9.28515625" style="15" customWidth="1"/>
    <col min="8439" max="8683" width="9.140625" style="15"/>
    <col min="8684" max="8684" width="0.42578125" style="15" customWidth="1"/>
    <col min="8685" max="8685" width="12.140625" style="15" customWidth="1"/>
    <col min="8686" max="8686" width="9.85546875" style="15" customWidth="1"/>
    <col min="8687" max="8688" width="10" style="15" customWidth="1"/>
    <col min="8689" max="8694" width="9.28515625" style="15" customWidth="1"/>
    <col min="8695" max="8939" width="9.140625" style="15"/>
    <col min="8940" max="8940" width="0.42578125" style="15" customWidth="1"/>
    <col min="8941" max="8941" width="12.140625" style="15" customWidth="1"/>
    <col min="8942" max="8942" width="9.85546875" style="15" customWidth="1"/>
    <col min="8943" max="8944" width="10" style="15" customWidth="1"/>
    <col min="8945" max="8950" width="9.28515625" style="15" customWidth="1"/>
    <col min="8951" max="9195" width="9.140625" style="15"/>
    <col min="9196" max="9196" width="0.42578125" style="15" customWidth="1"/>
    <col min="9197" max="9197" width="12.140625" style="15" customWidth="1"/>
    <col min="9198" max="9198" width="9.85546875" style="15" customWidth="1"/>
    <col min="9199" max="9200" width="10" style="15" customWidth="1"/>
    <col min="9201" max="9206" width="9.28515625" style="15" customWidth="1"/>
    <col min="9207" max="9451" width="9.140625" style="15"/>
    <col min="9452" max="9452" width="0.42578125" style="15" customWidth="1"/>
    <col min="9453" max="9453" width="12.140625" style="15" customWidth="1"/>
    <col min="9454" max="9454" width="9.85546875" style="15" customWidth="1"/>
    <col min="9455" max="9456" width="10" style="15" customWidth="1"/>
    <col min="9457" max="9462" width="9.28515625" style="15" customWidth="1"/>
    <col min="9463" max="9707" width="9.140625" style="15"/>
    <col min="9708" max="9708" width="0.42578125" style="15" customWidth="1"/>
    <col min="9709" max="9709" width="12.140625" style="15" customWidth="1"/>
    <col min="9710" max="9710" width="9.85546875" style="15" customWidth="1"/>
    <col min="9711" max="9712" width="10" style="15" customWidth="1"/>
    <col min="9713" max="9718" width="9.28515625" style="15" customWidth="1"/>
    <col min="9719" max="9963" width="9.140625" style="15"/>
    <col min="9964" max="9964" width="0.42578125" style="15" customWidth="1"/>
    <col min="9965" max="9965" width="12.140625" style="15" customWidth="1"/>
    <col min="9966" max="9966" width="9.85546875" style="15" customWidth="1"/>
    <col min="9967" max="9968" width="10" style="15" customWidth="1"/>
    <col min="9969" max="9974" width="9.28515625" style="15" customWidth="1"/>
    <col min="9975" max="10219" width="9.140625" style="15"/>
    <col min="10220" max="10220" width="0.42578125" style="15" customWidth="1"/>
    <col min="10221" max="10221" width="12.140625" style="15" customWidth="1"/>
    <col min="10222" max="10222" width="9.85546875" style="15" customWidth="1"/>
    <col min="10223" max="10224" width="10" style="15" customWidth="1"/>
    <col min="10225" max="10230" width="9.28515625" style="15" customWidth="1"/>
    <col min="10231" max="10475" width="9.140625" style="15"/>
    <col min="10476" max="10476" width="0.42578125" style="15" customWidth="1"/>
    <col min="10477" max="10477" width="12.140625" style="15" customWidth="1"/>
    <col min="10478" max="10478" width="9.85546875" style="15" customWidth="1"/>
    <col min="10479" max="10480" width="10" style="15" customWidth="1"/>
    <col min="10481" max="10486" width="9.28515625" style="15" customWidth="1"/>
    <col min="10487" max="10731" width="9.140625" style="15"/>
    <col min="10732" max="10732" width="0.42578125" style="15" customWidth="1"/>
    <col min="10733" max="10733" width="12.140625" style="15" customWidth="1"/>
    <col min="10734" max="10734" width="9.85546875" style="15" customWidth="1"/>
    <col min="10735" max="10736" width="10" style="15" customWidth="1"/>
    <col min="10737" max="10742" width="9.28515625" style="15" customWidth="1"/>
    <col min="10743" max="10987" width="9.140625" style="15"/>
    <col min="10988" max="10988" width="0.42578125" style="15" customWidth="1"/>
    <col min="10989" max="10989" width="12.140625" style="15" customWidth="1"/>
    <col min="10990" max="10990" width="9.85546875" style="15" customWidth="1"/>
    <col min="10991" max="10992" width="10" style="15" customWidth="1"/>
    <col min="10993" max="10998" width="9.28515625" style="15" customWidth="1"/>
    <col min="10999" max="11243" width="9.140625" style="15"/>
    <col min="11244" max="11244" width="0.42578125" style="15" customWidth="1"/>
    <col min="11245" max="11245" width="12.140625" style="15" customWidth="1"/>
    <col min="11246" max="11246" width="9.85546875" style="15" customWidth="1"/>
    <col min="11247" max="11248" width="10" style="15" customWidth="1"/>
    <col min="11249" max="11254" width="9.28515625" style="15" customWidth="1"/>
    <col min="11255" max="11499" width="9.140625" style="15"/>
    <col min="11500" max="11500" width="0.42578125" style="15" customWidth="1"/>
    <col min="11501" max="11501" width="12.140625" style="15" customWidth="1"/>
    <col min="11502" max="11502" width="9.85546875" style="15" customWidth="1"/>
    <col min="11503" max="11504" width="10" style="15" customWidth="1"/>
    <col min="11505" max="11510" width="9.28515625" style="15" customWidth="1"/>
    <col min="11511" max="11755" width="9.140625" style="15"/>
    <col min="11756" max="11756" width="0.42578125" style="15" customWidth="1"/>
    <col min="11757" max="11757" width="12.140625" style="15" customWidth="1"/>
    <col min="11758" max="11758" width="9.85546875" style="15" customWidth="1"/>
    <col min="11759" max="11760" width="10" style="15" customWidth="1"/>
    <col min="11761" max="11766" width="9.28515625" style="15" customWidth="1"/>
    <col min="11767" max="12011" width="9.140625" style="15"/>
    <col min="12012" max="12012" width="0.42578125" style="15" customWidth="1"/>
    <col min="12013" max="12013" width="12.140625" style="15" customWidth="1"/>
    <col min="12014" max="12014" width="9.85546875" style="15" customWidth="1"/>
    <col min="12015" max="12016" width="10" style="15" customWidth="1"/>
    <col min="12017" max="12022" width="9.28515625" style="15" customWidth="1"/>
    <col min="12023" max="12267" width="9.140625" style="15"/>
    <col min="12268" max="12268" width="0.42578125" style="15" customWidth="1"/>
    <col min="12269" max="12269" width="12.140625" style="15" customWidth="1"/>
    <col min="12270" max="12270" width="9.85546875" style="15" customWidth="1"/>
    <col min="12271" max="12272" width="10" style="15" customWidth="1"/>
    <col min="12273" max="12278" width="9.28515625" style="15" customWidth="1"/>
    <col min="12279" max="12523" width="9.140625" style="15"/>
    <col min="12524" max="12524" width="0.42578125" style="15" customWidth="1"/>
    <col min="12525" max="12525" width="12.140625" style="15" customWidth="1"/>
    <col min="12526" max="12526" width="9.85546875" style="15" customWidth="1"/>
    <col min="12527" max="12528" width="10" style="15" customWidth="1"/>
    <col min="12529" max="12534" width="9.28515625" style="15" customWidth="1"/>
    <col min="12535" max="12779" width="9.140625" style="15"/>
    <col min="12780" max="12780" width="0.42578125" style="15" customWidth="1"/>
    <col min="12781" max="12781" width="12.140625" style="15" customWidth="1"/>
    <col min="12782" max="12782" width="9.85546875" style="15" customWidth="1"/>
    <col min="12783" max="12784" width="10" style="15" customWidth="1"/>
    <col min="12785" max="12790" width="9.28515625" style="15" customWidth="1"/>
    <col min="12791" max="13035" width="9.140625" style="15"/>
    <col min="13036" max="13036" width="0.42578125" style="15" customWidth="1"/>
    <col min="13037" max="13037" width="12.140625" style="15" customWidth="1"/>
    <col min="13038" max="13038" width="9.85546875" style="15" customWidth="1"/>
    <col min="13039" max="13040" width="10" style="15" customWidth="1"/>
    <col min="13041" max="13046" width="9.28515625" style="15" customWidth="1"/>
    <col min="13047" max="13291" width="9.140625" style="15"/>
    <col min="13292" max="13292" width="0.42578125" style="15" customWidth="1"/>
    <col min="13293" max="13293" width="12.140625" style="15" customWidth="1"/>
    <col min="13294" max="13294" width="9.85546875" style="15" customWidth="1"/>
    <col min="13295" max="13296" width="10" style="15" customWidth="1"/>
    <col min="13297" max="13302" width="9.28515625" style="15" customWidth="1"/>
    <col min="13303" max="13547" width="9.140625" style="15"/>
    <col min="13548" max="13548" width="0.42578125" style="15" customWidth="1"/>
    <col min="13549" max="13549" width="12.140625" style="15" customWidth="1"/>
    <col min="13550" max="13550" width="9.85546875" style="15" customWidth="1"/>
    <col min="13551" max="13552" width="10" style="15" customWidth="1"/>
    <col min="13553" max="13558" width="9.28515625" style="15" customWidth="1"/>
    <col min="13559" max="13803" width="9.140625" style="15"/>
    <col min="13804" max="13804" width="0.42578125" style="15" customWidth="1"/>
    <col min="13805" max="13805" width="12.140625" style="15" customWidth="1"/>
    <col min="13806" max="13806" width="9.85546875" style="15" customWidth="1"/>
    <col min="13807" max="13808" width="10" style="15" customWidth="1"/>
    <col min="13809" max="13814" width="9.28515625" style="15" customWidth="1"/>
    <col min="13815" max="14059" width="9.140625" style="15"/>
    <col min="14060" max="14060" width="0.42578125" style="15" customWidth="1"/>
    <col min="14061" max="14061" width="12.140625" style="15" customWidth="1"/>
    <col min="14062" max="14062" width="9.85546875" style="15" customWidth="1"/>
    <col min="14063" max="14064" width="10" style="15" customWidth="1"/>
    <col min="14065" max="14070" width="9.28515625" style="15" customWidth="1"/>
    <col min="14071" max="14315" width="9.140625" style="15"/>
    <col min="14316" max="14316" width="0.42578125" style="15" customWidth="1"/>
    <col min="14317" max="14317" width="12.140625" style="15" customWidth="1"/>
    <col min="14318" max="14318" width="9.85546875" style="15" customWidth="1"/>
    <col min="14319" max="14320" width="10" style="15" customWidth="1"/>
    <col min="14321" max="14326" width="9.28515625" style="15" customWidth="1"/>
    <col min="14327" max="14571" width="9.140625" style="15"/>
    <col min="14572" max="14572" width="0.42578125" style="15" customWidth="1"/>
    <col min="14573" max="14573" width="12.140625" style="15" customWidth="1"/>
    <col min="14574" max="14574" width="9.85546875" style="15" customWidth="1"/>
    <col min="14575" max="14576" width="10" style="15" customWidth="1"/>
    <col min="14577" max="14582" width="9.28515625" style="15" customWidth="1"/>
    <col min="14583" max="14827" width="9.140625" style="15"/>
    <col min="14828" max="14828" width="0.42578125" style="15" customWidth="1"/>
    <col min="14829" max="14829" width="12.140625" style="15" customWidth="1"/>
    <col min="14830" max="14830" width="9.85546875" style="15" customWidth="1"/>
    <col min="14831" max="14832" width="10" style="15" customWidth="1"/>
    <col min="14833" max="14838" width="9.28515625" style="15" customWidth="1"/>
    <col min="14839" max="15083" width="9.140625" style="15"/>
    <col min="15084" max="15084" width="0.42578125" style="15" customWidth="1"/>
    <col min="15085" max="15085" width="12.140625" style="15" customWidth="1"/>
    <col min="15086" max="15086" width="9.85546875" style="15" customWidth="1"/>
    <col min="15087" max="15088" width="10" style="15" customWidth="1"/>
    <col min="15089" max="15094" width="9.28515625" style="15" customWidth="1"/>
    <col min="15095" max="15339" width="9.140625" style="15"/>
    <col min="15340" max="15340" width="0.42578125" style="15" customWidth="1"/>
    <col min="15341" max="15341" width="12.140625" style="15" customWidth="1"/>
    <col min="15342" max="15342" width="9.85546875" style="15" customWidth="1"/>
    <col min="15343" max="15344" width="10" style="15" customWidth="1"/>
    <col min="15345" max="15350" width="9.28515625" style="15" customWidth="1"/>
    <col min="15351" max="15595" width="9.140625" style="15"/>
    <col min="15596" max="15596" width="0.42578125" style="15" customWidth="1"/>
    <col min="15597" max="15597" width="12.140625" style="15" customWidth="1"/>
    <col min="15598" max="15598" width="9.85546875" style="15" customWidth="1"/>
    <col min="15599" max="15600" width="10" style="15" customWidth="1"/>
    <col min="15601" max="15606" width="9.28515625" style="15" customWidth="1"/>
    <col min="15607" max="15851" width="9.140625" style="15"/>
    <col min="15852" max="15852" width="0.42578125" style="15" customWidth="1"/>
    <col min="15853" max="15853" width="12.140625" style="15" customWidth="1"/>
    <col min="15854" max="15854" width="9.85546875" style="15" customWidth="1"/>
    <col min="15855" max="15856" width="10" style="15" customWidth="1"/>
    <col min="15857" max="15862" width="9.28515625" style="15" customWidth="1"/>
    <col min="15863" max="16107" width="9.140625" style="15"/>
    <col min="16108" max="16108" width="0.42578125" style="15" customWidth="1"/>
    <col min="16109" max="16109" width="12.140625" style="15" customWidth="1"/>
    <col min="16110" max="16110" width="9.85546875" style="15" customWidth="1"/>
    <col min="16111" max="16112" width="10" style="15" customWidth="1"/>
    <col min="16113" max="16118" width="9.28515625" style="15" customWidth="1"/>
    <col min="16119" max="16384" width="9.140625" style="15"/>
  </cols>
  <sheetData>
    <row r="1" spans="1:18" x14ac:dyDescent="0.2">
      <c r="D1" s="16"/>
      <c r="I1" s="16"/>
      <c r="N1" s="16"/>
    </row>
    <row r="2" spans="1:18" ht="18" customHeight="1" x14ac:dyDescent="0.2">
      <c r="D2" s="17"/>
      <c r="I2" s="17"/>
      <c r="N2" s="17" t="s">
        <v>61</v>
      </c>
    </row>
    <row r="3" spans="1:18" ht="18.75" customHeight="1" x14ac:dyDescent="0.2"/>
    <row r="4" spans="1:18" ht="22.5" customHeight="1" x14ac:dyDescent="0.25">
      <c r="D4" s="18"/>
      <c r="F4" s="2"/>
      <c r="I4" s="18"/>
      <c r="K4" s="2"/>
      <c r="N4" s="18"/>
      <c r="P4" s="2" t="s">
        <v>568</v>
      </c>
    </row>
    <row r="5" spans="1:18" s="19" customFormat="1" ht="15.75" x14ac:dyDescent="0.25">
      <c r="A5" s="346" t="s">
        <v>137</v>
      </c>
      <c r="B5" s="346"/>
      <c r="C5" s="346"/>
      <c r="D5" s="346"/>
      <c r="E5" s="346"/>
      <c r="F5" s="346"/>
      <c r="G5" s="346"/>
      <c r="H5" s="346"/>
      <c r="I5" s="346"/>
      <c r="J5" s="346"/>
      <c r="K5" s="346"/>
    </row>
    <row r="6" spans="1:18" s="19" customFormat="1" ht="15.75" customHeight="1" x14ac:dyDescent="0.2">
      <c r="A6" s="341"/>
      <c r="B6" s="343" t="s">
        <v>62</v>
      </c>
      <c r="C6" s="344"/>
      <c r="D6" s="344"/>
      <c r="E6" s="344"/>
      <c r="F6" s="345"/>
      <c r="G6" s="343" t="s">
        <v>63</v>
      </c>
      <c r="H6" s="344"/>
      <c r="I6" s="344"/>
      <c r="J6" s="344"/>
      <c r="K6" s="345"/>
      <c r="L6" s="343" t="s">
        <v>64</v>
      </c>
      <c r="M6" s="344"/>
      <c r="N6" s="344"/>
      <c r="O6" s="344"/>
      <c r="P6" s="345"/>
    </row>
    <row r="7" spans="1:18" s="19" customFormat="1" ht="25.5" customHeight="1" x14ac:dyDescent="0.2">
      <c r="A7" s="342"/>
      <c r="B7" s="339" t="s">
        <v>65</v>
      </c>
      <c r="C7" s="338" t="s">
        <v>66</v>
      </c>
      <c r="D7" s="338"/>
      <c r="E7" s="338" t="s">
        <v>138</v>
      </c>
      <c r="F7" s="338"/>
      <c r="G7" s="339" t="s">
        <v>65</v>
      </c>
      <c r="H7" s="338" t="s">
        <v>66</v>
      </c>
      <c r="I7" s="338"/>
      <c r="J7" s="338" t="s">
        <v>138</v>
      </c>
      <c r="K7" s="338"/>
      <c r="L7" s="339" t="s">
        <v>65</v>
      </c>
      <c r="M7" s="338" t="s">
        <v>66</v>
      </c>
      <c r="N7" s="338"/>
      <c r="O7" s="338" t="s">
        <v>138</v>
      </c>
      <c r="P7" s="338"/>
    </row>
    <row r="8" spans="1:18" s="19" customFormat="1" ht="15.75" customHeight="1" x14ac:dyDescent="0.2">
      <c r="A8" s="342"/>
      <c r="B8" s="339"/>
      <c r="C8" s="20" t="s">
        <v>68</v>
      </c>
      <c r="D8" s="21" t="s">
        <v>69</v>
      </c>
      <c r="E8" s="20" t="s">
        <v>68</v>
      </c>
      <c r="F8" s="21" t="s">
        <v>69</v>
      </c>
      <c r="G8" s="339"/>
      <c r="H8" s="20" t="s">
        <v>68</v>
      </c>
      <c r="I8" s="21" t="s">
        <v>69</v>
      </c>
      <c r="J8" s="20" t="s">
        <v>68</v>
      </c>
      <c r="K8" s="21" t="s">
        <v>69</v>
      </c>
      <c r="L8" s="339"/>
      <c r="M8" s="20" t="s">
        <v>68</v>
      </c>
      <c r="N8" s="21" t="s">
        <v>69</v>
      </c>
      <c r="O8" s="20" t="s">
        <v>68</v>
      </c>
      <c r="P8" s="21" t="s">
        <v>69</v>
      </c>
    </row>
    <row r="9" spans="1:18" s="19" customFormat="1" ht="3" customHeight="1" x14ac:dyDescent="0.2">
      <c r="A9" s="22"/>
      <c r="B9" s="22"/>
      <c r="C9" s="22"/>
      <c r="D9" s="22"/>
      <c r="E9" s="22"/>
      <c r="F9" s="22"/>
      <c r="G9" s="22"/>
      <c r="H9" s="22"/>
      <c r="I9" s="22"/>
      <c r="J9" s="22"/>
      <c r="K9" s="22"/>
      <c r="L9" s="22"/>
      <c r="M9" s="22"/>
      <c r="N9" s="22"/>
      <c r="O9" s="22"/>
      <c r="P9" s="22"/>
    </row>
    <row r="10" spans="1:18" s="19" customFormat="1" ht="14.25" customHeight="1" x14ac:dyDescent="0.2">
      <c r="A10" s="23" t="s">
        <v>70</v>
      </c>
      <c r="B10" s="24">
        <v>273631</v>
      </c>
      <c r="C10" s="24">
        <v>3822</v>
      </c>
      <c r="D10" s="48">
        <v>1.4165576389223489</v>
      </c>
      <c r="E10" s="24">
        <v>-2245</v>
      </c>
      <c r="F10" s="48">
        <v>-0.81377140454407049</v>
      </c>
      <c r="G10" s="24">
        <v>163945</v>
      </c>
      <c r="H10" s="24">
        <v>2443</v>
      </c>
      <c r="I10" s="48">
        <v>1.5126747656375772</v>
      </c>
      <c r="J10" s="24">
        <v>-1672</v>
      </c>
      <c r="K10" s="48">
        <v>-1.0095581975280314</v>
      </c>
      <c r="L10" s="24">
        <v>109686</v>
      </c>
      <c r="M10" s="24">
        <v>1379</v>
      </c>
      <c r="N10" s="48">
        <v>1.2732325703786458</v>
      </c>
      <c r="O10" s="24">
        <v>-573</v>
      </c>
      <c r="P10" s="48">
        <v>-0.51968546785296443</v>
      </c>
      <c r="R10" s="65"/>
    </row>
    <row r="11" spans="1:18" s="19" customFormat="1" ht="15.75" customHeight="1" x14ac:dyDescent="0.2">
      <c r="A11" s="26" t="s">
        <v>71</v>
      </c>
      <c r="B11" s="27">
        <v>17263</v>
      </c>
      <c r="C11" s="27">
        <v>97</v>
      </c>
      <c r="D11" s="28">
        <v>0.56507048817429806</v>
      </c>
      <c r="E11" s="27">
        <v>386</v>
      </c>
      <c r="F11" s="28">
        <v>2.2871363393968123</v>
      </c>
      <c r="G11" s="27">
        <v>8043</v>
      </c>
      <c r="H11" s="27">
        <v>179</v>
      </c>
      <c r="I11" s="28">
        <v>2.2761953204476093</v>
      </c>
      <c r="J11" s="27">
        <v>193</v>
      </c>
      <c r="K11" s="28">
        <v>2.4585987261146496</v>
      </c>
      <c r="L11" s="27">
        <v>9220</v>
      </c>
      <c r="M11" s="27">
        <v>-82</v>
      </c>
      <c r="N11" s="28">
        <v>-0.88153085357987526</v>
      </c>
      <c r="O11" s="27">
        <v>193</v>
      </c>
      <c r="P11" s="28">
        <v>2.1380303533842917</v>
      </c>
    </row>
    <row r="12" spans="1:18" s="19" customFormat="1" ht="15.75" customHeight="1" x14ac:dyDescent="0.2">
      <c r="A12" s="29" t="s">
        <v>72</v>
      </c>
      <c r="B12" s="30">
        <v>39199</v>
      </c>
      <c r="C12" s="30">
        <v>820</v>
      </c>
      <c r="D12" s="31">
        <v>2.1365851116496</v>
      </c>
      <c r="E12" s="30">
        <v>1650</v>
      </c>
      <c r="F12" s="31">
        <v>4.3942581693254148</v>
      </c>
      <c r="G12" s="30">
        <v>20141</v>
      </c>
      <c r="H12" s="30">
        <v>679</v>
      </c>
      <c r="I12" s="31">
        <v>3.488850066796835</v>
      </c>
      <c r="J12" s="30">
        <v>970</v>
      </c>
      <c r="K12" s="31">
        <v>5.0597256272494917</v>
      </c>
      <c r="L12" s="30">
        <v>19058</v>
      </c>
      <c r="M12" s="30">
        <v>141</v>
      </c>
      <c r="N12" s="31">
        <v>0.74536131521911508</v>
      </c>
      <c r="O12" s="30">
        <v>680</v>
      </c>
      <c r="P12" s="31">
        <v>3.7000761780389597</v>
      </c>
    </row>
    <row r="13" spans="1:18" s="19" customFormat="1" ht="15.75" customHeight="1" x14ac:dyDescent="0.2">
      <c r="A13" s="26" t="s">
        <v>73</v>
      </c>
      <c r="B13" s="27">
        <v>140683</v>
      </c>
      <c r="C13" s="27">
        <v>2858</v>
      </c>
      <c r="D13" s="28">
        <v>2.0736441139125703</v>
      </c>
      <c r="E13" s="27">
        <v>-3370</v>
      </c>
      <c r="F13" s="28">
        <v>-2.3394167424489596</v>
      </c>
      <c r="G13" s="27">
        <v>86581</v>
      </c>
      <c r="H13" s="27">
        <v>1773</v>
      </c>
      <c r="I13" s="28">
        <v>2.0906046599377417</v>
      </c>
      <c r="J13" s="27">
        <v>-2221</v>
      </c>
      <c r="K13" s="28">
        <v>-2.5010697957253214</v>
      </c>
      <c r="L13" s="27">
        <v>54102</v>
      </c>
      <c r="M13" s="27">
        <v>1085</v>
      </c>
      <c r="N13" s="28">
        <v>2.0465133824999526</v>
      </c>
      <c r="O13" s="27">
        <v>-1149</v>
      </c>
      <c r="P13" s="28">
        <v>-2.0796003692240865</v>
      </c>
    </row>
    <row r="14" spans="1:18" s="19" customFormat="1" ht="15.75" customHeight="1" x14ac:dyDescent="0.2">
      <c r="A14" s="29" t="s">
        <v>74</v>
      </c>
      <c r="B14" s="30">
        <v>93749</v>
      </c>
      <c r="C14" s="30">
        <v>144</v>
      </c>
      <c r="D14" s="31">
        <v>0.15383793600769188</v>
      </c>
      <c r="E14" s="30">
        <v>-525</v>
      </c>
      <c r="F14" s="31">
        <v>-0.55688737085516682</v>
      </c>
      <c r="G14" s="30">
        <v>57223</v>
      </c>
      <c r="H14" s="30">
        <v>-9</v>
      </c>
      <c r="I14" s="31">
        <v>-1.5725468269499582E-2</v>
      </c>
      <c r="J14" s="30">
        <v>-421</v>
      </c>
      <c r="K14" s="31">
        <v>-0.73034487544237037</v>
      </c>
      <c r="L14" s="30">
        <v>36526</v>
      </c>
      <c r="M14" s="30">
        <v>153</v>
      </c>
      <c r="N14" s="31">
        <v>0.4206416847661727</v>
      </c>
      <c r="O14" s="30">
        <v>-104</v>
      </c>
      <c r="P14" s="31">
        <v>-0.2839202839202839</v>
      </c>
    </row>
    <row r="15" spans="1:18" s="19" customFormat="1" ht="15.75" customHeight="1" x14ac:dyDescent="0.2">
      <c r="A15" s="26" t="s">
        <v>75</v>
      </c>
      <c r="B15" s="27">
        <v>273631</v>
      </c>
      <c r="C15" s="27">
        <v>3822</v>
      </c>
      <c r="D15" s="28">
        <v>1.4165576389223489</v>
      </c>
      <c r="E15" s="27">
        <v>-2245</v>
      </c>
      <c r="F15" s="28">
        <v>-0.81377140454407049</v>
      </c>
      <c r="G15" s="27">
        <v>163945</v>
      </c>
      <c r="H15" s="27">
        <v>2443</v>
      </c>
      <c r="I15" s="28">
        <v>1.5126747656375772</v>
      </c>
      <c r="J15" s="27">
        <v>-1672</v>
      </c>
      <c r="K15" s="28">
        <v>-1.0095581975280314</v>
      </c>
      <c r="L15" s="27">
        <v>109686</v>
      </c>
      <c r="M15" s="27">
        <v>1379</v>
      </c>
      <c r="N15" s="28">
        <v>1.2732325703786458</v>
      </c>
      <c r="O15" s="27">
        <v>-573</v>
      </c>
      <c r="P15" s="28">
        <v>-0.51968546785296443</v>
      </c>
    </row>
    <row r="16" spans="1:18" s="19" customFormat="1" ht="15.75" customHeight="1" x14ac:dyDescent="0.2">
      <c r="A16" s="29" t="s">
        <v>76</v>
      </c>
      <c r="B16" s="30">
        <v>273631</v>
      </c>
      <c r="C16" s="30">
        <v>3822</v>
      </c>
      <c r="D16" s="31">
        <v>1.4165576389223489</v>
      </c>
      <c r="E16" s="30">
        <v>-2245</v>
      </c>
      <c r="F16" s="31">
        <v>-0.81377140454407049</v>
      </c>
      <c r="G16" s="30">
        <v>163945</v>
      </c>
      <c r="H16" s="30">
        <v>2443</v>
      </c>
      <c r="I16" s="31">
        <v>1.5126747656375772</v>
      </c>
      <c r="J16" s="30">
        <v>-1672</v>
      </c>
      <c r="K16" s="31">
        <v>-1.0095581975280314</v>
      </c>
      <c r="L16" s="30">
        <v>109686</v>
      </c>
      <c r="M16" s="30">
        <v>1379</v>
      </c>
      <c r="N16" s="31">
        <v>1.2732325703786458</v>
      </c>
      <c r="O16" s="30">
        <v>-573</v>
      </c>
      <c r="P16" s="31">
        <v>-0.51968546785296443</v>
      </c>
    </row>
    <row r="17" spans="1:18" s="19" customFormat="1" ht="25.5" customHeight="1" x14ac:dyDescent="0.2">
      <c r="A17" s="66" t="s">
        <v>77</v>
      </c>
      <c r="B17" s="24">
        <v>273631</v>
      </c>
      <c r="C17" s="24">
        <v>3822</v>
      </c>
      <c r="D17" s="48">
        <v>1.4165576389223489</v>
      </c>
      <c r="E17" s="24">
        <v>-2245</v>
      </c>
      <c r="F17" s="48">
        <v>-0.81377140454407049</v>
      </c>
      <c r="G17" s="24">
        <v>163945</v>
      </c>
      <c r="H17" s="24">
        <v>2443</v>
      </c>
      <c r="I17" s="48">
        <v>1.5126747656375772</v>
      </c>
      <c r="J17" s="24">
        <v>-1672</v>
      </c>
      <c r="K17" s="48">
        <v>-1.0095581975280314</v>
      </c>
      <c r="L17" s="24">
        <v>109686</v>
      </c>
      <c r="M17" s="24">
        <v>1379</v>
      </c>
      <c r="N17" s="48">
        <v>1.2732325703786458</v>
      </c>
      <c r="O17" s="24">
        <v>-573</v>
      </c>
      <c r="P17" s="48">
        <v>-0.51968546785296443</v>
      </c>
      <c r="R17" s="67"/>
    </row>
    <row r="18" spans="1:18" s="19" customFormat="1" ht="15.75" customHeight="1" x14ac:dyDescent="0.2">
      <c r="A18" s="26" t="s">
        <v>78</v>
      </c>
      <c r="B18" s="27">
        <v>163706</v>
      </c>
      <c r="C18" s="27">
        <v>3922</v>
      </c>
      <c r="D18" s="28">
        <v>2.4545636609422719</v>
      </c>
      <c r="E18" s="27">
        <v>1152</v>
      </c>
      <c r="F18" s="28">
        <v>0.70868757459059761</v>
      </c>
      <c r="G18" s="27">
        <v>92576</v>
      </c>
      <c r="H18" s="27">
        <v>2316</v>
      </c>
      <c r="I18" s="28">
        <v>2.5659206736095723</v>
      </c>
      <c r="J18" s="27">
        <v>368</v>
      </c>
      <c r="K18" s="28">
        <v>0.39909769217421481</v>
      </c>
      <c r="L18" s="27">
        <v>71130</v>
      </c>
      <c r="M18" s="27">
        <v>1606</v>
      </c>
      <c r="N18" s="28">
        <v>2.3099936712502158</v>
      </c>
      <c r="O18" s="27">
        <v>784</v>
      </c>
      <c r="P18" s="28">
        <v>1.1144912290677509</v>
      </c>
    </row>
    <row r="19" spans="1:18" s="19" customFormat="1" ht="12.75" customHeight="1" x14ac:dyDescent="0.2">
      <c r="A19" s="33" t="s">
        <v>79</v>
      </c>
      <c r="B19" s="34">
        <v>122512</v>
      </c>
      <c r="C19" s="34">
        <v>5482</v>
      </c>
      <c r="D19" s="35">
        <v>4.6842689908570456</v>
      </c>
      <c r="E19" s="34">
        <v>3710</v>
      </c>
      <c r="F19" s="35">
        <v>3.1228430497803066</v>
      </c>
      <c r="G19" s="34">
        <v>67819</v>
      </c>
      <c r="H19" s="34">
        <v>3278</v>
      </c>
      <c r="I19" s="35">
        <v>5.0789420678328501</v>
      </c>
      <c r="J19" s="34">
        <v>1632</v>
      </c>
      <c r="K19" s="35">
        <v>2.4657410065420704</v>
      </c>
      <c r="L19" s="34">
        <v>54693</v>
      </c>
      <c r="M19" s="34">
        <v>2204</v>
      </c>
      <c r="N19" s="35">
        <v>4.1989750233382228</v>
      </c>
      <c r="O19" s="34">
        <v>2078</v>
      </c>
      <c r="P19" s="35">
        <v>3.9494440748835884</v>
      </c>
    </row>
    <row r="20" spans="1:18" s="19" customFormat="1" ht="12.75" customHeight="1" x14ac:dyDescent="0.2">
      <c r="A20" s="33" t="s">
        <v>80</v>
      </c>
      <c r="B20" s="34">
        <v>41194</v>
      </c>
      <c r="C20" s="34">
        <v>-1560</v>
      </c>
      <c r="D20" s="35">
        <v>-3.6487814005707069</v>
      </c>
      <c r="E20" s="34">
        <v>-2558</v>
      </c>
      <c r="F20" s="35">
        <v>-5.8465898701773638</v>
      </c>
      <c r="G20" s="34">
        <v>24757</v>
      </c>
      <c r="H20" s="34">
        <v>-962</v>
      </c>
      <c r="I20" s="35">
        <v>-3.7404253664605935</v>
      </c>
      <c r="J20" s="34">
        <v>-1264</v>
      </c>
      <c r="K20" s="35">
        <v>-4.8576150032665923</v>
      </c>
      <c r="L20" s="34">
        <v>16437</v>
      </c>
      <c r="M20" s="34">
        <v>-598</v>
      </c>
      <c r="N20" s="35">
        <v>-3.5104197240974466</v>
      </c>
      <c r="O20" s="34">
        <v>-1294</v>
      </c>
      <c r="P20" s="35">
        <v>-7.2979527381422367</v>
      </c>
    </row>
    <row r="21" spans="1:18" s="19" customFormat="1" ht="15.75" customHeight="1" x14ac:dyDescent="0.2">
      <c r="A21" s="26" t="s">
        <v>81</v>
      </c>
      <c r="B21" s="27">
        <v>109925</v>
      </c>
      <c r="C21" s="27">
        <v>-100</v>
      </c>
      <c r="D21" s="28">
        <v>-9.0888434446716654E-2</v>
      </c>
      <c r="E21" s="27">
        <v>-3397</v>
      </c>
      <c r="F21" s="28">
        <v>-2.9976527064471155</v>
      </c>
      <c r="G21" s="27">
        <v>71369</v>
      </c>
      <c r="H21" s="27">
        <v>127</v>
      </c>
      <c r="I21" s="28">
        <v>0.17826562982510316</v>
      </c>
      <c r="J21" s="27">
        <v>-2040</v>
      </c>
      <c r="K21" s="28">
        <v>-2.7789508098462044</v>
      </c>
      <c r="L21" s="27">
        <v>38556</v>
      </c>
      <c r="M21" s="27">
        <v>-227</v>
      </c>
      <c r="N21" s="28">
        <v>-0.58530799577134307</v>
      </c>
      <c r="O21" s="27">
        <v>-1357</v>
      </c>
      <c r="P21" s="28">
        <v>-3.3998947711272018</v>
      </c>
    </row>
    <row r="22" spans="1:18" s="19" customFormat="1" ht="12.75" customHeight="1" x14ac:dyDescent="0.2">
      <c r="A22" s="33" t="s">
        <v>82</v>
      </c>
      <c r="B22" s="34">
        <v>39934</v>
      </c>
      <c r="C22" s="34">
        <v>-55</v>
      </c>
      <c r="D22" s="35">
        <v>-0.13753782290129785</v>
      </c>
      <c r="E22" s="34">
        <v>-1454</v>
      </c>
      <c r="F22" s="35">
        <v>-3.5130955832608484</v>
      </c>
      <c r="G22" s="34">
        <v>24898</v>
      </c>
      <c r="H22" s="34">
        <v>75</v>
      </c>
      <c r="I22" s="35">
        <v>0.30213914514764534</v>
      </c>
      <c r="J22" s="34">
        <v>-889</v>
      </c>
      <c r="K22" s="35">
        <v>-3.4474735331756312</v>
      </c>
      <c r="L22" s="34">
        <v>15036</v>
      </c>
      <c r="M22" s="34">
        <v>-130</v>
      </c>
      <c r="N22" s="35">
        <v>-0.85718053540814976</v>
      </c>
      <c r="O22" s="34">
        <v>-565</v>
      </c>
      <c r="P22" s="35">
        <v>-3.62156272033844</v>
      </c>
    </row>
    <row r="23" spans="1:18" s="19" customFormat="1" ht="12.75" customHeight="1" x14ac:dyDescent="0.2">
      <c r="A23" s="33" t="s">
        <v>83</v>
      </c>
      <c r="B23" s="34">
        <v>69991</v>
      </c>
      <c r="C23" s="34">
        <v>-45</v>
      </c>
      <c r="D23" s="35">
        <v>-6.4252670055400085E-2</v>
      </c>
      <c r="E23" s="34">
        <v>-1943</v>
      </c>
      <c r="F23" s="35">
        <v>-2.7010871076264356</v>
      </c>
      <c r="G23" s="34">
        <v>46471</v>
      </c>
      <c r="H23" s="34">
        <v>52</v>
      </c>
      <c r="I23" s="35">
        <v>0.11202309399168443</v>
      </c>
      <c r="J23" s="34">
        <v>-1151</v>
      </c>
      <c r="K23" s="35">
        <v>-2.4169501490907566</v>
      </c>
      <c r="L23" s="34">
        <v>23520</v>
      </c>
      <c r="M23" s="34">
        <v>-97</v>
      </c>
      <c r="N23" s="35">
        <v>-0.41072109073972141</v>
      </c>
      <c r="O23" s="34">
        <v>-792</v>
      </c>
      <c r="P23" s="35">
        <v>-3.2576505429417573</v>
      </c>
    </row>
    <row r="24" spans="1:18" s="19" customFormat="1" ht="24" customHeight="1" x14ac:dyDescent="0.2">
      <c r="A24" s="66" t="s">
        <v>84</v>
      </c>
      <c r="B24" s="24">
        <v>273631</v>
      </c>
      <c r="C24" s="24">
        <v>3822</v>
      </c>
      <c r="D24" s="48">
        <v>1.4165576389223489</v>
      </c>
      <c r="E24" s="24">
        <v>-2245</v>
      </c>
      <c r="F24" s="48">
        <v>-0.81377140454407049</v>
      </c>
      <c r="G24" s="24">
        <v>163945</v>
      </c>
      <c r="H24" s="24">
        <v>2443</v>
      </c>
      <c r="I24" s="48">
        <v>1.5126747656375772</v>
      </c>
      <c r="J24" s="24">
        <v>-1672</v>
      </c>
      <c r="K24" s="48">
        <v>-1.0095581975280314</v>
      </c>
      <c r="L24" s="24">
        <v>109686</v>
      </c>
      <c r="M24" s="24">
        <v>1379</v>
      </c>
      <c r="N24" s="48">
        <v>1.2732325703786458</v>
      </c>
      <c r="O24" s="24">
        <v>-573</v>
      </c>
      <c r="P24" s="48">
        <v>-0.51968546785296443</v>
      </c>
    </row>
    <row r="25" spans="1:18" s="19" customFormat="1" ht="15.75" customHeight="1" x14ac:dyDescent="0.2">
      <c r="A25" s="26" t="s">
        <v>85</v>
      </c>
      <c r="B25" s="27">
        <v>1632</v>
      </c>
      <c r="C25" s="27">
        <v>-16</v>
      </c>
      <c r="D25" s="28">
        <v>-0.970873786407767</v>
      </c>
      <c r="E25" s="27">
        <v>-112</v>
      </c>
      <c r="F25" s="28">
        <v>-6.4220183486238529</v>
      </c>
      <c r="G25" s="27">
        <v>785</v>
      </c>
      <c r="H25" s="27">
        <v>2</v>
      </c>
      <c r="I25" s="28">
        <v>0.2554278416347382</v>
      </c>
      <c r="J25" s="27">
        <v>-37</v>
      </c>
      <c r="K25" s="28">
        <v>-4.5012165450121655</v>
      </c>
      <c r="L25" s="27">
        <v>847</v>
      </c>
      <c r="M25" s="27">
        <v>-18</v>
      </c>
      <c r="N25" s="28">
        <v>-2.0809248554913293</v>
      </c>
      <c r="O25" s="27">
        <v>-75</v>
      </c>
      <c r="P25" s="28">
        <v>-8.1344902386117131</v>
      </c>
    </row>
    <row r="26" spans="1:18" s="19" customFormat="1" ht="15.75" customHeight="1" x14ac:dyDescent="0.2">
      <c r="A26" s="29" t="s">
        <v>86</v>
      </c>
      <c r="B26" s="30">
        <v>14254</v>
      </c>
      <c r="C26" s="30">
        <v>-66</v>
      </c>
      <c r="D26" s="31">
        <v>-0.46089385474860334</v>
      </c>
      <c r="E26" s="30">
        <v>-230</v>
      </c>
      <c r="F26" s="31">
        <v>-1.587959127312897</v>
      </c>
      <c r="G26" s="30">
        <v>6652</v>
      </c>
      <c r="H26" s="30">
        <v>23</v>
      </c>
      <c r="I26" s="31">
        <v>0.34696032584100167</v>
      </c>
      <c r="J26" s="30">
        <v>-212</v>
      </c>
      <c r="K26" s="31">
        <v>-3.0885780885780885</v>
      </c>
      <c r="L26" s="30">
        <v>7602</v>
      </c>
      <c r="M26" s="30">
        <v>-89</v>
      </c>
      <c r="N26" s="31">
        <v>-1.1571967234429854</v>
      </c>
      <c r="O26" s="30">
        <v>-18</v>
      </c>
      <c r="P26" s="31">
        <v>-0.23622047244094488</v>
      </c>
    </row>
    <row r="27" spans="1:18" s="19" customFormat="1" ht="15.75" customHeight="1" x14ac:dyDescent="0.2">
      <c r="A27" s="26" t="s">
        <v>87</v>
      </c>
      <c r="B27" s="27">
        <v>16894</v>
      </c>
      <c r="C27" s="27">
        <v>30</v>
      </c>
      <c r="D27" s="28">
        <v>0.17789373814041745</v>
      </c>
      <c r="E27" s="27">
        <v>-1896</v>
      </c>
      <c r="F27" s="28">
        <v>-10.090473656200107</v>
      </c>
      <c r="G27" s="27">
        <v>3193</v>
      </c>
      <c r="H27" s="27">
        <v>34</v>
      </c>
      <c r="I27" s="28">
        <v>1.076289965178854</v>
      </c>
      <c r="J27" s="27">
        <v>-507</v>
      </c>
      <c r="K27" s="28">
        <v>-13.702702702702704</v>
      </c>
      <c r="L27" s="27">
        <v>13701</v>
      </c>
      <c r="M27" s="27">
        <v>-4</v>
      </c>
      <c r="N27" s="28">
        <v>-2.9186428310835462E-2</v>
      </c>
      <c r="O27" s="27">
        <v>-1389</v>
      </c>
      <c r="P27" s="28">
        <v>-9.2047713717693842</v>
      </c>
    </row>
    <row r="28" spans="1:18" s="19" customFormat="1" ht="15.75" customHeight="1" x14ac:dyDescent="0.2">
      <c r="A28" s="29" t="s">
        <v>88</v>
      </c>
      <c r="B28" s="30">
        <v>222280</v>
      </c>
      <c r="C28" s="30">
        <v>3436</v>
      </c>
      <c r="D28" s="31">
        <v>1.570068176417905</v>
      </c>
      <c r="E28" s="30">
        <v>-511</v>
      </c>
      <c r="F28" s="31">
        <v>-0.2293629455408881</v>
      </c>
      <c r="G28" s="30">
        <v>141161</v>
      </c>
      <c r="H28" s="30">
        <v>2111</v>
      </c>
      <c r="I28" s="31">
        <v>1.5181589356346639</v>
      </c>
      <c r="J28" s="30">
        <v>-1269</v>
      </c>
      <c r="K28" s="31">
        <v>-0.89096398230709828</v>
      </c>
      <c r="L28" s="30">
        <v>81119</v>
      </c>
      <c r="M28" s="30">
        <v>1325</v>
      </c>
      <c r="N28" s="31">
        <v>1.6605258540742411</v>
      </c>
      <c r="O28" s="30">
        <v>758</v>
      </c>
      <c r="P28" s="31">
        <v>0.94324361319545547</v>
      </c>
    </row>
    <row r="29" spans="1:18" s="19" customFormat="1" ht="15.75" customHeight="1" x14ac:dyDescent="0.2">
      <c r="A29" s="26" t="s">
        <v>89</v>
      </c>
      <c r="B29" s="27">
        <v>18571</v>
      </c>
      <c r="C29" s="27">
        <v>438</v>
      </c>
      <c r="D29" s="28">
        <v>2.4154855787790215</v>
      </c>
      <c r="E29" s="27">
        <v>504</v>
      </c>
      <c r="F29" s="28">
        <v>2.7896164277411857</v>
      </c>
      <c r="G29" s="27">
        <v>12154</v>
      </c>
      <c r="H29" s="27">
        <v>273</v>
      </c>
      <c r="I29" s="28">
        <v>2.2977863816177089</v>
      </c>
      <c r="J29" s="27">
        <v>353</v>
      </c>
      <c r="K29" s="28">
        <v>2.9912719261079568</v>
      </c>
      <c r="L29" s="27">
        <v>6417</v>
      </c>
      <c r="M29" s="27">
        <v>165</v>
      </c>
      <c r="N29" s="28">
        <v>2.6391554702495204</v>
      </c>
      <c r="O29" s="27">
        <v>151</v>
      </c>
      <c r="P29" s="28">
        <v>2.4098308330673475</v>
      </c>
    </row>
    <row r="30" spans="1:18" s="19" customFormat="1" ht="12.75" customHeight="1" x14ac:dyDescent="0.2">
      <c r="A30" s="23" t="s">
        <v>90</v>
      </c>
      <c r="B30" s="24">
        <v>273631</v>
      </c>
      <c r="C30" s="24">
        <v>3822</v>
      </c>
      <c r="D30" s="48">
        <v>1.4165576389223489</v>
      </c>
      <c r="E30" s="24">
        <v>-2245</v>
      </c>
      <c r="F30" s="48">
        <v>-0.81377140454407049</v>
      </c>
      <c r="G30" s="24">
        <v>163945</v>
      </c>
      <c r="H30" s="24">
        <v>2443</v>
      </c>
      <c r="I30" s="48">
        <v>1.5126747656375772</v>
      </c>
      <c r="J30" s="24">
        <v>-1672</v>
      </c>
      <c r="K30" s="48">
        <v>-1.0095581975280314</v>
      </c>
      <c r="L30" s="24">
        <v>109686</v>
      </c>
      <c r="M30" s="24">
        <v>1379</v>
      </c>
      <c r="N30" s="48">
        <v>1.2732325703786458</v>
      </c>
      <c r="O30" s="24">
        <v>-573</v>
      </c>
      <c r="P30" s="48">
        <v>-0.51968546785296443</v>
      </c>
    </row>
    <row r="31" spans="1:18" s="19" customFormat="1" ht="15.75" customHeight="1" x14ac:dyDescent="0.2">
      <c r="A31" s="26" t="s">
        <v>91</v>
      </c>
      <c r="B31" s="27">
        <v>106613</v>
      </c>
      <c r="C31" s="27">
        <v>906</v>
      </c>
      <c r="D31" s="28">
        <v>0.85708609647421652</v>
      </c>
      <c r="E31" s="27">
        <v>1301</v>
      </c>
      <c r="F31" s="28">
        <v>1.2353767851716804</v>
      </c>
      <c r="G31" s="27">
        <v>62331</v>
      </c>
      <c r="H31" s="27">
        <v>551</v>
      </c>
      <c r="I31" s="28">
        <v>0.89187439300744575</v>
      </c>
      <c r="J31" s="27">
        <v>1309</v>
      </c>
      <c r="K31" s="28">
        <v>2.1451279866277737</v>
      </c>
      <c r="L31" s="27">
        <v>44282</v>
      </c>
      <c r="M31" s="27">
        <v>355</v>
      </c>
      <c r="N31" s="28">
        <v>0.80815899105333844</v>
      </c>
      <c r="O31" s="27">
        <v>-8</v>
      </c>
      <c r="P31" s="28">
        <v>-1.806276811921427E-2</v>
      </c>
    </row>
    <row r="32" spans="1:18" s="19" customFormat="1" ht="15.75" customHeight="1" x14ac:dyDescent="0.2">
      <c r="A32" s="26" t="s">
        <v>92</v>
      </c>
      <c r="B32" s="27">
        <v>106044</v>
      </c>
      <c r="C32" s="27">
        <v>-619</v>
      </c>
      <c r="D32" s="28">
        <v>-0.5803324489279319</v>
      </c>
      <c r="E32" s="27">
        <v>-4902</v>
      </c>
      <c r="F32" s="28">
        <v>-4.4183656914174465</v>
      </c>
      <c r="G32" s="27">
        <v>63229</v>
      </c>
      <c r="H32" s="27">
        <v>-482</v>
      </c>
      <c r="I32" s="28">
        <v>-0.75654125661188809</v>
      </c>
      <c r="J32" s="27">
        <v>-3123</v>
      </c>
      <c r="K32" s="28">
        <v>-4.7067156980950084</v>
      </c>
      <c r="L32" s="27">
        <v>42815</v>
      </c>
      <c r="M32" s="27">
        <v>-137</v>
      </c>
      <c r="N32" s="28">
        <v>-0.31896070031663254</v>
      </c>
      <c r="O32" s="27">
        <v>-1779</v>
      </c>
      <c r="P32" s="28">
        <v>-3.9893259182849712</v>
      </c>
    </row>
    <row r="33" spans="1:16" s="19" customFormat="1" ht="12.75" customHeight="1" x14ac:dyDescent="0.2">
      <c r="A33" s="36" t="s">
        <v>93</v>
      </c>
      <c r="B33" s="34">
        <v>17313</v>
      </c>
      <c r="C33" s="34">
        <v>-397</v>
      </c>
      <c r="D33" s="35">
        <v>-2.2416713721061545</v>
      </c>
      <c r="E33" s="34">
        <v>-456</v>
      </c>
      <c r="F33" s="35">
        <v>-2.5662670943778489</v>
      </c>
      <c r="G33" s="34">
        <v>11292</v>
      </c>
      <c r="H33" s="34">
        <v>-377</v>
      </c>
      <c r="I33" s="35">
        <v>-3.2307824149455824</v>
      </c>
      <c r="J33" s="34">
        <v>-477</v>
      </c>
      <c r="K33" s="35">
        <v>-4.0530206474636756</v>
      </c>
      <c r="L33" s="34">
        <v>6021</v>
      </c>
      <c r="M33" s="34">
        <v>-20</v>
      </c>
      <c r="N33" s="35">
        <v>-0.33107101473266015</v>
      </c>
      <c r="O33" s="34">
        <v>21</v>
      </c>
      <c r="P33" s="35">
        <v>0.35</v>
      </c>
    </row>
    <row r="34" spans="1:16" s="19" customFormat="1" ht="12.75" customHeight="1" x14ac:dyDescent="0.2">
      <c r="A34" s="36" t="s">
        <v>94</v>
      </c>
      <c r="B34" s="34">
        <v>88731</v>
      </c>
      <c r="C34" s="34">
        <v>-222</v>
      </c>
      <c r="D34" s="35">
        <v>-0.24956999763920273</v>
      </c>
      <c r="E34" s="34">
        <v>-4446</v>
      </c>
      <c r="F34" s="35">
        <v>-4.7715637979329664</v>
      </c>
      <c r="G34" s="34">
        <v>51937</v>
      </c>
      <c r="H34" s="34">
        <v>-105</v>
      </c>
      <c r="I34" s="35">
        <v>-0.20176011682871528</v>
      </c>
      <c r="J34" s="34">
        <v>-2646</v>
      </c>
      <c r="K34" s="35">
        <v>-4.8476631918362862</v>
      </c>
      <c r="L34" s="34">
        <v>36794</v>
      </c>
      <c r="M34" s="34">
        <v>-117</v>
      </c>
      <c r="N34" s="35">
        <v>-0.31697867844274064</v>
      </c>
      <c r="O34" s="34">
        <v>-1800</v>
      </c>
      <c r="P34" s="35">
        <v>-4.6639373995957918</v>
      </c>
    </row>
    <row r="35" spans="1:16" s="19" customFormat="1" ht="15.75" customHeight="1" x14ac:dyDescent="0.2">
      <c r="A35" s="26" t="s">
        <v>95</v>
      </c>
      <c r="B35" s="27">
        <v>60974</v>
      </c>
      <c r="C35" s="27">
        <v>3535</v>
      </c>
      <c r="D35" s="28">
        <v>6.1543550549278363</v>
      </c>
      <c r="E35" s="27">
        <v>1356</v>
      </c>
      <c r="F35" s="28">
        <v>2.2744808614847867</v>
      </c>
      <c r="G35" s="27">
        <v>38385</v>
      </c>
      <c r="H35" s="27">
        <v>2374</v>
      </c>
      <c r="I35" s="28">
        <v>6.5924300908055873</v>
      </c>
      <c r="J35" s="27">
        <v>142</v>
      </c>
      <c r="K35" s="28">
        <v>0.37130978218236016</v>
      </c>
      <c r="L35" s="27">
        <v>22589</v>
      </c>
      <c r="M35" s="27">
        <v>1161</v>
      </c>
      <c r="N35" s="28">
        <v>5.4181444838529025</v>
      </c>
      <c r="O35" s="27">
        <v>1214</v>
      </c>
      <c r="P35" s="28">
        <v>5.6795321637426897</v>
      </c>
    </row>
    <row r="36" spans="1:16" s="19" customFormat="1" ht="12.75" customHeight="1" x14ac:dyDescent="0.2">
      <c r="A36" s="36" t="s">
        <v>96</v>
      </c>
      <c r="B36" s="34">
        <v>18533</v>
      </c>
      <c r="C36" s="34">
        <v>603</v>
      </c>
      <c r="D36" s="35">
        <v>3.3630786391522589</v>
      </c>
      <c r="E36" s="34">
        <v>445</v>
      </c>
      <c r="F36" s="35">
        <v>2.4601946041574525</v>
      </c>
      <c r="G36" s="34">
        <v>10944</v>
      </c>
      <c r="H36" s="34">
        <v>342</v>
      </c>
      <c r="I36" s="35">
        <v>3.225806451612903</v>
      </c>
      <c r="J36" s="34">
        <v>-75</v>
      </c>
      <c r="K36" s="35">
        <v>-0.68064252654505852</v>
      </c>
      <c r="L36" s="34">
        <v>7589</v>
      </c>
      <c r="M36" s="34">
        <v>261</v>
      </c>
      <c r="N36" s="35">
        <v>3.5616812227074237</v>
      </c>
      <c r="O36" s="34">
        <v>520</v>
      </c>
      <c r="P36" s="35">
        <v>7.3560616777479133</v>
      </c>
    </row>
    <row r="37" spans="1:16" s="19" customFormat="1" ht="12.75" customHeight="1" x14ac:dyDescent="0.2">
      <c r="A37" s="36" t="s">
        <v>97</v>
      </c>
      <c r="B37" s="34">
        <v>42441</v>
      </c>
      <c r="C37" s="34">
        <v>2932</v>
      </c>
      <c r="D37" s="35">
        <v>7.4210939279657797</v>
      </c>
      <c r="E37" s="34">
        <v>911</v>
      </c>
      <c r="F37" s="35">
        <v>2.1935949915723572</v>
      </c>
      <c r="G37" s="34">
        <v>27441</v>
      </c>
      <c r="H37" s="34">
        <v>2032</v>
      </c>
      <c r="I37" s="35">
        <v>7.997166358376953</v>
      </c>
      <c r="J37" s="34">
        <v>217</v>
      </c>
      <c r="K37" s="35">
        <v>0.79709080223332351</v>
      </c>
      <c r="L37" s="34">
        <v>15000</v>
      </c>
      <c r="M37" s="34">
        <v>900</v>
      </c>
      <c r="N37" s="35">
        <v>6.3829787234042552</v>
      </c>
      <c r="O37" s="34">
        <v>694</v>
      </c>
      <c r="P37" s="35">
        <v>4.8511114217810709</v>
      </c>
    </row>
    <row r="38" spans="1:16" s="19" customFormat="1" ht="12.75" customHeight="1" x14ac:dyDescent="0.2">
      <c r="A38" s="23" t="s">
        <v>99</v>
      </c>
      <c r="B38" s="24">
        <v>273631</v>
      </c>
      <c r="C38" s="24">
        <v>3822</v>
      </c>
      <c r="D38" s="48">
        <v>1.4165576389223489</v>
      </c>
      <c r="E38" s="24">
        <v>-2245</v>
      </c>
      <c r="F38" s="48">
        <v>-0.81377140454407049</v>
      </c>
      <c r="G38" s="24">
        <v>163945</v>
      </c>
      <c r="H38" s="24">
        <v>2443</v>
      </c>
      <c r="I38" s="48">
        <v>1.5126747656375772</v>
      </c>
      <c r="J38" s="24">
        <v>-1672</v>
      </c>
      <c r="K38" s="48">
        <v>-1.0095581975280314</v>
      </c>
      <c r="L38" s="24">
        <v>109686</v>
      </c>
      <c r="M38" s="24">
        <v>1379</v>
      </c>
      <c r="N38" s="48">
        <v>1.2732325703786458</v>
      </c>
      <c r="O38" s="24">
        <v>-573</v>
      </c>
      <c r="P38" s="48">
        <v>-0.51968546785296443</v>
      </c>
    </row>
    <row r="39" spans="1:16" s="19" customFormat="1" ht="15.75" customHeight="1" x14ac:dyDescent="0.2">
      <c r="A39" s="26" t="s">
        <v>100</v>
      </c>
      <c r="B39" s="27">
        <v>5870</v>
      </c>
      <c r="C39" s="27">
        <v>136</v>
      </c>
      <c r="D39" s="28">
        <v>2.3718172305545866</v>
      </c>
      <c r="E39" s="27">
        <v>194</v>
      </c>
      <c r="F39" s="28">
        <v>3.4178999295278367</v>
      </c>
      <c r="G39" s="27">
        <v>2243</v>
      </c>
      <c r="H39" s="27">
        <v>32</v>
      </c>
      <c r="I39" s="28">
        <v>1.4473089099954772</v>
      </c>
      <c r="J39" s="27">
        <v>97</v>
      </c>
      <c r="K39" s="28">
        <v>4.5200372786579681</v>
      </c>
      <c r="L39" s="27">
        <v>3627</v>
      </c>
      <c r="M39" s="27">
        <v>104</v>
      </c>
      <c r="N39" s="28">
        <v>2.9520295202952029</v>
      </c>
      <c r="O39" s="27">
        <v>97</v>
      </c>
      <c r="P39" s="28">
        <v>2.7478753541076486</v>
      </c>
    </row>
    <row r="40" spans="1:16" s="19" customFormat="1" ht="15.75" customHeight="1" x14ac:dyDescent="0.2">
      <c r="A40" s="29" t="s">
        <v>101</v>
      </c>
      <c r="B40" s="30">
        <v>9384</v>
      </c>
      <c r="C40" s="30">
        <v>1190</v>
      </c>
      <c r="D40" s="31">
        <v>14.522821576763485</v>
      </c>
      <c r="E40" s="30">
        <v>-273</v>
      </c>
      <c r="F40" s="31">
        <v>-2.8269648959304132</v>
      </c>
      <c r="G40" s="30">
        <v>7380</v>
      </c>
      <c r="H40" s="30">
        <v>911</v>
      </c>
      <c r="I40" s="31">
        <v>14.082547534394806</v>
      </c>
      <c r="J40" s="30">
        <v>-191</v>
      </c>
      <c r="K40" s="31">
        <v>-2.5227843085457669</v>
      </c>
      <c r="L40" s="30">
        <v>2004</v>
      </c>
      <c r="M40" s="30">
        <v>279</v>
      </c>
      <c r="N40" s="31">
        <v>16.173913043478262</v>
      </c>
      <c r="O40" s="30">
        <v>-82</v>
      </c>
      <c r="P40" s="31">
        <v>-3.9309683604985617</v>
      </c>
    </row>
    <row r="41" spans="1:16" s="19" customFormat="1" ht="15.75" customHeight="1" x14ac:dyDescent="0.2">
      <c r="A41" s="26" t="s">
        <v>102</v>
      </c>
      <c r="B41" s="27">
        <v>31812</v>
      </c>
      <c r="C41" s="27">
        <v>1704</v>
      </c>
      <c r="D41" s="28">
        <v>5.6596253487445196</v>
      </c>
      <c r="E41" s="27">
        <v>1240</v>
      </c>
      <c r="F41" s="28">
        <v>4.0559989532905929</v>
      </c>
      <c r="G41" s="27">
        <v>17179</v>
      </c>
      <c r="H41" s="27">
        <v>1059</v>
      </c>
      <c r="I41" s="28">
        <v>6.5694789081885858</v>
      </c>
      <c r="J41" s="27">
        <v>635</v>
      </c>
      <c r="K41" s="28">
        <v>3.8382495164410058</v>
      </c>
      <c r="L41" s="27">
        <v>14633</v>
      </c>
      <c r="M41" s="27">
        <v>645</v>
      </c>
      <c r="N41" s="28">
        <v>4.6110952244781238</v>
      </c>
      <c r="O41" s="27">
        <v>605</v>
      </c>
      <c r="P41" s="28">
        <v>4.3128029654975766</v>
      </c>
    </row>
    <row r="42" spans="1:16" s="19" customFormat="1" ht="15.75" customHeight="1" x14ac:dyDescent="0.2">
      <c r="A42" s="29" t="s">
        <v>103</v>
      </c>
      <c r="B42" s="30">
        <v>29268</v>
      </c>
      <c r="C42" s="30">
        <v>1029</v>
      </c>
      <c r="D42" s="31">
        <v>3.6438967385530647</v>
      </c>
      <c r="E42" s="30">
        <v>804</v>
      </c>
      <c r="F42" s="31">
        <v>2.8246205733558178</v>
      </c>
      <c r="G42" s="30">
        <v>13869</v>
      </c>
      <c r="H42" s="30">
        <v>547</v>
      </c>
      <c r="I42" s="31">
        <v>4.1059900915778416</v>
      </c>
      <c r="J42" s="30">
        <v>377</v>
      </c>
      <c r="K42" s="31">
        <v>2.7942484435220871</v>
      </c>
      <c r="L42" s="30">
        <v>15399</v>
      </c>
      <c r="M42" s="30">
        <v>482</v>
      </c>
      <c r="N42" s="31">
        <v>3.2312127103304955</v>
      </c>
      <c r="O42" s="30">
        <v>427</v>
      </c>
      <c r="P42" s="31">
        <v>2.8519903820464867</v>
      </c>
    </row>
    <row r="43" spans="1:16" s="19" customFormat="1" ht="15.75" customHeight="1" x14ac:dyDescent="0.2">
      <c r="A43" s="26" t="s">
        <v>104</v>
      </c>
      <c r="B43" s="27">
        <v>30960</v>
      </c>
      <c r="C43" s="27">
        <v>597</v>
      </c>
      <c r="D43" s="28">
        <v>1.9662088726410434</v>
      </c>
      <c r="E43" s="27">
        <v>-511</v>
      </c>
      <c r="F43" s="28">
        <v>-1.6237170728607289</v>
      </c>
      <c r="G43" s="27">
        <v>24355</v>
      </c>
      <c r="H43" s="27">
        <v>497</v>
      </c>
      <c r="I43" s="28">
        <v>2.0831586889093807</v>
      </c>
      <c r="J43" s="27">
        <v>-605</v>
      </c>
      <c r="K43" s="28">
        <v>-2.4238782051282053</v>
      </c>
      <c r="L43" s="27">
        <v>6605</v>
      </c>
      <c r="M43" s="27">
        <v>100</v>
      </c>
      <c r="N43" s="28">
        <v>1.5372790161414296</v>
      </c>
      <c r="O43" s="27">
        <v>94</v>
      </c>
      <c r="P43" s="28">
        <v>1.44371064352634</v>
      </c>
    </row>
    <row r="44" spans="1:16" s="19" customFormat="1" ht="15.75" customHeight="1" x14ac:dyDescent="0.2">
      <c r="A44" s="29" t="s">
        <v>105</v>
      </c>
      <c r="B44" s="30">
        <v>12039</v>
      </c>
      <c r="C44" s="30">
        <v>207</v>
      </c>
      <c r="D44" s="31">
        <v>1.7494929006085194</v>
      </c>
      <c r="E44" s="30">
        <v>508</v>
      </c>
      <c r="F44" s="31">
        <v>4.405515566733154</v>
      </c>
      <c r="G44" s="30">
        <v>9697</v>
      </c>
      <c r="H44" s="30">
        <v>147</v>
      </c>
      <c r="I44" s="31">
        <v>1.5392670157068062</v>
      </c>
      <c r="J44" s="30">
        <v>345</v>
      </c>
      <c r="K44" s="31">
        <v>3.6890504704875964</v>
      </c>
      <c r="L44" s="30">
        <v>2342</v>
      </c>
      <c r="M44" s="30">
        <v>60</v>
      </c>
      <c r="N44" s="31">
        <v>2.6292725679228748</v>
      </c>
      <c r="O44" s="30">
        <v>163</v>
      </c>
      <c r="P44" s="31">
        <v>7.4804956402019274</v>
      </c>
    </row>
    <row r="45" spans="1:16" s="19" customFormat="1" ht="15.75" customHeight="1" x14ac:dyDescent="0.2">
      <c r="A45" s="26" t="s">
        <v>106</v>
      </c>
      <c r="B45" s="27">
        <v>41235</v>
      </c>
      <c r="C45" s="27">
        <v>321</v>
      </c>
      <c r="D45" s="28">
        <v>0.78457251796451088</v>
      </c>
      <c r="E45" s="27">
        <v>-604</v>
      </c>
      <c r="F45" s="28">
        <v>-1.4436291498362772</v>
      </c>
      <c r="G45" s="27">
        <v>29782</v>
      </c>
      <c r="H45" s="27">
        <v>206</v>
      </c>
      <c r="I45" s="28">
        <v>0.69651068433865293</v>
      </c>
      <c r="J45" s="27">
        <v>-387</v>
      </c>
      <c r="K45" s="28">
        <v>-1.2827737081109749</v>
      </c>
      <c r="L45" s="27">
        <v>11453</v>
      </c>
      <c r="M45" s="27">
        <v>115</v>
      </c>
      <c r="N45" s="28">
        <v>1.0142882342564827</v>
      </c>
      <c r="O45" s="27">
        <v>-217</v>
      </c>
      <c r="P45" s="28">
        <v>-1.8594687232219367</v>
      </c>
    </row>
    <row r="46" spans="1:16" s="19" customFormat="1" ht="22.5" x14ac:dyDescent="0.2">
      <c r="A46" s="29" t="s">
        <v>107</v>
      </c>
      <c r="B46" s="30">
        <v>19816</v>
      </c>
      <c r="C46" s="30">
        <v>-523</v>
      </c>
      <c r="D46" s="31">
        <v>-2.5714145238212303</v>
      </c>
      <c r="E46" s="30">
        <v>45</v>
      </c>
      <c r="F46" s="31">
        <v>0.22760608972737847</v>
      </c>
      <c r="G46" s="30">
        <v>15807</v>
      </c>
      <c r="H46" s="30">
        <v>-410</v>
      </c>
      <c r="I46" s="31">
        <v>-2.5282111364617377</v>
      </c>
      <c r="J46" s="30">
        <v>29</v>
      </c>
      <c r="K46" s="31">
        <v>0.18380022816580049</v>
      </c>
      <c r="L46" s="30">
        <v>4009</v>
      </c>
      <c r="M46" s="30">
        <v>-113</v>
      </c>
      <c r="N46" s="31">
        <v>-2.7413876758854925</v>
      </c>
      <c r="O46" s="30">
        <v>16</v>
      </c>
      <c r="P46" s="31">
        <v>0.40070122714750817</v>
      </c>
    </row>
    <row r="47" spans="1:16" s="19" customFormat="1" ht="15.75" customHeight="1" x14ac:dyDescent="0.2">
      <c r="A47" s="26" t="s">
        <v>108</v>
      </c>
      <c r="B47" s="27">
        <v>2768</v>
      </c>
      <c r="C47" s="27">
        <v>-82</v>
      </c>
      <c r="D47" s="28">
        <v>-2.8771929824561404</v>
      </c>
      <c r="E47" s="27">
        <v>-199</v>
      </c>
      <c r="F47" s="28">
        <v>-6.7071115604988201</v>
      </c>
      <c r="G47" s="27">
        <v>786</v>
      </c>
      <c r="H47" s="27">
        <v>-18</v>
      </c>
      <c r="I47" s="28">
        <v>-2.2388059701492535</v>
      </c>
      <c r="J47" s="27">
        <v>-92</v>
      </c>
      <c r="K47" s="28">
        <v>-10.478359908883826</v>
      </c>
      <c r="L47" s="27">
        <v>1982</v>
      </c>
      <c r="M47" s="27">
        <v>-64</v>
      </c>
      <c r="N47" s="28">
        <v>-3.1280547409579667</v>
      </c>
      <c r="O47" s="27">
        <v>-107</v>
      </c>
      <c r="P47" s="28">
        <v>-5.1220679751077069</v>
      </c>
    </row>
    <row r="48" spans="1:16" s="19" customFormat="1" ht="22.5" x14ac:dyDescent="0.2">
      <c r="A48" s="29" t="s">
        <v>109</v>
      </c>
      <c r="B48" s="30">
        <v>2511</v>
      </c>
      <c r="C48" s="30">
        <v>-64</v>
      </c>
      <c r="D48" s="31">
        <v>-2.4854368932038833</v>
      </c>
      <c r="E48" s="30">
        <v>-207</v>
      </c>
      <c r="F48" s="31">
        <v>-7.6158940397350996</v>
      </c>
      <c r="G48" s="30">
        <v>604</v>
      </c>
      <c r="H48" s="30">
        <v>-16</v>
      </c>
      <c r="I48" s="31">
        <v>-2.5806451612903225</v>
      </c>
      <c r="J48" s="30">
        <v>-87</v>
      </c>
      <c r="K48" s="31">
        <v>-12.590448625180898</v>
      </c>
      <c r="L48" s="30">
        <v>1907</v>
      </c>
      <c r="M48" s="30">
        <v>-48</v>
      </c>
      <c r="N48" s="31">
        <v>-2.4552429667519182</v>
      </c>
      <c r="O48" s="30">
        <v>-120</v>
      </c>
      <c r="P48" s="31">
        <v>-5.920078934385792</v>
      </c>
    </row>
    <row r="49" spans="1:16" s="19" customFormat="1" ht="22.5" x14ac:dyDescent="0.2">
      <c r="A49" s="26" t="s">
        <v>110</v>
      </c>
      <c r="B49" s="27">
        <v>10977</v>
      </c>
      <c r="C49" s="27">
        <v>-70</v>
      </c>
      <c r="D49" s="28">
        <v>-0.63365619625237624</v>
      </c>
      <c r="E49" s="27">
        <v>-1011</v>
      </c>
      <c r="F49" s="28">
        <v>-8.433433433433434</v>
      </c>
      <c r="G49" s="27">
        <v>201</v>
      </c>
      <c r="H49" s="27">
        <v>3</v>
      </c>
      <c r="I49" s="28">
        <v>1.5151515151515151</v>
      </c>
      <c r="J49" s="27">
        <v>1</v>
      </c>
      <c r="K49" s="28">
        <v>0.5</v>
      </c>
      <c r="L49" s="27">
        <v>10776</v>
      </c>
      <c r="M49" s="27">
        <v>-73</v>
      </c>
      <c r="N49" s="28">
        <v>-0.67287307585952627</v>
      </c>
      <c r="O49" s="27">
        <v>-1012</v>
      </c>
      <c r="P49" s="28">
        <v>-8.585001696640651</v>
      </c>
    </row>
    <row r="50" spans="1:16" s="19" customFormat="1" ht="21.75" customHeight="1" x14ac:dyDescent="0.2">
      <c r="A50" s="29" t="s">
        <v>111</v>
      </c>
      <c r="B50" s="30">
        <v>8760</v>
      </c>
      <c r="C50" s="30">
        <v>45</v>
      </c>
      <c r="D50" s="31">
        <v>0.51635111876075734</v>
      </c>
      <c r="E50" s="30">
        <v>-14</v>
      </c>
      <c r="F50" s="31">
        <v>-0.15956234328698427</v>
      </c>
      <c r="G50" s="30">
        <v>1480</v>
      </c>
      <c r="H50" s="30">
        <v>32</v>
      </c>
      <c r="I50" s="31">
        <v>2.2099447513812156</v>
      </c>
      <c r="J50" s="30">
        <v>-81</v>
      </c>
      <c r="K50" s="31">
        <v>-5.1889814221652788</v>
      </c>
      <c r="L50" s="30">
        <v>7280</v>
      </c>
      <c r="M50" s="30">
        <v>13</v>
      </c>
      <c r="N50" s="31">
        <v>0.17889087656529518</v>
      </c>
      <c r="O50" s="30">
        <v>67</v>
      </c>
      <c r="P50" s="31">
        <v>0.92887841397476778</v>
      </c>
    </row>
    <row r="51" spans="1:16" s="19" customFormat="1" ht="22.5" x14ac:dyDescent="0.2">
      <c r="A51" s="26" t="s">
        <v>112</v>
      </c>
      <c r="B51" s="27">
        <v>2259</v>
      </c>
      <c r="C51" s="27">
        <v>-54</v>
      </c>
      <c r="D51" s="28">
        <v>-2.3346303501945527</v>
      </c>
      <c r="E51" s="27">
        <v>-208</v>
      </c>
      <c r="F51" s="28">
        <v>-8.4312930685042566</v>
      </c>
      <c r="G51" s="27">
        <v>1173</v>
      </c>
      <c r="H51" s="27">
        <v>-14</v>
      </c>
      <c r="I51" s="28">
        <v>-1.1794439764111204</v>
      </c>
      <c r="J51" s="27">
        <v>-86</v>
      </c>
      <c r="K51" s="28">
        <v>-6.830818109610802</v>
      </c>
      <c r="L51" s="27">
        <v>1086</v>
      </c>
      <c r="M51" s="27">
        <v>-40</v>
      </c>
      <c r="N51" s="28">
        <v>-3.5523978685612789</v>
      </c>
      <c r="O51" s="27">
        <v>-122</v>
      </c>
      <c r="P51" s="28">
        <v>-10.099337748344372</v>
      </c>
    </row>
    <row r="52" spans="1:16" s="19" customFormat="1" ht="15.75" customHeight="1" x14ac:dyDescent="0.2">
      <c r="A52" s="29" t="s">
        <v>113</v>
      </c>
      <c r="B52" s="30">
        <v>6469</v>
      </c>
      <c r="C52" s="30">
        <v>-32</v>
      </c>
      <c r="D52" s="31">
        <v>-0.49223196431318261</v>
      </c>
      <c r="E52" s="30">
        <v>-264</v>
      </c>
      <c r="F52" s="31">
        <v>-3.9209861874350214</v>
      </c>
      <c r="G52" s="30">
        <v>502</v>
      </c>
      <c r="H52" s="30">
        <v>-3</v>
      </c>
      <c r="I52" s="31">
        <v>-0.59405940594059403</v>
      </c>
      <c r="J52" s="30">
        <v>12</v>
      </c>
      <c r="K52" s="31">
        <v>2.4489795918367347</v>
      </c>
      <c r="L52" s="30">
        <v>5967</v>
      </c>
      <c r="M52" s="30">
        <v>-29</v>
      </c>
      <c r="N52" s="31">
        <v>-0.48365577051367581</v>
      </c>
      <c r="O52" s="30">
        <v>-276</v>
      </c>
      <c r="P52" s="31">
        <v>-4.4209514656415188</v>
      </c>
    </row>
    <row r="53" spans="1:16" s="19" customFormat="1" ht="22.5" x14ac:dyDescent="0.2">
      <c r="A53" s="26" t="s">
        <v>114</v>
      </c>
      <c r="B53" s="27">
        <v>34499</v>
      </c>
      <c r="C53" s="27">
        <v>-663</v>
      </c>
      <c r="D53" s="28">
        <v>-1.8855582731357716</v>
      </c>
      <c r="E53" s="27">
        <v>-1496</v>
      </c>
      <c r="F53" s="28">
        <v>-4.1561327962216978</v>
      </c>
      <c r="G53" s="27">
        <v>29339</v>
      </c>
      <c r="H53" s="27">
        <v>-567</v>
      </c>
      <c r="I53" s="28">
        <v>-1.8959406139236274</v>
      </c>
      <c r="J53" s="27">
        <v>-1360</v>
      </c>
      <c r="K53" s="28">
        <v>-4.4301117300237793</v>
      </c>
      <c r="L53" s="27">
        <v>5160</v>
      </c>
      <c r="M53" s="27">
        <v>-96</v>
      </c>
      <c r="N53" s="28">
        <v>-1.8264840182648401</v>
      </c>
      <c r="O53" s="27">
        <v>-136</v>
      </c>
      <c r="P53" s="28">
        <v>-2.5679758308157101</v>
      </c>
    </row>
    <row r="54" spans="1:16" s="19" customFormat="1" ht="22.5" x14ac:dyDescent="0.2">
      <c r="A54" s="29" t="s">
        <v>115</v>
      </c>
      <c r="B54" s="30">
        <v>24929</v>
      </c>
      <c r="C54" s="30">
        <v>83</v>
      </c>
      <c r="D54" s="31">
        <v>0.33405779602350477</v>
      </c>
      <c r="E54" s="30">
        <v>-243</v>
      </c>
      <c r="F54" s="31">
        <v>-0.96535833465755605</v>
      </c>
      <c r="G54" s="30">
        <v>9528</v>
      </c>
      <c r="H54" s="30">
        <v>37</v>
      </c>
      <c r="I54" s="31">
        <v>0.38984300916657888</v>
      </c>
      <c r="J54" s="30">
        <v>-280</v>
      </c>
      <c r="K54" s="31">
        <v>-2.8548123980424145</v>
      </c>
      <c r="L54" s="30">
        <v>15401</v>
      </c>
      <c r="M54" s="30">
        <v>46</v>
      </c>
      <c r="N54" s="31">
        <v>0.29957668511885377</v>
      </c>
      <c r="O54" s="30">
        <v>37</v>
      </c>
      <c r="P54" s="31">
        <v>0.24082270242124446</v>
      </c>
    </row>
    <row r="55" spans="1:16" s="19" customFormat="1" ht="15.75" customHeight="1" x14ac:dyDescent="0.2">
      <c r="A55" s="26" t="s">
        <v>116</v>
      </c>
      <c r="B55" s="27">
        <v>75</v>
      </c>
      <c r="C55" s="27">
        <v>-2</v>
      </c>
      <c r="D55" s="28">
        <v>-2.5974025974025974</v>
      </c>
      <c r="E55" s="27">
        <v>-6</v>
      </c>
      <c r="F55" s="28">
        <v>-7.4074074074074074</v>
      </c>
      <c r="G55" s="27">
        <v>20</v>
      </c>
      <c r="H55" s="27">
        <v>0</v>
      </c>
      <c r="I55" s="28">
        <v>0</v>
      </c>
      <c r="J55" s="27">
        <v>1</v>
      </c>
      <c r="K55" s="28">
        <v>5.2631578947368425</v>
      </c>
      <c r="L55" s="27">
        <v>55</v>
      </c>
      <c r="M55" s="27">
        <v>-2</v>
      </c>
      <c r="N55" s="28">
        <v>-3.5087719298245612</v>
      </c>
      <c r="O55" s="27">
        <v>-7</v>
      </c>
      <c r="P55" s="28">
        <v>-11.290322580645162</v>
      </c>
    </row>
    <row r="56" spans="1:16" x14ac:dyDescent="0.2">
      <c r="A56" s="23" t="s">
        <v>117</v>
      </c>
      <c r="B56" s="24">
        <v>273631</v>
      </c>
      <c r="C56" s="24">
        <v>3822</v>
      </c>
      <c r="D56" s="48">
        <v>1.4165576389223489</v>
      </c>
      <c r="E56" s="24">
        <v>-2245</v>
      </c>
      <c r="F56" s="48">
        <v>-0.81377140454407049</v>
      </c>
      <c r="G56" s="24">
        <v>163945</v>
      </c>
      <c r="H56" s="24">
        <v>2443</v>
      </c>
      <c r="I56" s="48">
        <v>1.5126747656375772</v>
      </c>
      <c r="J56" s="24">
        <v>-1672</v>
      </c>
      <c r="K56" s="48">
        <v>-1.0095581975280314</v>
      </c>
      <c r="L56" s="24">
        <v>109686</v>
      </c>
      <c r="M56" s="24">
        <v>1379</v>
      </c>
      <c r="N56" s="48">
        <v>1.2732325703786458</v>
      </c>
      <c r="O56" s="24">
        <v>-573</v>
      </c>
      <c r="P56" s="48">
        <v>-0.51968546785296443</v>
      </c>
    </row>
    <row r="57" spans="1:16" ht="15.75" customHeight="1" x14ac:dyDescent="0.2">
      <c r="A57" s="29" t="s">
        <v>118</v>
      </c>
      <c r="B57" s="30">
        <v>223101</v>
      </c>
      <c r="C57" s="30">
        <v>2477</v>
      </c>
      <c r="D57" s="31">
        <v>1.1227246355790848</v>
      </c>
      <c r="E57" s="30">
        <v>-6455</v>
      </c>
      <c r="F57" s="31">
        <v>-2.811950025266166</v>
      </c>
      <c r="G57" s="30">
        <v>133829</v>
      </c>
      <c r="H57" s="30">
        <v>1519</v>
      </c>
      <c r="I57" s="31">
        <v>1.1480613710225984</v>
      </c>
      <c r="J57" s="30">
        <v>-4690</v>
      </c>
      <c r="K57" s="31">
        <v>-3.3858171081223514</v>
      </c>
      <c r="L57" s="30">
        <v>89272</v>
      </c>
      <c r="M57" s="30">
        <v>958</v>
      </c>
      <c r="N57" s="31">
        <v>1.0847657223090337</v>
      </c>
      <c r="O57" s="30">
        <v>-1765</v>
      </c>
      <c r="P57" s="31">
        <v>-1.9387721475883433</v>
      </c>
    </row>
    <row r="58" spans="1:16" ht="15.75" customHeight="1" x14ac:dyDescent="0.2">
      <c r="A58" s="68" t="s">
        <v>119</v>
      </c>
      <c r="B58" s="38">
        <v>50530</v>
      </c>
      <c r="C58" s="38">
        <v>1345</v>
      </c>
      <c r="D58" s="39">
        <v>2.7345735488461931</v>
      </c>
      <c r="E58" s="38">
        <v>4210</v>
      </c>
      <c r="F58" s="39">
        <v>9.0889464594127798</v>
      </c>
      <c r="G58" s="38">
        <v>30116</v>
      </c>
      <c r="H58" s="38">
        <v>924</v>
      </c>
      <c r="I58" s="39">
        <v>3.1652507536311316</v>
      </c>
      <c r="J58" s="38">
        <v>3018</v>
      </c>
      <c r="K58" s="39">
        <v>11.137353310207395</v>
      </c>
      <c r="L58" s="38">
        <v>20414</v>
      </c>
      <c r="M58" s="38">
        <v>421</v>
      </c>
      <c r="N58" s="39">
        <v>2.1057370079527833</v>
      </c>
      <c r="O58" s="38">
        <v>1192</v>
      </c>
      <c r="P58" s="39">
        <v>6.2012277598584955</v>
      </c>
    </row>
    <row r="59" spans="1:16" s="19" customFormat="1" ht="12.75" customHeight="1" x14ac:dyDescent="0.2">
      <c r="A59" s="57"/>
      <c r="B59" s="57"/>
      <c r="C59" s="57"/>
      <c r="D59" s="57"/>
      <c r="E59" s="57"/>
      <c r="F59" s="57"/>
      <c r="G59" s="57"/>
      <c r="H59" s="57"/>
      <c r="I59" s="57"/>
      <c r="J59" s="57"/>
      <c r="K59" s="57"/>
      <c r="L59" s="57"/>
      <c r="M59" s="57"/>
      <c r="N59" s="57"/>
      <c r="O59" s="57"/>
      <c r="P59" s="57"/>
    </row>
    <row r="60" spans="1:16" ht="25.5" customHeight="1" x14ac:dyDescent="0.2">
      <c r="A60" s="42" t="s">
        <v>120</v>
      </c>
      <c r="B60" s="69" t="s">
        <v>70</v>
      </c>
      <c r="C60" s="70" t="s">
        <v>121</v>
      </c>
      <c r="D60" s="45"/>
      <c r="E60" s="41"/>
      <c r="F60" s="45"/>
      <c r="G60" s="19"/>
      <c r="H60" s="19"/>
      <c r="I60" s="19"/>
      <c r="J60" s="19"/>
      <c r="K60" s="19"/>
      <c r="L60" s="19"/>
      <c r="M60" s="19"/>
      <c r="N60" s="45"/>
      <c r="O60" s="41"/>
      <c r="P60" s="45"/>
    </row>
    <row r="61" spans="1:16" s="19" customFormat="1" ht="23.25" customHeight="1" x14ac:dyDescent="0.2">
      <c r="A61" s="47" t="s">
        <v>139</v>
      </c>
      <c r="B61" s="24">
        <v>269809</v>
      </c>
      <c r="C61" s="48">
        <f>100*B61/$B$61</f>
        <v>100</v>
      </c>
      <c r="D61" s="50"/>
      <c r="E61" s="71">
        <v>377444</v>
      </c>
      <c r="F61" s="50"/>
      <c r="N61" s="50"/>
      <c r="O61" s="71"/>
      <c r="P61" s="50"/>
    </row>
    <row r="62" spans="1:16" s="19" customFormat="1" ht="22.5" x14ac:dyDescent="0.2">
      <c r="A62" s="72" t="s">
        <v>140</v>
      </c>
      <c r="B62" s="51">
        <v>234250</v>
      </c>
      <c r="C62" s="73">
        <f t="shared" ref="C62:C67" si="0">100*B62/$B$61</f>
        <v>86.820676849178497</v>
      </c>
      <c r="D62" s="51"/>
      <c r="E62" s="74"/>
      <c r="F62" s="51"/>
      <c r="N62" s="51"/>
      <c r="O62" s="74"/>
      <c r="P62" s="51"/>
    </row>
    <row r="63" spans="1:16" s="19" customFormat="1" ht="15.75" customHeight="1" x14ac:dyDescent="0.2">
      <c r="A63" s="72" t="s">
        <v>141</v>
      </c>
      <c r="B63" s="51">
        <f>SUM(B64:B67)</f>
        <v>35559</v>
      </c>
      <c r="C63" s="73">
        <f>100*B63/B61</f>
        <v>13.179323150821507</v>
      </c>
      <c r="D63" s="51"/>
      <c r="E63" s="74"/>
      <c r="F63" s="51"/>
      <c r="N63" s="51"/>
      <c r="O63" s="74"/>
      <c r="P63" s="51"/>
    </row>
    <row r="64" spans="1:16" s="19" customFormat="1" ht="15.75" customHeight="1" x14ac:dyDescent="0.2">
      <c r="A64" s="52" t="s">
        <v>125</v>
      </c>
      <c r="B64" s="53">
        <v>17919</v>
      </c>
      <c r="C64" s="54">
        <f t="shared" si="0"/>
        <v>6.6413648173337432</v>
      </c>
      <c r="D64" s="51"/>
      <c r="E64" s="74"/>
      <c r="F64" s="51"/>
      <c r="N64" s="51"/>
      <c r="O64" s="74"/>
      <c r="P64" s="51"/>
    </row>
    <row r="65" spans="1:16" s="19" customFormat="1" ht="15.75" customHeight="1" x14ac:dyDescent="0.2">
      <c r="A65" s="52" t="s">
        <v>126</v>
      </c>
      <c r="B65" s="53">
        <v>10425</v>
      </c>
      <c r="C65" s="54">
        <f t="shared" si="0"/>
        <v>3.8638444232772073</v>
      </c>
      <c r="D65" s="51"/>
      <c r="E65" s="74"/>
      <c r="F65" s="51"/>
      <c r="N65" s="51"/>
      <c r="O65" s="74"/>
      <c r="P65" s="51"/>
    </row>
    <row r="66" spans="1:16" s="19" customFormat="1" ht="15.75" customHeight="1" x14ac:dyDescent="0.2">
      <c r="A66" s="52" t="s">
        <v>142</v>
      </c>
      <c r="B66" s="53">
        <v>4943</v>
      </c>
      <c r="C66" s="54">
        <f t="shared" si="0"/>
        <v>1.8320367370992072</v>
      </c>
      <c r="D66" s="51"/>
      <c r="E66" s="74"/>
      <c r="F66" s="51"/>
      <c r="N66" s="51"/>
      <c r="O66" s="74"/>
      <c r="P66" s="51"/>
    </row>
    <row r="67" spans="1:16" s="19" customFormat="1" ht="15.75" customHeight="1" x14ac:dyDescent="0.2">
      <c r="A67" s="52" t="s">
        <v>143</v>
      </c>
      <c r="B67" s="53">
        <v>2272</v>
      </c>
      <c r="C67" s="54">
        <f t="shared" si="0"/>
        <v>0.84207717311134911</v>
      </c>
      <c r="D67" s="51"/>
      <c r="E67" s="74"/>
      <c r="F67" s="51"/>
      <c r="N67" s="51"/>
      <c r="O67" s="74"/>
      <c r="P67" s="51"/>
    </row>
    <row r="68" spans="1:16" s="19" customFormat="1" ht="12.75" customHeight="1" x14ac:dyDescent="0.2">
      <c r="A68" s="75" t="s">
        <v>144</v>
      </c>
      <c r="B68" s="55">
        <v>273631</v>
      </c>
      <c r="C68" s="56">
        <f>100*B68/$B$68</f>
        <v>100</v>
      </c>
      <c r="D68" s="57"/>
      <c r="E68" s="76"/>
      <c r="F68" s="57"/>
      <c r="N68" s="57"/>
      <c r="O68" s="76"/>
      <c r="P68" s="57"/>
    </row>
    <row r="69" spans="1:16" ht="21.75" customHeight="1" x14ac:dyDescent="0.2">
      <c r="A69" s="72" t="s">
        <v>145</v>
      </c>
      <c r="B69" s="30">
        <v>234250</v>
      </c>
      <c r="C69" s="31">
        <f t="shared" ref="C69:C74" si="1">100*B69/$B$68</f>
        <v>85.607990322733897</v>
      </c>
      <c r="D69" s="51"/>
      <c r="E69" s="74"/>
      <c r="F69" s="51"/>
      <c r="G69" s="19"/>
      <c r="H69" s="19"/>
      <c r="I69" s="19"/>
      <c r="J69" s="19"/>
      <c r="K69" s="19"/>
      <c r="L69" s="19"/>
      <c r="M69" s="19"/>
      <c r="N69" s="51"/>
      <c r="O69" s="74"/>
      <c r="P69" s="51"/>
    </row>
    <row r="70" spans="1:16" ht="15.75" customHeight="1" x14ac:dyDescent="0.2">
      <c r="A70" s="29" t="s">
        <v>146</v>
      </c>
      <c r="B70" s="30">
        <f>SUM(B71:B73)</f>
        <v>34278</v>
      </c>
      <c r="C70" s="31">
        <f t="shared" si="1"/>
        <v>12.527089401420161</v>
      </c>
      <c r="D70" s="51"/>
      <c r="E70" s="74"/>
      <c r="F70" s="51"/>
      <c r="G70" s="19"/>
      <c r="H70" s="19"/>
      <c r="I70" s="19"/>
      <c r="J70" s="19"/>
      <c r="K70" s="19"/>
      <c r="L70" s="19"/>
      <c r="M70" s="19"/>
      <c r="N70" s="51"/>
      <c r="O70" s="74"/>
      <c r="P70" s="51"/>
    </row>
    <row r="71" spans="1:16" ht="15.75" customHeight="1" x14ac:dyDescent="0.2">
      <c r="A71" s="52" t="s">
        <v>133</v>
      </c>
      <c r="B71" s="53">
        <v>21259</v>
      </c>
      <c r="C71" s="54">
        <f t="shared" si="1"/>
        <v>7.7692220545186768</v>
      </c>
      <c r="D71" s="51"/>
      <c r="E71" s="74"/>
      <c r="F71" s="51"/>
      <c r="G71" s="19"/>
      <c r="H71" s="19"/>
      <c r="I71" s="19"/>
      <c r="J71" s="19"/>
      <c r="K71" s="19"/>
      <c r="L71" s="19"/>
      <c r="M71" s="19"/>
      <c r="N71" s="51"/>
      <c r="O71" s="74"/>
      <c r="P71" s="51"/>
    </row>
    <row r="72" spans="1:16" ht="15.75" customHeight="1" x14ac:dyDescent="0.2">
      <c r="A72" s="52" t="s">
        <v>147</v>
      </c>
      <c r="B72" s="53">
        <v>4052</v>
      </c>
      <c r="C72" s="54">
        <f t="shared" si="1"/>
        <v>1.4808263683573863</v>
      </c>
      <c r="D72" s="51"/>
      <c r="E72" s="74"/>
      <c r="F72" s="51"/>
      <c r="G72" s="19"/>
      <c r="H72" s="19"/>
      <c r="I72" s="19"/>
      <c r="J72" s="19"/>
      <c r="K72" s="19"/>
      <c r="L72" s="19"/>
      <c r="M72" s="19"/>
      <c r="N72" s="51"/>
      <c r="O72" s="74"/>
      <c r="P72" s="51"/>
    </row>
    <row r="73" spans="1:16" ht="15.75" customHeight="1" x14ac:dyDescent="0.2">
      <c r="A73" s="52" t="s">
        <v>134</v>
      </c>
      <c r="B73" s="53">
        <v>8967</v>
      </c>
      <c r="C73" s="54">
        <f t="shared" si="1"/>
        <v>3.2770409785440977</v>
      </c>
      <c r="D73" s="51"/>
      <c r="E73" s="74"/>
      <c r="F73" s="51"/>
      <c r="G73" s="19"/>
      <c r="H73" s="19"/>
      <c r="I73" s="19"/>
      <c r="J73" s="19"/>
      <c r="K73" s="19"/>
      <c r="L73" s="19"/>
      <c r="M73" s="19"/>
      <c r="N73" s="51"/>
      <c r="O73" s="74"/>
      <c r="P73" s="51"/>
    </row>
    <row r="74" spans="1:16" ht="21.75" customHeight="1" x14ac:dyDescent="0.2">
      <c r="A74" s="68" t="s">
        <v>148</v>
      </c>
      <c r="B74" s="38">
        <v>5103</v>
      </c>
      <c r="C74" s="39">
        <f t="shared" si="1"/>
        <v>1.8649202758459384</v>
      </c>
      <c r="D74" s="51"/>
      <c r="E74" s="74"/>
      <c r="F74" s="51"/>
      <c r="G74" s="19"/>
      <c r="H74" s="19"/>
      <c r="I74" s="19"/>
      <c r="J74" s="19"/>
      <c r="K74" s="19"/>
      <c r="L74" s="19"/>
      <c r="M74" s="19"/>
      <c r="N74" s="51"/>
      <c r="O74" s="74"/>
      <c r="P74" s="51"/>
    </row>
    <row r="75" spans="1:16" ht="9.9499999999999993" customHeight="1" x14ac:dyDescent="0.2">
      <c r="A75" s="46" t="s">
        <v>135</v>
      </c>
      <c r="E75" s="77"/>
      <c r="J75" s="77"/>
      <c r="O75" s="77"/>
    </row>
    <row r="76" spans="1:16" x14ac:dyDescent="0.2">
      <c r="A76" s="46" t="s">
        <v>149</v>
      </c>
    </row>
    <row r="78" spans="1:16" x14ac:dyDescent="0.2">
      <c r="B78" s="63"/>
      <c r="C78" s="63"/>
      <c r="D78" s="63"/>
      <c r="E78" s="78" t="s">
        <v>60</v>
      </c>
      <c r="F78" s="63"/>
    </row>
  </sheetData>
  <mergeCells count="14">
    <mergeCell ref="J7:K7"/>
    <mergeCell ref="L7:L8"/>
    <mergeCell ref="M7:N7"/>
    <mergeCell ref="O7:P7"/>
    <mergeCell ref="A5:K5"/>
    <mergeCell ref="A6:A8"/>
    <mergeCell ref="B6:F6"/>
    <mergeCell ref="G6:K6"/>
    <mergeCell ref="L6:P6"/>
    <mergeCell ref="B7:B8"/>
    <mergeCell ref="C7:D7"/>
    <mergeCell ref="E7:F7"/>
    <mergeCell ref="G7:G8"/>
    <mergeCell ref="H7:I7"/>
  </mergeCells>
  <hyperlinks>
    <hyperlink ref="N2" location="ÍNDICE!A1" display="VOLVER AL ÍNDICE" xr:uid="{3D930035-BA93-40D4-9232-1AF86F44179B}"/>
  </hyperlinks>
  <pageMargins left="0.51181102362204722" right="0.51181102362204722" top="0.74803149606299213" bottom="0.74803149606299213" header="0.31496062992125984" footer="0.31496062992125984"/>
  <pageSetup paperSize="9" scale="69" fitToHeight="0" orientation="portrait" r:id="rId1"/>
  <rowBreaks count="1" manualBreakCount="1">
    <brk id="58" max="15"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FFBD3-3D26-42FA-926F-B51D1C4B2718}">
  <sheetPr codeName="Hoja32"/>
  <dimension ref="A1:N109"/>
  <sheetViews>
    <sheetView topLeftCell="A47" zoomScaleNormal="100" zoomScaleSheetLayoutView="100" workbookViewId="0">
      <selection activeCell="J58" sqref="J58:K104"/>
    </sheetView>
  </sheetViews>
  <sheetFormatPr baseColWidth="10" defaultColWidth="11.42578125" defaultRowHeight="15" x14ac:dyDescent="0.25"/>
  <cols>
    <col min="1" max="1" width="39" style="176" customWidth="1"/>
    <col min="2" max="2" width="5.7109375" style="176" customWidth="1"/>
    <col min="3" max="3" width="6.140625" style="176" customWidth="1"/>
    <col min="4" max="4" width="4.28515625" style="176" customWidth="1"/>
    <col min="5" max="5" width="5.28515625" style="176" customWidth="1"/>
    <col min="6" max="6" width="5" style="176" customWidth="1"/>
    <col min="7" max="7" width="5.7109375" style="176" customWidth="1"/>
    <col min="8" max="8" width="5.28515625" style="176" customWidth="1"/>
    <col min="9" max="9" width="4.28515625" style="176" customWidth="1"/>
    <col min="10" max="10" width="5.28515625" style="176" customWidth="1"/>
    <col min="11" max="11" width="4.28515625" style="176" customWidth="1"/>
    <col min="12" max="16384" width="11.42578125" style="176"/>
  </cols>
  <sheetData>
    <row r="1" spans="1:14" s="15" customFormat="1" x14ac:dyDescent="0.2">
      <c r="H1" s="16"/>
    </row>
    <row r="2" spans="1:14" s="15" customFormat="1" ht="18" customHeight="1" x14ac:dyDescent="0.2">
      <c r="H2" s="17" t="s">
        <v>61</v>
      </c>
    </row>
    <row r="3" spans="1:14" s="15" customFormat="1" ht="18.75" customHeight="1" x14ac:dyDescent="0.2"/>
    <row r="4" spans="1:14" s="15" customFormat="1" ht="18" customHeight="1" x14ac:dyDescent="0.25">
      <c r="H4" s="18"/>
      <c r="K4" s="2" t="s">
        <v>568</v>
      </c>
    </row>
    <row r="5" spans="1:14" s="19" customFormat="1" ht="89.25" customHeight="1" x14ac:dyDescent="0.2">
      <c r="A5" s="388" t="s">
        <v>488</v>
      </c>
      <c r="B5" s="388"/>
      <c r="C5" s="388"/>
      <c r="D5" s="388"/>
      <c r="E5" s="388"/>
      <c r="F5" s="388"/>
      <c r="G5" s="15"/>
      <c r="H5" s="15"/>
      <c r="I5" s="15"/>
      <c r="J5" s="15"/>
      <c r="K5" s="15"/>
    </row>
    <row r="6" spans="1:14" s="15" customFormat="1" ht="20.25" customHeight="1" x14ac:dyDescent="0.2">
      <c r="A6" s="392"/>
      <c r="B6" s="395" t="s">
        <v>485</v>
      </c>
      <c r="C6" s="396"/>
      <c r="D6" s="396"/>
      <c r="E6" s="396"/>
      <c r="F6" s="396"/>
      <c r="G6" s="396"/>
      <c r="H6" s="396"/>
      <c r="I6" s="396"/>
      <c r="J6" s="396"/>
      <c r="K6" s="397"/>
    </row>
    <row r="7" spans="1:14" s="19" customFormat="1" ht="28.5" customHeight="1" x14ac:dyDescent="0.2">
      <c r="A7" s="393"/>
      <c r="B7" s="343" t="s">
        <v>150</v>
      </c>
      <c r="C7" s="344"/>
      <c r="D7" s="344"/>
      <c r="E7" s="344"/>
      <c r="F7" s="345"/>
      <c r="G7" s="343" t="s">
        <v>151</v>
      </c>
      <c r="H7" s="344"/>
      <c r="I7" s="344"/>
      <c r="J7" s="344"/>
      <c r="K7" s="345"/>
    </row>
    <row r="8" spans="1:14" s="19" customFormat="1" ht="25.5" customHeight="1" x14ac:dyDescent="0.2">
      <c r="A8" s="393"/>
      <c r="B8" s="339" t="s">
        <v>65</v>
      </c>
      <c r="C8" s="338" t="s">
        <v>66</v>
      </c>
      <c r="D8" s="338"/>
      <c r="E8" s="338" t="s">
        <v>138</v>
      </c>
      <c r="F8" s="338"/>
      <c r="G8" s="339" t="s">
        <v>65</v>
      </c>
      <c r="H8" s="338" t="s">
        <v>66</v>
      </c>
      <c r="I8" s="338"/>
      <c r="J8" s="338" t="s">
        <v>138</v>
      </c>
      <c r="K8" s="338"/>
    </row>
    <row r="9" spans="1:14" s="19" customFormat="1" ht="15" customHeight="1" x14ac:dyDescent="0.2">
      <c r="A9" s="394"/>
      <c r="B9" s="339"/>
      <c r="C9" s="20" t="s">
        <v>68</v>
      </c>
      <c r="D9" s="21" t="s">
        <v>69</v>
      </c>
      <c r="E9" s="20" t="s">
        <v>68</v>
      </c>
      <c r="F9" s="21" t="s">
        <v>69</v>
      </c>
      <c r="G9" s="339"/>
      <c r="H9" s="20" t="s">
        <v>68</v>
      </c>
      <c r="I9" s="21" t="s">
        <v>69</v>
      </c>
      <c r="J9" s="20" t="s">
        <v>68</v>
      </c>
      <c r="K9" s="21" t="s">
        <v>69</v>
      </c>
      <c r="N9" s="67"/>
    </row>
    <row r="10" spans="1:14" s="19" customFormat="1" ht="14.25" customHeight="1" x14ac:dyDescent="0.2">
      <c r="A10" s="398" t="s">
        <v>481</v>
      </c>
      <c r="B10" s="399"/>
      <c r="C10" s="399"/>
      <c r="D10" s="399"/>
      <c r="E10" s="399"/>
      <c r="F10" s="399"/>
      <c r="G10" s="399"/>
      <c r="H10" s="399"/>
      <c r="I10" s="399"/>
      <c r="J10" s="399"/>
      <c r="K10" s="399"/>
    </row>
    <row r="11" spans="1:14" s="19" customFormat="1" ht="3" customHeight="1" x14ac:dyDescent="0.2">
      <c r="A11" s="122"/>
      <c r="B11" s="45"/>
      <c r="C11" s="45"/>
      <c r="D11" s="45"/>
    </row>
    <row r="12" spans="1:14" s="19" customFormat="1" ht="14.25" customHeight="1" x14ac:dyDescent="0.2">
      <c r="A12" s="188" t="s">
        <v>70</v>
      </c>
      <c r="B12" s="217">
        <v>53659</v>
      </c>
      <c r="C12" s="217">
        <v>33</v>
      </c>
      <c r="D12" s="218">
        <v>6.1537313989482714E-2</v>
      </c>
      <c r="E12" s="217">
        <v>-627</v>
      </c>
      <c r="F12" s="218">
        <v>-1.1549939210846258</v>
      </c>
      <c r="G12" s="217">
        <v>38556</v>
      </c>
      <c r="H12" s="217">
        <v>-227</v>
      </c>
      <c r="I12" s="218">
        <v>-0.58530799577134307</v>
      </c>
      <c r="J12" s="217">
        <v>-1357</v>
      </c>
      <c r="K12" s="219">
        <v>-3.3998947711272018</v>
      </c>
    </row>
    <row r="13" spans="1:14" s="19" customFormat="1" ht="4.5" customHeight="1" x14ac:dyDescent="0.2">
      <c r="A13" s="122"/>
      <c r="B13" s="45"/>
      <c r="C13" s="45"/>
      <c r="D13" s="45"/>
    </row>
    <row r="14" spans="1:14" s="19" customFormat="1" ht="14.25" customHeight="1" x14ac:dyDescent="0.2">
      <c r="A14" s="188" t="s">
        <v>85</v>
      </c>
      <c r="B14" s="217">
        <v>587</v>
      </c>
      <c r="C14" s="217">
        <v>3</v>
      </c>
      <c r="D14" s="218">
        <v>0.51369863013698636</v>
      </c>
      <c r="E14" s="217">
        <v>-8</v>
      </c>
      <c r="F14" s="218">
        <v>-1.3445378151260505</v>
      </c>
      <c r="G14" s="217">
        <v>420</v>
      </c>
      <c r="H14" s="217">
        <v>-10</v>
      </c>
      <c r="I14" s="218">
        <v>-2.3255813953488373</v>
      </c>
      <c r="J14" s="217">
        <v>-27</v>
      </c>
      <c r="K14" s="219">
        <v>-6.0402684563758386</v>
      </c>
    </row>
    <row r="15" spans="1:14" ht="24.75" customHeight="1" x14ac:dyDescent="0.25">
      <c r="A15" s="189" t="s">
        <v>570</v>
      </c>
      <c r="B15" s="163">
        <v>511</v>
      </c>
      <c r="C15" s="163">
        <v>4</v>
      </c>
      <c r="D15" s="204">
        <v>0.78895463510848129</v>
      </c>
      <c r="E15" s="163"/>
      <c r="F15" s="204"/>
      <c r="G15" s="163">
        <v>369</v>
      </c>
      <c r="H15" s="163">
        <v>-8</v>
      </c>
      <c r="I15" s="204">
        <v>-2.1220159151193636</v>
      </c>
      <c r="J15" s="163"/>
      <c r="K15" s="204"/>
    </row>
    <row r="16" spans="1:14" s="19" customFormat="1" ht="24.75" customHeight="1" x14ac:dyDescent="0.2">
      <c r="A16" s="189" t="s">
        <v>571</v>
      </c>
      <c r="B16" s="163">
        <v>70</v>
      </c>
      <c r="C16" s="163">
        <v>1</v>
      </c>
      <c r="D16" s="204">
        <v>1.4492753623188406</v>
      </c>
      <c r="E16" s="163"/>
      <c r="F16" s="204"/>
      <c r="G16" s="163">
        <v>47</v>
      </c>
      <c r="H16" s="163">
        <v>1</v>
      </c>
      <c r="I16" s="204">
        <v>2.1739130434782608</v>
      </c>
      <c r="J16" s="163"/>
      <c r="K16" s="204"/>
    </row>
    <row r="17" spans="1:11" s="19" customFormat="1" ht="24.75" customHeight="1" x14ac:dyDescent="0.2">
      <c r="A17" s="189" t="s">
        <v>572</v>
      </c>
      <c r="B17" s="163">
        <v>6</v>
      </c>
      <c r="C17" s="163">
        <v>-2</v>
      </c>
      <c r="D17" s="204">
        <v>-25</v>
      </c>
      <c r="E17" s="163"/>
      <c r="F17" s="204"/>
      <c r="G17" s="163">
        <v>4</v>
      </c>
      <c r="H17" s="163">
        <v>-3</v>
      </c>
      <c r="I17" s="204">
        <v>-42.857142857142854</v>
      </c>
      <c r="J17" s="163"/>
      <c r="K17" s="204"/>
    </row>
    <row r="18" spans="1:11" ht="12.6" customHeight="1" x14ac:dyDescent="0.25">
      <c r="A18" s="191" t="s">
        <v>86</v>
      </c>
      <c r="B18" s="213">
        <v>4341</v>
      </c>
      <c r="C18" s="213">
        <v>18</v>
      </c>
      <c r="D18" s="224">
        <v>0.41637751561415681</v>
      </c>
      <c r="E18" s="213">
        <v>-552</v>
      </c>
      <c r="F18" s="224">
        <v>-11.281422440220723</v>
      </c>
      <c r="G18" s="213">
        <v>3099</v>
      </c>
      <c r="H18" s="213">
        <v>0</v>
      </c>
      <c r="I18" s="218">
        <v>0</v>
      </c>
      <c r="J18" s="217">
        <v>10</v>
      </c>
      <c r="K18" s="219">
        <v>0.32372936225315635</v>
      </c>
    </row>
    <row r="19" spans="1:11" ht="29.25" customHeight="1" x14ac:dyDescent="0.25">
      <c r="A19" s="211" t="s">
        <v>573</v>
      </c>
      <c r="B19" s="45">
        <v>12</v>
      </c>
      <c r="C19" s="45">
        <v>-1</v>
      </c>
      <c r="D19" s="41">
        <v>-7.6923076923076925</v>
      </c>
      <c r="E19" s="45"/>
      <c r="F19" s="41"/>
      <c r="G19" s="45">
        <v>7</v>
      </c>
      <c r="H19" s="45">
        <v>-1</v>
      </c>
      <c r="I19" s="220">
        <v>-12.5</v>
      </c>
      <c r="J19" s="45"/>
      <c r="K19" s="41"/>
    </row>
    <row r="20" spans="1:11" ht="29.25" customHeight="1" x14ac:dyDescent="0.25">
      <c r="A20" s="211" t="s">
        <v>574</v>
      </c>
      <c r="B20" s="45">
        <v>5</v>
      </c>
      <c r="C20" s="45">
        <v>0</v>
      </c>
      <c r="D20" s="41">
        <v>0</v>
      </c>
      <c r="E20" s="45"/>
      <c r="F20" s="41"/>
      <c r="G20" s="45">
        <v>2</v>
      </c>
      <c r="H20" s="45">
        <v>0</v>
      </c>
      <c r="I20" s="220">
        <v>0</v>
      </c>
      <c r="J20" s="45"/>
      <c r="K20" s="41"/>
    </row>
    <row r="21" spans="1:11" ht="29.25" customHeight="1" x14ac:dyDescent="0.25">
      <c r="A21" s="211" t="s">
        <v>575</v>
      </c>
      <c r="B21" s="45">
        <v>3</v>
      </c>
      <c r="C21" s="45">
        <v>0</v>
      </c>
      <c r="D21" s="41">
        <v>0</v>
      </c>
      <c r="E21" s="45"/>
      <c r="F21" s="41"/>
      <c r="G21" s="45">
        <v>2</v>
      </c>
      <c r="H21" s="45">
        <v>0</v>
      </c>
      <c r="I21" s="220">
        <v>0</v>
      </c>
      <c r="J21" s="45"/>
      <c r="K21" s="41"/>
    </row>
    <row r="22" spans="1:11" ht="29.25" customHeight="1" x14ac:dyDescent="0.25">
      <c r="A22" s="211" t="s">
        <v>576</v>
      </c>
      <c r="B22" s="45">
        <v>11</v>
      </c>
      <c r="C22" s="45">
        <v>1</v>
      </c>
      <c r="D22" s="41">
        <v>10</v>
      </c>
      <c r="E22" s="45"/>
      <c r="F22" s="41"/>
      <c r="G22" s="45">
        <v>9</v>
      </c>
      <c r="H22" s="45">
        <v>1</v>
      </c>
      <c r="I22" s="220">
        <v>12.5</v>
      </c>
      <c r="J22" s="45"/>
      <c r="K22" s="41"/>
    </row>
    <row r="23" spans="1:11" ht="29.25" customHeight="1" x14ac:dyDescent="0.25">
      <c r="A23" s="211" t="s">
        <v>577</v>
      </c>
      <c r="B23" s="45">
        <v>9</v>
      </c>
      <c r="C23" s="45">
        <v>-1</v>
      </c>
      <c r="D23" s="41">
        <v>-10</v>
      </c>
      <c r="E23" s="45"/>
      <c r="F23" s="41"/>
      <c r="G23" s="45">
        <v>6</v>
      </c>
      <c r="H23" s="45">
        <v>0</v>
      </c>
      <c r="I23" s="220">
        <v>0</v>
      </c>
      <c r="J23" s="45"/>
      <c r="K23" s="41"/>
    </row>
    <row r="24" spans="1:11" ht="29.25" customHeight="1" x14ac:dyDescent="0.25">
      <c r="A24" s="211" t="s">
        <v>578</v>
      </c>
      <c r="B24" s="45">
        <v>483</v>
      </c>
      <c r="C24" s="45">
        <v>9</v>
      </c>
      <c r="D24" s="41">
        <v>1.8987341772151898</v>
      </c>
      <c r="E24" s="45"/>
      <c r="F24" s="41"/>
      <c r="G24" s="45">
        <v>353</v>
      </c>
      <c r="H24" s="45">
        <v>-5</v>
      </c>
      <c r="I24" s="220">
        <v>-1.3966480446927374</v>
      </c>
      <c r="J24" s="45"/>
      <c r="K24" s="41"/>
    </row>
    <row r="25" spans="1:11" ht="29.25" customHeight="1" x14ac:dyDescent="0.25">
      <c r="A25" s="211" t="s">
        <v>579</v>
      </c>
      <c r="B25" s="45">
        <v>125</v>
      </c>
      <c r="C25" s="45">
        <v>-6</v>
      </c>
      <c r="D25" s="41">
        <v>-4.5801526717557248</v>
      </c>
      <c r="E25" s="45"/>
      <c r="F25" s="41"/>
      <c r="G25" s="45">
        <v>42</v>
      </c>
      <c r="H25" s="45">
        <v>-1</v>
      </c>
      <c r="I25" s="220">
        <v>-2.3255813953488373</v>
      </c>
      <c r="J25" s="45"/>
      <c r="K25" s="41"/>
    </row>
    <row r="26" spans="1:11" ht="29.25" customHeight="1" x14ac:dyDescent="0.25">
      <c r="A26" s="211" t="s">
        <v>580</v>
      </c>
      <c r="B26" s="45">
        <v>8</v>
      </c>
      <c r="C26" s="45">
        <v>0</v>
      </c>
      <c r="D26" s="41">
        <v>0</v>
      </c>
      <c r="E26" s="45"/>
      <c r="F26" s="41"/>
      <c r="G26" s="45">
        <v>2</v>
      </c>
      <c r="H26" s="45">
        <v>0</v>
      </c>
      <c r="I26" s="220">
        <v>0</v>
      </c>
      <c r="J26" s="45"/>
      <c r="K26" s="41"/>
    </row>
    <row r="27" spans="1:11" ht="29.25" customHeight="1" x14ac:dyDescent="0.25">
      <c r="A27" s="211" t="s">
        <v>581</v>
      </c>
      <c r="B27" s="45">
        <v>53</v>
      </c>
      <c r="C27" s="45">
        <v>-2</v>
      </c>
      <c r="D27" s="41">
        <v>-3.6363636363636362</v>
      </c>
      <c r="E27" s="45"/>
      <c r="F27" s="41"/>
      <c r="G27" s="45">
        <v>44</v>
      </c>
      <c r="H27" s="45">
        <v>1</v>
      </c>
      <c r="I27" s="220">
        <v>2.3255813953488373</v>
      </c>
      <c r="J27" s="45"/>
      <c r="K27" s="41"/>
    </row>
    <row r="28" spans="1:11" ht="29.25" customHeight="1" x14ac:dyDescent="0.25">
      <c r="A28" s="211" t="s">
        <v>582</v>
      </c>
      <c r="B28" s="45">
        <v>66</v>
      </c>
      <c r="C28" s="45">
        <v>-3</v>
      </c>
      <c r="D28" s="41">
        <v>-4.3478260869565215</v>
      </c>
      <c r="E28" s="45"/>
      <c r="F28" s="41"/>
      <c r="G28" s="45">
        <v>50</v>
      </c>
      <c r="H28" s="45">
        <v>-2</v>
      </c>
      <c r="I28" s="220">
        <v>-3.8461538461538463</v>
      </c>
      <c r="J28" s="45"/>
      <c r="K28" s="41"/>
    </row>
    <row r="29" spans="1:11" ht="29.25" customHeight="1" x14ac:dyDescent="0.25">
      <c r="A29" s="189" t="s">
        <v>583</v>
      </c>
      <c r="B29" s="163">
        <v>23</v>
      </c>
      <c r="C29" s="163">
        <v>-2</v>
      </c>
      <c r="D29" s="204">
        <v>-8</v>
      </c>
      <c r="E29" s="163"/>
      <c r="F29" s="204"/>
      <c r="G29" s="163">
        <v>16</v>
      </c>
      <c r="H29" s="163">
        <v>-2</v>
      </c>
      <c r="I29" s="204">
        <v>-11.111111111111111</v>
      </c>
      <c r="J29" s="163"/>
      <c r="K29" s="204"/>
    </row>
    <row r="30" spans="1:11" ht="29.25" customHeight="1" x14ac:dyDescent="0.25">
      <c r="A30" s="189" t="s">
        <v>584</v>
      </c>
      <c r="B30" s="163">
        <v>86</v>
      </c>
      <c r="C30" s="163">
        <v>-3</v>
      </c>
      <c r="D30" s="204">
        <v>-3.3707865168539324</v>
      </c>
      <c r="E30" s="163"/>
      <c r="F30" s="204"/>
      <c r="G30" s="163">
        <v>59</v>
      </c>
      <c r="H30" s="163">
        <v>-5</v>
      </c>
      <c r="I30" s="204">
        <v>-7.8125</v>
      </c>
      <c r="J30" s="163"/>
      <c r="K30" s="204"/>
    </row>
    <row r="31" spans="1:11" ht="29.25" customHeight="1" x14ac:dyDescent="0.25">
      <c r="A31" s="189" t="s">
        <v>585</v>
      </c>
      <c r="B31" s="163">
        <v>78</v>
      </c>
      <c r="C31" s="163">
        <v>0</v>
      </c>
      <c r="D31" s="204">
        <v>0</v>
      </c>
      <c r="E31" s="163"/>
      <c r="F31" s="204"/>
      <c r="G31" s="163">
        <v>69</v>
      </c>
      <c r="H31" s="163">
        <v>1</v>
      </c>
      <c r="I31" s="204">
        <v>1.4705882352941178</v>
      </c>
      <c r="J31" s="163"/>
      <c r="K31" s="204"/>
    </row>
    <row r="32" spans="1:11" ht="29.25" customHeight="1" x14ac:dyDescent="0.25">
      <c r="A32" s="189" t="s">
        <v>586</v>
      </c>
      <c r="B32" s="163">
        <v>432</v>
      </c>
      <c r="C32" s="163">
        <v>-3</v>
      </c>
      <c r="D32" s="204">
        <v>-0.68965517241379315</v>
      </c>
      <c r="E32" s="163"/>
      <c r="F32" s="204"/>
      <c r="G32" s="163">
        <v>322</v>
      </c>
      <c r="H32" s="163">
        <v>-2</v>
      </c>
      <c r="I32" s="204">
        <v>-0.61728395061728392</v>
      </c>
      <c r="J32" s="163"/>
      <c r="K32" s="204"/>
    </row>
    <row r="33" spans="1:11" ht="29.25" customHeight="1" x14ac:dyDescent="0.25">
      <c r="A33" s="189" t="s">
        <v>587</v>
      </c>
      <c r="B33" s="163">
        <v>8</v>
      </c>
      <c r="C33" s="163">
        <v>0</v>
      </c>
      <c r="D33" s="204">
        <v>0</v>
      </c>
      <c r="E33" s="163"/>
      <c r="F33" s="204"/>
      <c r="G33" s="163">
        <v>5</v>
      </c>
      <c r="H33" s="163">
        <v>0</v>
      </c>
      <c r="I33" s="204">
        <v>0</v>
      </c>
      <c r="J33" s="163"/>
      <c r="K33" s="204"/>
    </row>
    <row r="34" spans="1:11" ht="29.25" customHeight="1" x14ac:dyDescent="0.25">
      <c r="A34" s="189" t="s">
        <v>588</v>
      </c>
      <c r="B34" s="163">
        <v>115</v>
      </c>
      <c r="C34" s="163">
        <v>1</v>
      </c>
      <c r="D34" s="204">
        <v>0.8771929824561403</v>
      </c>
      <c r="E34" s="163"/>
      <c r="F34" s="204"/>
      <c r="G34" s="163">
        <v>81</v>
      </c>
      <c r="H34" s="163">
        <v>3</v>
      </c>
      <c r="I34" s="204">
        <v>3.8461538461538463</v>
      </c>
      <c r="J34" s="163"/>
      <c r="K34" s="204"/>
    </row>
    <row r="35" spans="1:11" ht="29.25" customHeight="1" x14ac:dyDescent="0.25">
      <c r="A35" s="189" t="s">
        <v>589</v>
      </c>
      <c r="B35" s="163">
        <v>135</v>
      </c>
      <c r="C35" s="163">
        <v>4</v>
      </c>
      <c r="D35" s="204">
        <v>3.053435114503817</v>
      </c>
      <c r="E35" s="163"/>
      <c r="F35" s="204"/>
      <c r="G35" s="163">
        <v>92</v>
      </c>
      <c r="H35" s="163">
        <v>2</v>
      </c>
      <c r="I35" s="204">
        <v>2.2222222222222223</v>
      </c>
      <c r="J35" s="163"/>
      <c r="K35" s="204"/>
    </row>
    <row r="36" spans="1:11" ht="29.25" customHeight="1" x14ac:dyDescent="0.25">
      <c r="A36" s="189" t="s">
        <v>590</v>
      </c>
      <c r="B36" s="163">
        <v>139</v>
      </c>
      <c r="C36" s="163">
        <v>2</v>
      </c>
      <c r="D36" s="204">
        <v>1.4598540145985401</v>
      </c>
      <c r="E36" s="163"/>
      <c r="F36" s="204"/>
      <c r="G36" s="163">
        <v>108</v>
      </c>
      <c r="H36" s="163">
        <v>-4</v>
      </c>
      <c r="I36" s="204">
        <v>-3.5714285714285716</v>
      </c>
      <c r="J36" s="163"/>
      <c r="K36" s="204"/>
    </row>
    <row r="37" spans="1:11" ht="29.25" customHeight="1" x14ac:dyDescent="0.25">
      <c r="A37" s="189" t="s">
        <v>591</v>
      </c>
      <c r="B37" s="163">
        <v>153</v>
      </c>
      <c r="C37" s="163">
        <v>8</v>
      </c>
      <c r="D37" s="204">
        <v>5.5172413793103452</v>
      </c>
      <c r="E37" s="163"/>
      <c r="F37" s="204"/>
      <c r="G37" s="163">
        <v>117</v>
      </c>
      <c r="H37" s="163">
        <v>8</v>
      </c>
      <c r="I37" s="204">
        <v>7.3394495412844041</v>
      </c>
      <c r="J37" s="163"/>
      <c r="K37" s="204"/>
    </row>
    <row r="38" spans="1:11" ht="29.25" customHeight="1" x14ac:dyDescent="0.25">
      <c r="A38" s="189" t="s">
        <v>592</v>
      </c>
      <c r="B38" s="163">
        <v>129</v>
      </c>
      <c r="C38" s="163">
        <v>18</v>
      </c>
      <c r="D38" s="204">
        <v>16.216216216216218</v>
      </c>
      <c r="E38" s="163"/>
      <c r="F38" s="204"/>
      <c r="G38" s="163">
        <v>101</v>
      </c>
      <c r="H38" s="163">
        <v>17</v>
      </c>
      <c r="I38" s="204">
        <v>20.238095238095237</v>
      </c>
      <c r="J38" s="163"/>
      <c r="K38" s="204"/>
    </row>
    <row r="39" spans="1:11" ht="29.25" customHeight="1" x14ac:dyDescent="0.25">
      <c r="A39" s="189" t="s">
        <v>593</v>
      </c>
      <c r="B39" s="163">
        <v>502</v>
      </c>
      <c r="C39" s="163">
        <v>-8</v>
      </c>
      <c r="D39" s="204">
        <v>-1.5686274509803921</v>
      </c>
      <c r="E39" s="163"/>
      <c r="F39" s="204"/>
      <c r="G39" s="163">
        <v>384</v>
      </c>
      <c r="H39" s="163">
        <v>-2</v>
      </c>
      <c r="I39" s="204">
        <v>-0.51813471502590669</v>
      </c>
      <c r="J39" s="163"/>
      <c r="K39" s="204"/>
    </row>
    <row r="40" spans="1:11" ht="29.25" customHeight="1" x14ac:dyDescent="0.25">
      <c r="A40" s="189" t="s">
        <v>594</v>
      </c>
      <c r="B40" s="163">
        <v>136</v>
      </c>
      <c r="C40" s="163">
        <v>2</v>
      </c>
      <c r="D40" s="204">
        <v>1.4925373134328359</v>
      </c>
      <c r="E40" s="163"/>
      <c r="F40" s="204"/>
      <c r="G40" s="163">
        <v>83</v>
      </c>
      <c r="H40" s="163">
        <v>-1</v>
      </c>
      <c r="I40" s="204">
        <v>-1.1904761904761905</v>
      </c>
      <c r="J40" s="163"/>
      <c r="K40" s="204"/>
    </row>
    <row r="41" spans="1:11" ht="29.25" customHeight="1" x14ac:dyDescent="0.25">
      <c r="A41" s="189" t="s">
        <v>595</v>
      </c>
      <c r="B41" s="163">
        <v>131</v>
      </c>
      <c r="C41" s="163">
        <v>-3</v>
      </c>
      <c r="D41" s="204">
        <v>-2.2388059701492535</v>
      </c>
      <c r="E41" s="163"/>
      <c r="F41" s="204"/>
      <c r="G41" s="163">
        <v>84</v>
      </c>
      <c r="H41" s="163">
        <v>-6</v>
      </c>
      <c r="I41" s="204">
        <v>-6.666666666666667</v>
      </c>
      <c r="J41" s="163"/>
      <c r="K41" s="204"/>
    </row>
    <row r="42" spans="1:11" ht="29.25" customHeight="1" x14ac:dyDescent="0.25">
      <c r="A42" s="189" t="s">
        <v>596</v>
      </c>
      <c r="B42" s="163">
        <v>186</v>
      </c>
      <c r="C42" s="163">
        <v>2</v>
      </c>
      <c r="D42" s="204">
        <v>1.0869565217391304</v>
      </c>
      <c r="E42" s="163"/>
      <c r="F42" s="204"/>
      <c r="G42" s="163">
        <v>126</v>
      </c>
      <c r="H42" s="163">
        <v>2</v>
      </c>
      <c r="I42" s="204">
        <v>1.6129032258064515</v>
      </c>
      <c r="J42" s="163"/>
      <c r="K42" s="204"/>
    </row>
    <row r="43" spans="1:11" ht="29.25" customHeight="1" x14ac:dyDescent="0.25">
      <c r="A43" s="211" t="s">
        <v>597</v>
      </c>
      <c r="B43" s="45">
        <v>196</v>
      </c>
      <c r="C43" s="45">
        <v>-1</v>
      </c>
      <c r="D43" s="41">
        <v>-0.50761421319796951</v>
      </c>
      <c r="E43" s="45"/>
      <c r="F43" s="41"/>
      <c r="G43" s="45">
        <v>127</v>
      </c>
      <c r="H43" s="45">
        <v>-3</v>
      </c>
      <c r="I43" s="41">
        <v>-2.3076923076923075</v>
      </c>
      <c r="J43" s="45"/>
      <c r="K43" s="41"/>
    </row>
    <row r="44" spans="1:11" ht="29.25" customHeight="1" x14ac:dyDescent="0.25">
      <c r="A44" s="211" t="s">
        <v>598</v>
      </c>
      <c r="B44" s="45">
        <v>65</v>
      </c>
      <c r="C44" s="45">
        <v>-4</v>
      </c>
      <c r="D44" s="41">
        <v>-5.7971014492753623</v>
      </c>
      <c r="E44" s="45"/>
      <c r="F44" s="41"/>
      <c r="G44" s="45">
        <v>29</v>
      </c>
      <c r="H44" s="45">
        <v>1</v>
      </c>
      <c r="I44" s="41">
        <v>3.5714285714285716</v>
      </c>
      <c r="J44" s="45"/>
      <c r="K44" s="41"/>
    </row>
    <row r="45" spans="1:11" ht="29.25" customHeight="1" x14ac:dyDescent="0.25">
      <c r="A45" s="211" t="s">
        <v>599</v>
      </c>
      <c r="B45" s="45">
        <v>174</v>
      </c>
      <c r="C45" s="45">
        <v>1</v>
      </c>
      <c r="D45" s="41">
        <v>0.5780346820809249</v>
      </c>
      <c r="E45" s="45"/>
      <c r="F45" s="41"/>
      <c r="G45" s="45">
        <v>128</v>
      </c>
      <c r="H45" s="45">
        <v>-1</v>
      </c>
      <c r="I45" s="41">
        <v>-0.77519379844961245</v>
      </c>
      <c r="J45" s="45"/>
      <c r="K45" s="41"/>
    </row>
    <row r="46" spans="1:11" ht="29.25" customHeight="1" x14ac:dyDescent="0.25">
      <c r="A46" s="211" t="s">
        <v>600</v>
      </c>
      <c r="B46" s="45">
        <v>175</v>
      </c>
      <c r="C46" s="45">
        <v>-2</v>
      </c>
      <c r="D46" s="41">
        <v>-1.1299435028248588</v>
      </c>
      <c r="E46" s="45"/>
      <c r="F46" s="41"/>
      <c r="G46" s="45">
        <v>129</v>
      </c>
      <c r="H46" s="45">
        <v>-1</v>
      </c>
      <c r="I46" s="41">
        <v>-0.76923076923076927</v>
      </c>
      <c r="J46" s="45"/>
      <c r="K46" s="41"/>
    </row>
    <row r="47" spans="1:11" ht="29.25" customHeight="1" x14ac:dyDescent="0.25">
      <c r="A47" s="211" t="s">
        <v>601</v>
      </c>
      <c r="B47" s="45">
        <v>205</v>
      </c>
      <c r="C47" s="45">
        <v>7</v>
      </c>
      <c r="D47" s="41">
        <v>3.5353535353535355</v>
      </c>
      <c r="E47" s="45"/>
      <c r="F47" s="41"/>
      <c r="G47" s="45">
        <v>150</v>
      </c>
      <c r="H47" s="45">
        <v>6</v>
      </c>
      <c r="I47" s="41">
        <v>4.166666666666667</v>
      </c>
      <c r="J47" s="45"/>
      <c r="K47" s="41"/>
    </row>
    <row r="48" spans="1:11" ht="29.25" customHeight="1" x14ac:dyDescent="0.25">
      <c r="A48" s="211" t="s">
        <v>602</v>
      </c>
      <c r="B48" s="45">
        <v>36</v>
      </c>
      <c r="C48" s="45">
        <v>1</v>
      </c>
      <c r="D48" s="41">
        <v>2.8571428571428572</v>
      </c>
      <c r="E48" s="45"/>
      <c r="F48" s="41"/>
      <c r="G48" s="45">
        <v>25</v>
      </c>
      <c r="H48" s="45">
        <v>-2</v>
      </c>
      <c r="I48" s="41">
        <v>-7.4074074074074074</v>
      </c>
      <c r="J48" s="45"/>
      <c r="K48" s="41"/>
    </row>
    <row r="49" spans="1:11" ht="29.25" customHeight="1" x14ac:dyDescent="0.25">
      <c r="A49" s="211" t="s">
        <v>603</v>
      </c>
      <c r="B49" s="45">
        <v>12</v>
      </c>
      <c r="C49" s="45">
        <v>1</v>
      </c>
      <c r="D49" s="41">
        <v>9.0909090909090917</v>
      </c>
      <c r="E49" s="45"/>
      <c r="F49" s="41"/>
      <c r="G49" s="45">
        <v>8</v>
      </c>
      <c r="H49" s="45">
        <v>2</v>
      </c>
      <c r="I49" s="41">
        <v>33.333333333333336</v>
      </c>
      <c r="J49" s="45"/>
      <c r="K49" s="41"/>
    </row>
    <row r="50" spans="1:11" ht="29.25" customHeight="1" x14ac:dyDescent="0.25">
      <c r="A50" s="211" t="s">
        <v>604</v>
      </c>
      <c r="B50" s="45">
        <v>13</v>
      </c>
      <c r="C50" s="45">
        <v>0</v>
      </c>
      <c r="D50" s="41">
        <v>0</v>
      </c>
      <c r="E50" s="45"/>
      <c r="F50" s="41"/>
      <c r="G50" s="45">
        <v>12</v>
      </c>
      <c r="H50" s="45">
        <v>0</v>
      </c>
      <c r="I50" s="41">
        <v>0</v>
      </c>
      <c r="J50" s="45"/>
      <c r="K50" s="41"/>
    </row>
    <row r="51" spans="1:11" ht="29.25" customHeight="1" x14ac:dyDescent="0.25">
      <c r="A51" s="211" t="s">
        <v>605</v>
      </c>
      <c r="B51" s="45">
        <v>430</v>
      </c>
      <c r="C51" s="45">
        <v>0</v>
      </c>
      <c r="D51" s="41">
        <v>0</v>
      </c>
      <c r="E51" s="45"/>
      <c r="F51" s="41"/>
      <c r="G51" s="45">
        <v>321</v>
      </c>
      <c r="H51" s="45">
        <v>-6</v>
      </c>
      <c r="I51" s="41">
        <v>-1.834862385321101</v>
      </c>
      <c r="J51" s="45"/>
      <c r="K51" s="41"/>
    </row>
    <row r="52" spans="1:11" ht="29.25" customHeight="1" x14ac:dyDescent="0.25">
      <c r="A52" s="211" t="s">
        <v>606</v>
      </c>
      <c r="B52" s="45">
        <v>7</v>
      </c>
      <c r="C52" s="45">
        <v>0</v>
      </c>
      <c r="D52" s="41">
        <v>0</v>
      </c>
      <c r="E52" s="45"/>
      <c r="F52" s="41"/>
      <c r="G52" s="45">
        <v>6</v>
      </c>
      <c r="H52" s="45">
        <v>0</v>
      </c>
      <c r="I52" s="41">
        <v>0</v>
      </c>
      <c r="J52" s="45"/>
      <c r="K52" s="41"/>
    </row>
    <row r="53" spans="1:11" ht="12.6" customHeight="1" x14ac:dyDescent="0.25">
      <c r="A53" s="188" t="s">
        <v>87</v>
      </c>
      <c r="B53" s="217">
        <v>6681</v>
      </c>
      <c r="C53" s="217">
        <v>-42</v>
      </c>
      <c r="D53" s="218">
        <v>-0.62472110664881753</v>
      </c>
      <c r="E53" s="217">
        <v>-410</v>
      </c>
      <c r="F53" s="218">
        <v>-5.7819771541390494</v>
      </c>
      <c r="G53" s="217">
        <v>5191</v>
      </c>
      <c r="H53" s="217">
        <v>-92</v>
      </c>
      <c r="I53" s="218">
        <v>-1.7414347908385388</v>
      </c>
      <c r="J53" s="217">
        <v>-507</v>
      </c>
      <c r="K53" s="219">
        <v>-8.8978588978588977</v>
      </c>
    </row>
    <row r="54" spans="1:11" ht="15.75" customHeight="1" x14ac:dyDescent="0.25">
      <c r="A54" s="106" t="s">
        <v>607</v>
      </c>
      <c r="B54" s="163">
        <v>2336</v>
      </c>
      <c r="C54" s="163">
        <v>9</v>
      </c>
      <c r="D54" s="204">
        <v>0.38676407391491191</v>
      </c>
      <c r="E54" s="163"/>
      <c r="F54" s="204"/>
      <c r="G54" s="163">
        <v>1832</v>
      </c>
      <c r="H54" s="163">
        <v>-31</v>
      </c>
      <c r="I54" s="204">
        <v>-1.6639828234031133</v>
      </c>
      <c r="J54" s="163"/>
      <c r="K54" s="204"/>
    </row>
    <row r="55" spans="1:11" ht="15.75" customHeight="1" x14ac:dyDescent="0.25">
      <c r="A55" s="106" t="s">
        <v>608</v>
      </c>
      <c r="B55" s="163">
        <v>303</v>
      </c>
      <c r="C55" s="163">
        <v>0</v>
      </c>
      <c r="D55" s="204">
        <v>0</v>
      </c>
      <c r="E55" s="163"/>
      <c r="F55" s="204"/>
      <c r="G55" s="163">
        <v>235</v>
      </c>
      <c r="H55" s="163">
        <v>1</v>
      </c>
      <c r="I55" s="204">
        <v>0.42735042735042733</v>
      </c>
      <c r="J55" s="163"/>
      <c r="K55" s="204"/>
    </row>
    <row r="56" spans="1:11" ht="15.75" customHeight="1" x14ac:dyDescent="0.25">
      <c r="A56" s="110" t="s">
        <v>609</v>
      </c>
      <c r="B56" s="163">
        <v>4042</v>
      </c>
      <c r="C56" s="163">
        <v>-51</v>
      </c>
      <c r="D56" s="204">
        <v>-1.2460298069875397</v>
      </c>
      <c r="E56" s="163"/>
      <c r="F56" s="204"/>
      <c r="G56" s="163">
        <v>3124</v>
      </c>
      <c r="H56" s="163">
        <v>-62</v>
      </c>
      <c r="I56" s="204">
        <v>-1.9460138104205902</v>
      </c>
      <c r="J56" s="163"/>
      <c r="K56" s="204"/>
    </row>
    <row r="57" spans="1:11" ht="12.6" customHeight="1" x14ac:dyDescent="0.25">
      <c r="A57" s="188" t="s">
        <v>88</v>
      </c>
      <c r="B57" s="217">
        <v>39435</v>
      </c>
      <c r="C57" s="217">
        <v>14</v>
      </c>
      <c r="D57" s="218">
        <v>3.5514066106897342E-2</v>
      </c>
      <c r="E57" s="217">
        <v>309</v>
      </c>
      <c r="F57" s="218">
        <v>0.78975617236620155</v>
      </c>
      <c r="G57" s="217">
        <v>27878</v>
      </c>
      <c r="H57" s="217">
        <v>-113</v>
      </c>
      <c r="I57" s="218">
        <v>-0.40370118966810759</v>
      </c>
      <c r="J57" s="217">
        <v>-780</v>
      </c>
      <c r="K57" s="219">
        <v>-2.7217530881429268</v>
      </c>
    </row>
    <row r="58" spans="1:11" ht="31.5" customHeight="1" x14ac:dyDescent="0.25">
      <c r="A58" s="189" t="s">
        <v>611</v>
      </c>
      <c r="B58" s="163">
        <v>2498</v>
      </c>
      <c r="C58" s="163">
        <v>-32</v>
      </c>
      <c r="D58" s="204">
        <v>-1.2648221343873518</v>
      </c>
      <c r="E58" s="163"/>
      <c r="F58" s="204"/>
      <c r="G58" s="163">
        <v>1876</v>
      </c>
      <c r="H58" s="163">
        <v>-20</v>
      </c>
      <c r="I58" s="204">
        <v>-1.0548523206751055</v>
      </c>
      <c r="J58" s="163"/>
      <c r="K58" s="204"/>
    </row>
    <row r="59" spans="1:11" ht="31.5" customHeight="1" x14ac:dyDescent="0.25">
      <c r="A59" s="189" t="s">
        <v>612</v>
      </c>
      <c r="B59" s="163">
        <v>3416</v>
      </c>
      <c r="C59" s="163">
        <v>12</v>
      </c>
      <c r="D59" s="204">
        <v>0.3525264394829612</v>
      </c>
      <c r="E59" s="163"/>
      <c r="F59" s="204"/>
      <c r="G59" s="163">
        <v>2653</v>
      </c>
      <c r="H59" s="163">
        <v>6</v>
      </c>
      <c r="I59" s="204">
        <v>0.22667170381564034</v>
      </c>
      <c r="J59" s="163"/>
      <c r="K59" s="204"/>
    </row>
    <row r="60" spans="1:11" ht="31.5" customHeight="1" x14ac:dyDescent="0.25">
      <c r="A60" s="189" t="s">
        <v>613</v>
      </c>
      <c r="B60" s="163">
        <v>1709</v>
      </c>
      <c r="C60" s="163">
        <v>-12</v>
      </c>
      <c r="D60" s="204">
        <v>-0.69726902963393378</v>
      </c>
      <c r="E60" s="163"/>
      <c r="F60" s="204"/>
      <c r="G60" s="163">
        <v>1233</v>
      </c>
      <c r="H60" s="163">
        <v>-25</v>
      </c>
      <c r="I60" s="204">
        <v>-1.9872813990461049</v>
      </c>
      <c r="J60" s="163"/>
      <c r="K60" s="204"/>
    </row>
    <row r="61" spans="1:11" ht="31.5" customHeight="1" x14ac:dyDescent="0.25">
      <c r="A61" s="189" t="s">
        <v>614</v>
      </c>
      <c r="B61" s="163">
        <v>137</v>
      </c>
      <c r="C61" s="163">
        <v>2</v>
      </c>
      <c r="D61" s="204">
        <v>1.4814814814814814</v>
      </c>
      <c r="E61" s="163"/>
      <c r="F61" s="204"/>
      <c r="G61" s="163">
        <v>91</v>
      </c>
      <c r="H61" s="163">
        <v>-1</v>
      </c>
      <c r="I61" s="204">
        <v>-1.0869565217391304</v>
      </c>
      <c r="J61" s="163"/>
      <c r="K61" s="204"/>
    </row>
    <row r="62" spans="1:11" ht="31.5" customHeight="1" x14ac:dyDescent="0.25">
      <c r="A62" s="189" t="s">
        <v>615</v>
      </c>
      <c r="B62" s="163">
        <v>213</v>
      </c>
      <c r="C62" s="163">
        <v>9</v>
      </c>
      <c r="D62" s="204">
        <v>4.4117647058823533</v>
      </c>
      <c r="E62" s="163"/>
      <c r="F62" s="204"/>
      <c r="G62" s="163">
        <v>134</v>
      </c>
      <c r="H62" s="163">
        <v>-1</v>
      </c>
      <c r="I62" s="204">
        <v>-0.7407407407407407</v>
      </c>
      <c r="J62" s="163"/>
      <c r="K62" s="204"/>
    </row>
    <row r="63" spans="1:11" ht="31.5" customHeight="1" x14ac:dyDescent="0.25">
      <c r="A63" s="189" t="s">
        <v>616</v>
      </c>
      <c r="B63" s="163">
        <v>713</v>
      </c>
      <c r="C63" s="163">
        <v>-11</v>
      </c>
      <c r="D63" s="204">
        <v>-1.5193370165745856</v>
      </c>
      <c r="E63" s="163"/>
      <c r="F63" s="204"/>
      <c r="G63" s="163">
        <v>536</v>
      </c>
      <c r="H63" s="163">
        <v>-7</v>
      </c>
      <c r="I63" s="204">
        <v>-1.2891344383057091</v>
      </c>
      <c r="J63" s="163"/>
      <c r="K63" s="204"/>
    </row>
    <row r="64" spans="1:11" ht="31.5" customHeight="1" x14ac:dyDescent="0.25">
      <c r="A64" s="189" t="s">
        <v>617</v>
      </c>
      <c r="B64" s="163">
        <v>480</v>
      </c>
      <c r="C64" s="163">
        <v>-9</v>
      </c>
      <c r="D64" s="204">
        <v>-1.8404907975460123</v>
      </c>
      <c r="E64" s="163"/>
      <c r="F64" s="204"/>
      <c r="G64" s="163">
        <v>359</v>
      </c>
      <c r="H64" s="163">
        <v>-7</v>
      </c>
      <c r="I64" s="204">
        <v>-1.9125683060109289</v>
      </c>
      <c r="J64" s="163"/>
      <c r="K64" s="204"/>
    </row>
    <row r="65" spans="1:11" ht="31.5" customHeight="1" x14ac:dyDescent="0.25">
      <c r="A65" s="189" t="s">
        <v>618</v>
      </c>
      <c r="B65" s="163">
        <v>243</v>
      </c>
      <c r="C65" s="163">
        <v>-10</v>
      </c>
      <c r="D65" s="204">
        <v>-3.9525691699604741</v>
      </c>
      <c r="E65" s="163"/>
      <c r="F65" s="204"/>
      <c r="G65" s="163">
        <v>179</v>
      </c>
      <c r="H65" s="163">
        <v>-1</v>
      </c>
      <c r="I65" s="204">
        <v>-0.55555555555555558</v>
      </c>
      <c r="J65" s="163"/>
      <c r="K65" s="204"/>
    </row>
    <row r="66" spans="1:11" ht="31.5" customHeight="1" x14ac:dyDescent="0.25">
      <c r="A66" s="189" t="s">
        <v>619</v>
      </c>
      <c r="B66" s="163">
        <v>3004</v>
      </c>
      <c r="C66" s="163">
        <v>43</v>
      </c>
      <c r="D66" s="204">
        <v>1.4522120905099629</v>
      </c>
      <c r="E66" s="163"/>
      <c r="F66" s="204"/>
      <c r="G66" s="163">
        <v>2276</v>
      </c>
      <c r="H66" s="163">
        <v>5</v>
      </c>
      <c r="I66" s="204">
        <v>0.22016732716864817</v>
      </c>
      <c r="J66" s="163"/>
      <c r="K66" s="204"/>
    </row>
    <row r="67" spans="1:11" ht="31.5" customHeight="1" x14ac:dyDescent="0.25">
      <c r="A67" s="189" t="s">
        <v>620</v>
      </c>
      <c r="B67" s="163">
        <v>266</v>
      </c>
      <c r="C67" s="163">
        <v>-2</v>
      </c>
      <c r="D67" s="204">
        <v>-0.74626865671641796</v>
      </c>
      <c r="E67" s="163"/>
      <c r="F67" s="204"/>
      <c r="G67" s="163">
        <v>201</v>
      </c>
      <c r="H67" s="163">
        <v>-1</v>
      </c>
      <c r="I67" s="204">
        <v>-0.49504950495049505</v>
      </c>
      <c r="J67" s="163"/>
      <c r="K67" s="204"/>
    </row>
    <row r="68" spans="1:11" ht="31.5" customHeight="1" x14ac:dyDescent="0.25">
      <c r="A68" s="189" t="s">
        <v>621</v>
      </c>
      <c r="B68" s="163">
        <v>379</v>
      </c>
      <c r="C68" s="163">
        <v>18</v>
      </c>
      <c r="D68" s="204">
        <v>4.986149584487535</v>
      </c>
      <c r="E68" s="163"/>
      <c r="F68" s="204"/>
      <c r="G68" s="163">
        <v>287</v>
      </c>
      <c r="H68" s="163">
        <v>14</v>
      </c>
      <c r="I68" s="204">
        <v>5.1282051282051286</v>
      </c>
      <c r="J68" s="163"/>
      <c r="K68" s="204"/>
    </row>
    <row r="69" spans="1:11" ht="31.5" customHeight="1" x14ac:dyDescent="0.25">
      <c r="A69" s="189" t="s">
        <v>622</v>
      </c>
      <c r="B69" s="163">
        <v>93</v>
      </c>
      <c r="C69" s="163">
        <v>-2</v>
      </c>
      <c r="D69" s="204">
        <v>-2.1052631578947367</v>
      </c>
      <c r="E69" s="163"/>
      <c r="F69" s="204"/>
      <c r="G69" s="163">
        <v>50</v>
      </c>
      <c r="H69" s="163">
        <v>2</v>
      </c>
      <c r="I69" s="204">
        <v>4.166666666666667</v>
      </c>
      <c r="J69" s="163"/>
      <c r="K69" s="204"/>
    </row>
    <row r="70" spans="1:11" ht="31.5" customHeight="1" x14ac:dyDescent="0.25">
      <c r="A70" s="189" t="s">
        <v>623</v>
      </c>
      <c r="B70" s="163">
        <v>903</v>
      </c>
      <c r="C70" s="163">
        <v>-8</v>
      </c>
      <c r="D70" s="204">
        <v>-0.87815587266739847</v>
      </c>
      <c r="E70" s="163"/>
      <c r="F70" s="204"/>
      <c r="G70" s="163">
        <v>412</v>
      </c>
      <c r="H70" s="163">
        <v>-6</v>
      </c>
      <c r="I70" s="204">
        <v>-1.4354066985645932</v>
      </c>
      <c r="J70" s="163"/>
      <c r="K70" s="204"/>
    </row>
    <row r="71" spans="1:11" ht="31.5" customHeight="1" x14ac:dyDescent="0.25">
      <c r="A71" s="189" t="s">
        <v>624</v>
      </c>
      <c r="B71" s="163">
        <v>1534</v>
      </c>
      <c r="C71" s="163">
        <v>-1</v>
      </c>
      <c r="D71" s="204">
        <v>-6.5146579804560262E-2</v>
      </c>
      <c r="E71" s="163"/>
      <c r="F71" s="204"/>
      <c r="G71" s="163">
        <v>1192</v>
      </c>
      <c r="H71" s="163">
        <v>3</v>
      </c>
      <c r="I71" s="204">
        <v>0.25231286795626579</v>
      </c>
      <c r="J71" s="163"/>
      <c r="K71" s="204"/>
    </row>
    <row r="72" spans="1:11" ht="31.5" customHeight="1" x14ac:dyDescent="0.25">
      <c r="A72" s="189" t="s">
        <v>625</v>
      </c>
      <c r="B72" s="163">
        <v>159</v>
      </c>
      <c r="C72" s="163">
        <v>3</v>
      </c>
      <c r="D72" s="204">
        <v>1.9230769230769231</v>
      </c>
      <c r="E72" s="163"/>
      <c r="F72" s="204"/>
      <c r="G72" s="163">
        <v>112</v>
      </c>
      <c r="H72" s="163">
        <v>1</v>
      </c>
      <c r="I72" s="204">
        <v>0.90090090090090091</v>
      </c>
      <c r="J72" s="163"/>
      <c r="K72" s="204"/>
    </row>
    <row r="73" spans="1:11" ht="31.5" customHeight="1" x14ac:dyDescent="0.25">
      <c r="A73" s="189" t="s">
        <v>626</v>
      </c>
      <c r="B73" s="163">
        <v>1057</v>
      </c>
      <c r="C73" s="163">
        <v>-21</v>
      </c>
      <c r="D73" s="204">
        <v>-1.948051948051948</v>
      </c>
      <c r="E73" s="163"/>
      <c r="F73" s="204"/>
      <c r="G73" s="163">
        <v>316</v>
      </c>
      <c r="H73" s="163">
        <v>-4</v>
      </c>
      <c r="I73" s="204">
        <v>-1.25</v>
      </c>
      <c r="J73" s="163"/>
      <c r="K73" s="204"/>
    </row>
    <row r="74" spans="1:11" ht="31.5" customHeight="1" x14ac:dyDescent="0.25">
      <c r="A74" s="189" t="s">
        <v>627</v>
      </c>
      <c r="B74" s="163">
        <v>185</v>
      </c>
      <c r="C74" s="163">
        <v>1</v>
      </c>
      <c r="D74" s="204">
        <v>0.54347826086956519</v>
      </c>
      <c r="E74" s="163"/>
      <c r="F74" s="204"/>
      <c r="G74" s="163">
        <v>128</v>
      </c>
      <c r="H74" s="163">
        <v>-2</v>
      </c>
      <c r="I74" s="204">
        <v>-1.5384615384615385</v>
      </c>
      <c r="J74" s="163"/>
      <c r="K74" s="204"/>
    </row>
    <row r="75" spans="1:11" ht="31.5" customHeight="1" x14ac:dyDescent="0.25">
      <c r="A75" s="189" t="s">
        <v>628</v>
      </c>
      <c r="B75" s="163">
        <v>250</v>
      </c>
      <c r="C75" s="163">
        <v>-10</v>
      </c>
      <c r="D75" s="204">
        <v>-3.8461538461538463</v>
      </c>
      <c r="E75" s="163"/>
      <c r="F75" s="204"/>
      <c r="G75" s="163">
        <v>163</v>
      </c>
      <c r="H75" s="163">
        <v>-8</v>
      </c>
      <c r="I75" s="204">
        <v>-4.6783625730994149</v>
      </c>
      <c r="J75" s="163"/>
      <c r="K75" s="204"/>
    </row>
    <row r="76" spans="1:11" ht="31.5" customHeight="1" x14ac:dyDescent="0.25">
      <c r="A76" s="189" t="s">
        <v>629</v>
      </c>
      <c r="B76" s="163">
        <v>512</v>
      </c>
      <c r="C76" s="163">
        <v>-6</v>
      </c>
      <c r="D76" s="204">
        <v>-1.1583011583011582</v>
      </c>
      <c r="E76" s="163"/>
      <c r="F76" s="204"/>
      <c r="G76" s="163">
        <v>369</v>
      </c>
      <c r="H76" s="163">
        <v>-10</v>
      </c>
      <c r="I76" s="204">
        <v>-2.6385224274406331</v>
      </c>
      <c r="J76" s="163"/>
      <c r="K76" s="204"/>
    </row>
    <row r="77" spans="1:11" ht="31.5" customHeight="1" x14ac:dyDescent="0.25">
      <c r="A77" s="189" t="s">
        <v>630</v>
      </c>
      <c r="B77" s="163">
        <v>564</v>
      </c>
      <c r="C77" s="163">
        <v>-6</v>
      </c>
      <c r="D77" s="204">
        <v>-1.0526315789473684</v>
      </c>
      <c r="E77" s="163"/>
      <c r="F77" s="204"/>
      <c r="G77" s="163">
        <v>429</v>
      </c>
      <c r="H77" s="163">
        <v>-4</v>
      </c>
      <c r="I77" s="204">
        <v>-0.92378752886836024</v>
      </c>
      <c r="J77" s="163"/>
      <c r="K77" s="204"/>
    </row>
    <row r="78" spans="1:11" ht="31.5" customHeight="1" x14ac:dyDescent="0.25">
      <c r="A78" s="189" t="s">
        <v>631</v>
      </c>
      <c r="B78" s="163">
        <v>380</v>
      </c>
      <c r="C78" s="163">
        <v>10</v>
      </c>
      <c r="D78" s="204">
        <v>2.7027027027027026</v>
      </c>
      <c r="E78" s="163"/>
      <c r="F78" s="204"/>
      <c r="G78" s="163">
        <v>269</v>
      </c>
      <c r="H78" s="163">
        <v>8</v>
      </c>
      <c r="I78" s="204">
        <v>3.0651340996168583</v>
      </c>
      <c r="J78" s="163"/>
      <c r="K78" s="204"/>
    </row>
    <row r="79" spans="1:11" ht="31.5" customHeight="1" x14ac:dyDescent="0.25">
      <c r="A79" s="189" t="s">
        <v>632</v>
      </c>
      <c r="B79" s="163">
        <v>646</v>
      </c>
      <c r="C79" s="163">
        <v>-4</v>
      </c>
      <c r="D79" s="204">
        <v>-0.61538461538461542</v>
      </c>
      <c r="E79" s="163"/>
      <c r="F79" s="204"/>
      <c r="G79" s="163">
        <v>431</v>
      </c>
      <c r="H79" s="163">
        <v>3</v>
      </c>
      <c r="I79" s="204">
        <v>0.7009345794392523</v>
      </c>
      <c r="J79" s="163"/>
      <c r="K79" s="204"/>
    </row>
    <row r="80" spans="1:11" ht="31.5" customHeight="1" x14ac:dyDescent="0.25">
      <c r="A80" s="189" t="s">
        <v>633</v>
      </c>
      <c r="B80" s="163">
        <v>147</v>
      </c>
      <c r="C80" s="163">
        <v>0</v>
      </c>
      <c r="D80" s="204">
        <v>0</v>
      </c>
      <c r="E80" s="163"/>
      <c r="F80" s="204"/>
      <c r="G80" s="163">
        <v>108</v>
      </c>
      <c r="H80" s="163">
        <v>-2</v>
      </c>
      <c r="I80" s="204">
        <v>-1.8181818181818181</v>
      </c>
      <c r="J80" s="163"/>
      <c r="K80" s="204"/>
    </row>
    <row r="81" spans="1:11" ht="31.5" customHeight="1" x14ac:dyDescent="0.25">
      <c r="A81" s="189" t="s">
        <v>634</v>
      </c>
      <c r="B81" s="163">
        <v>581</v>
      </c>
      <c r="C81" s="163">
        <v>-13</v>
      </c>
      <c r="D81" s="204">
        <v>-2.1885521885521886</v>
      </c>
      <c r="E81" s="163"/>
      <c r="F81" s="204"/>
      <c r="G81" s="163">
        <v>443</v>
      </c>
      <c r="H81" s="163">
        <v>-14</v>
      </c>
      <c r="I81" s="204">
        <v>-3.0634573304157549</v>
      </c>
      <c r="J81" s="163"/>
      <c r="K81" s="204"/>
    </row>
    <row r="82" spans="1:11" ht="31.5" customHeight="1" x14ac:dyDescent="0.25">
      <c r="A82" s="189" t="s">
        <v>635</v>
      </c>
      <c r="B82" s="163">
        <v>3324</v>
      </c>
      <c r="C82" s="163">
        <v>-2</v>
      </c>
      <c r="D82" s="204">
        <v>-6.0132291040288638E-2</v>
      </c>
      <c r="E82" s="163"/>
      <c r="F82" s="204"/>
      <c r="G82" s="163">
        <v>2171</v>
      </c>
      <c r="H82" s="163">
        <v>-4</v>
      </c>
      <c r="I82" s="204">
        <v>-0.18390804597701149</v>
      </c>
      <c r="J82" s="163"/>
      <c r="K82" s="204"/>
    </row>
    <row r="83" spans="1:11" ht="31.5" customHeight="1" x14ac:dyDescent="0.25">
      <c r="A83" s="189" t="s">
        <v>636</v>
      </c>
      <c r="B83" s="163">
        <v>24</v>
      </c>
      <c r="C83" s="163">
        <v>1</v>
      </c>
      <c r="D83" s="204">
        <v>4.3478260869565215</v>
      </c>
      <c r="E83" s="163"/>
      <c r="F83" s="204"/>
      <c r="G83" s="163">
        <v>19</v>
      </c>
      <c r="H83" s="163">
        <v>1</v>
      </c>
      <c r="I83" s="204">
        <v>5.5555555555555554</v>
      </c>
      <c r="J83" s="163"/>
      <c r="K83" s="204"/>
    </row>
    <row r="84" spans="1:11" ht="31.5" customHeight="1" x14ac:dyDescent="0.25">
      <c r="A84" s="189" t="s">
        <v>637</v>
      </c>
      <c r="B84" s="163">
        <v>374</v>
      </c>
      <c r="C84" s="163">
        <v>3</v>
      </c>
      <c r="D84" s="204">
        <v>0.80862533692722371</v>
      </c>
      <c r="E84" s="163"/>
      <c r="F84" s="204"/>
      <c r="G84" s="163">
        <v>259</v>
      </c>
      <c r="H84" s="163">
        <v>-10</v>
      </c>
      <c r="I84" s="204">
        <v>-3.7174721189591078</v>
      </c>
      <c r="J84" s="163"/>
      <c r="K84" s="204"/>
    </row>
    <row r="85" spans="1:11" ht="31.5" customHeight="1" x14ac:dyDescent="0.25">
      <c r="A85" s="189" t="s">
        <v>638</v>
      </c>
      <c r="B85" s="163">
        <v>2252</v>
      </c>
      <c r="C85" s="163">
        <v>5</v>
      </c>
      <c r="D85" s="204">
        <v>0.22251891410769917</v>
      </c>
      <c r="E85" s="163"/>
      <c r="F85" s="204"/>
      <c r="G85" s="163">
        <v>1688</v>
      </c>
      <c r="H85" s="163">
        <v>-21</v>
      </c>
      <c r="I85" s="204">
        <v>-1.2287887653598595</v>
      </c>
      <c r="J85" s="163"/>
      <c r="K85" s="204"/>
    </row>
    <row r="86" spans="1:11" ht="31.5" customHeight="1" x14ac:dyDescent="0.25">
      <c r="A86" s="189" t="s">
        <v>639</v>
      </c>
      <c r="B86" s="163">
        <v>110</v>
      </c>
      <c r="C86" s="163">
        <v>1</v>
      </c>
      <c r="D86" s="204">
        <v>0.91743119266055051</v>
      </c>
      <c r="E86" s="163"/>
      <c r="F86" s="204"/>
      <c r="G86" s="163">
        <v>78</v>
      </c>
      <c r="H86" s="163">
        <v>4</v>
      </c>
      <c r="I86" s="204">
        <v>5.4054054054054053</v>
      </c>
      <c r="J86" s="163"/>
      <c r="K86" s="204"/>
    </row>
    <row r="87" spans="1:11" ht="31.5" customHeight="1" x14ac:dyDescent="0.25">
      <c r="A87" s="189" t="s">
        <v>640</v>
      </c>
      <c r="B87" s="163">
        <v>574</v>
      </c>
      <c r="C87" s="163">
        <v>-2</v>
      </c>
      <c r="D87" s="204">
        <v>-0.34722222222222221</v>
      </c>
      <c r="E87" s="163"/>
      <c r="F87" s="204"/>
      <c r="G87" s="163">
        <v>386</v>
      </c>
      <c r="H87" s="163">
        <v>-12</v>
      </c>
      <c r="I87" s="204">
        <v>-3.0150753768844223</v>
      </c>
      <c r="J87" s="163"/>
      <c r="K87" s="204"/>
    </row>
    <row r="88" spans="1:11" ht="31.5" customHeight="1" x14ac:dyDescent="0.25">
      <c r="A88" s="189" t="s">
        <v>641</v>
      </c>
      <c r="B88" s="163">
        <v>2154</v>
      </c>
      <c r="C88" s="163">
        <v>-17</v>
      </c>
      <c r="D88" s="204">
        <v>-0.78304928604329804</v>
      </c>
      <c r="E88" s="163"/>
      <c r="F88" s="204"/>
      <c r="G88" s="163">
        <v>1495</v>
      </c>
      <c r="H88" s="163">
        <v>-29</v>
      </c>
      <c r="I88" s="204">
        <v>-1.9028871391076116</v>
      </c>
      <c r="J88" s="163"/>
      <c r="K88" s="204"/>
    </row>
    <row r="89" spans="1:11" ht="31.5" customHeight="1" x14ac:dyDescent="0.25">
      <c r="A89" s="189" t="s">
        <v>642</v>
      </c>
      <c r="B89" s="163">
        <v>1810</v>
      </c>
      <c r="C89" s="163">
        <v>0</v>
      </c>
      <c r="D89" s="204">
        <v>0</v>
      </c>
      <c r="E89" s="163"/>
      <c r="F89" s="204"/>
      <c r="G89" s="163">
        <v>1244</v>
      </c>
      <c r="H89" s="163">
        <v>-7</v>
      </c>
      <c r="I89" s="204">
        <v>-0.55955235811350923</v>
      </c>
      <c r="J89" s="163"/>
      <c r="K89" s="204"/>
    </row>
    <row r="90" spans="1:11" ht="31.5" customHeight="1" x14ac:dyDescent="0.25">
      <c r="A90" s="189" t="s">
        <v>643</v>
      </c>
      <c r="B90" s="163">
        <v>2736</v>
      </c>
      <c r="C90" s="163">
        <v>51</v>
      </c>
      <c r="D90" s="204">
        <v>1.8994413407821229</v>
      </c>
      <c r="E90" s="163"/>
      <c r="F90" s="204"/>
      <c r="G90" s="163">
        <v>2091</v>
      </c>
      <c r="H90" s="163">
        <v>48</v>
      </c>
      <c r="I90" s="204">
        <v>2.3494860499265786</v>
      </c>
      <c r="J90" s="163"/>
      <c r="K90" s="204"/>
    </row>
    <row r="91" spans="1:11" ht="31.5" customHeight="1" x14ac:dyDescent="0.25">
      <c r="A91" s="189" t="s">
        <v>644</v>
      </c>
      <c r="B91" s="163">
        <v>1245</v>
      </c>
      <c r="C91" s="163">
        <v>23</v>
      </c>
      <c r="D91" s="204">
        <v>1.8821603927986907</v>
      </c>
      <c r="E91" s="163"/>
      <c r="F91" s="204"/>
      <c r="G91" s="163">
        <v>849</v>
      </c>
      <c r="H91" s="163">
        <v>5</v>
      </c>
      <c r="I91" s="204">
        <v>0.59241706161137442</v>
      </c>
      <c r="J91" s="163"/>
      <c r="K91" s="204"/>
    </row>
    <row r="92" spans="1:11" ht="31.5" customHeight="1" x14ac:dyDescent="0.25">
      <c r="A92" s="189" t="s">
        <v>645</v>
      </c>
      <c r="B92" s="163">
        <v>334</v>
      </c>
      <c r="C92" s="163">
        <v>-2</v>
      </c>
      <c r="D92" s="204">
        <v>-0.59523809523809523</v>
      </c>
      <c r="E92" s="163"/>
      <c r="F92" s="204"/>
      <c r="G92" s="163">
        <v>232</v>
      </c>
      <c r="H92" s="163">
        <v>-4</v>
      </c>
      <c r="I92" s="204">
        <v>-1.6949152542372881</v>
      </c>
      <c r="J92" s="163"/>
      <c r="K92" s="204"/>
    </row>
    <row r="93" spans="1:11" ht="31.5" customHeight="1" x14ac:dyDescent="0.25">
      <c r="A93" s="189" t="s">
        <v>646</v>
      </c>
      <c r="B93" s="163">
        <v>452</v>
      </c>
      <c r="C93" s="163">
        <v>21</v>
      </c>
      <c r="D93" s="204">
        <v>4.872389791183295</v>
      </c>
      <c r="E93" s="163"/>
      <c r="F93" s="204"/>
      <c r="G93" s="163">
        <v>304</v>
      </c>
      <c r="H93" s="163">
        <v>12</v>
      </c>
      <c r="I93" s="204">
        <v>4.1095890410958908</v>
      </c>
      <c r="J93" s="163"/>
      <c r="K93" s="204"/>
    </row>
    <row r="94" spans="1:11" ht="31.5" customHeight="1" x14ac:dyDescent="0.25">
      <c r="A94" s="189" t="s">
        <v>647</v>
      </c>
      <c r="B94" s="163">
        <v>408</v>
      </c>
      <c r="C94" s="163">
        <v>-2</v>
      </c>
      <c r="D94" s="204">
        <v>-0.48780487804878048</v>
      </c>
      <c r="E94" s="163"/>
      <c r="F94" s="204"/>
      <c r="G94" s="163">
        <v>254</v>
      </c>
      <c r="H94" s="163">
        <v>-2</v>
      </c>
      <c r="I94" s="204">
        <v>-0.78125</v>
      </c>
      <c r="J94" s="163"/>
      <c r="K94" s="204"/>
    </row>
    <row r="95" spans="1:11" ht="31.5" customHeight="1" x14ac:dyDescent="0.25">
      <c r="A95" s="189" t="s">
        <v>648</v>
      </c>
      <c r="B95" s="163">
        <v>272</v>
      </c>
      <c r="C95" s="163">
        <v>-1</v>
      </c>
      <c r="D95" s="204">
        <v>-0.36630036630036628</v>
      </c>
      <c r="E95" s="163"/>
      <c r="F95" s="204"/>
      <c r="G95" s="163">
        <v>197</v>
      </c>
      <c r="H95" s="163">
        <v>-4</v>
      </c>
      <c r="I95" s="204">
        <v>-1.9900497512437811</v>
      </c>
      <c r="J95" s="163"/>
      <c r="K95" s="204"/>
    </row>
    <row r="96" spans="1:11" ht="31.5" customHeight="1" x14ac:dyDescent="0.25">
      <c r="A96" s="189" t="s">
        <v>649</v>
      </c>
      <c r="B96" s="163">
        <v>103</v>
      </c>
      <c r="C96" s="163">
        <v>-2</v>
      </c>
      <c r="D96" s="204">
        <v>-1.9047619047619047</v>
      </c>
      <c r="E96" s="163"/>
      <c r="F96" s="204"/>
      <c r="G96" s="163">
        <v>78</v>
      </c>
      <c r="H96" s="163">
        <v>-2</v>
      </c>
      <c r="I96" s="204">
        <v>-2.5</v>
      </c>
      <c r="J96" s="163"/>
      <c r="K96" s="204"/>
    </row>
    <row r="97" spans="1:11" ht="31.5" customHeight="1" x14ac:dyDescent="0.25">
      <c r="A97" s="189" t="s">
        <v>650</v>
      </c>
      <c r="B97" s="163">
        <v>92</v>
      </c>
      <c r="C97" s="163">
        <v>-1</v>
      </c>
      <c r="D97" s="204">
        <v>-1.075268817204301</v>
      </c>
      <c r="E97" s="163"/>
      <c r="F97" s="204"/>
      <c r="G97" s="163">
        <v>67</v>
      </c>
      <c r="H97" s="163">
        <v>-3</v>
      </c>
      <c r="I97" s="204">
        <v>-4.2857142857142856</v>
      </c>
      <c r="J97" s="163"/>
      <c r="K97" s="204"/>
    </row>
    <row r="98" spans="1:11" ht="31.5" customHeight="1" x14ac:dyDescent="0.25">
      <c r="A98" s="189" t="s">
        <v>651</v>
      </c>
      <c r="B98" s="163">
        <v>561</v>
      </c>
      <c r="C98" s="163">
        <v>23</v>
      </c>
      <c r="D98" s="204">
        <v>4.2750929368029738</v>
      </c>
      <c r="E98" s="163"/>
      <c r="F98" s="204"/>
      <c r="G98" s="163">
        <v>369</v>
      </c>
      <c r="H98" s="163">
        <v>7</v>
      </c>
      <c r="I98" s="204">
        <v>1.9337016574585635</v>
      </c>
      <c r="J98" s="163"/>
      <c r="K98" s="204"/>
    </row>
    <row r="99" spans="1:11" ht="31.5" customHeight="1" x14ac:dyDescent="0.25">
      <c r="A99" s="189" t="s">
        <v>652</v>
      </c>
      <c r="B99" s="163">
        <v>267</v>
      </c>
      <c r="C99" s="163">
        <v>2</v>
      </c>
      <c r="D99" s="204">
        <v>0.75471698113207553</v>
      </c>
      <c r="E99" s="163"/>
      <c r="F99" s="204"/>
      <c r="G99" s="163">
        <v>187</v>
      </c>
      <c r="H99" s="163">
        <v>7</v>
      </c>
      <c r="I99" s="204">
        <v>3.8888888888888888</v>
      </c>
      <c r="J99" s="163"/>
      <c r="K99" s="204"/>
    </row>
    <row r="100" spans="1:11" ht="31.5" customHeight="1" x14ac:dyDescent="0.25">
      <c r="A100" s="189" t="s">
        <v>653</v>
      </c>
      <c r="B100" s="163">
        <v>946</v>
      </c>
      <c r="C100" s="163">
        <v>-5</v>
      </c>
      <c r="D100" s="204">
        <v>-0.52576235541535221</v>
      </c>
      <c r="E100" s="163"/>
      <c r="F100" s="204"/>
      <c r="G100" s="163">
        <v>744</v>
      </c>
      <c r="H100" s="163">
        <v>2</v>
      </c>
      <c r="I100" s="204">
        <v>0.26954177897574122</v>
      </c>
      <c r="J100" s="163"/>
      <c r="K100" s="204"/>
    </row>
    <row r="101" spans="1:11" ht="31.5" customHeight="1" x14ac:dyDescent="0.25">
      <c r="A101" s="189" t="s">
        <v>654</v>
      </c>
      <c r="B101" s="163">
        <v>723</v>
      </c>
      <c r="C101" s="163">
        <v>-15</v>
      </c>
      <c r="D101" s="204">
        <v>-2.0325203252032522</v>
      </c>
      <c r="E101" s="163"/>
      <c r="F101" s="204"/>
      <c r="G101" s="163">
        <v>502</v>
      </c>
      <c r="H101" s="163">
        <v>-16</v>
      </c>
      <c r="I101" s="204">
        <v>-3.0888030888030888</v>
      </c>
      <c r="J101" s="163"/>
      <c r="K101" s="204"/>
    </row>
    <row r="102" spans="1:11" ht="31.5" customHeight="1" x14ac:dyDescent="0.25">
      <c r="A102" s="189" t="s">
        <v>655</v>
      </c>
      <c r="B102" s="163">
        <v>578</v>
      </c>
      <c r="C102" s="163">
        <v>-17</v>
      </c>
      <c r="D102" s="204">
        <v>-2.8571428571428572</v>
      </c>
      <c r="E102" s="163"/>
      <c r="F102" s="204"/>
      <c r="G102" s="163">
        <v>399</v>
      </c>
      <c r="H102" s="163">
        <v>-13</v>
      </c>
      <c r="I102" s="204">
        <v>-3.1553398058252426</v>
      </c>
      <c r="J102" s="163"/>
      <c r="K102" s="204"/>
    </row>
    <row r="103" spans="1:11" ht="31.5" customHeight="1" x14ac:dyDescent="0.25">
      <c r="A103" s="189" t="s">
        <v>656</v>
      </c>
      <c r="B103" s="163">
        <v>2</v>
      </c>
      <c r="C103" s="163">
        <v>-1</v>
      </c>
      <c r="D103" s="204">
        <v>-33.333333333333336</v>
      </c>
      <c r="E103" s="163"/>
      <c r="F103" s="204"/>
      <c r="G103" s="163">
        <v>2</v>
      </c>
      <c r="H103" s="163">
        <v>-1</v>
      </c>
      <c r="I103" s="204">
        <v>-33.333333333333336</v>
      </c>
      <c r="J103" s="163"/>
      <c r="K103" s="204"/>
    </row>
    <row r="104" spans="1:11" ht="31.5" customHeight="1" x14ac:dyDescent="0.25">
      <c r="A104" s="189" t="s">
        <v>657</v>
      </c>
      <c r="B104" s="163">
        <v>25</v>
      </c>
      <c r="C104" s="163">
        <v>0</v>
      </c>
      <c r="D104" s="204">
        <v>0</v>
      </c>
      <c r="E104" s="163"/>
      <c r="F104" s="204"/>
      <c r="G104" s="163">
        <v>16</v>
      </c>
      <c r="H104" s="163">
        <v>0</v>
      </c>
      <c r="I104" s="204">
        <v>0</v>
      </c>
      <c r="J104" s="163"/>
      <c r="K104" s="204"/>
    </row>
    <row r="105" spans="1:11" ht="15.75" customHeight="1" x14ac:dyDescent="0.25">
      <c r="A105" s="188" t="s">
        <v>89</v>
      </c>
      <c r="B105" s="217">
        <v>2615</v>
      </c>
      <c r="C105" s="217">
        <v>40</v>
      </c>
      <c r="D105" s="218">
        <v>1.5533980582524272</v>
      </c>
      <c r="E105" s="217">
        <v>34</v>
      </c>
      <c r="F105" s="218">
        <v>1.3173188686555599</v>
      </c>
      <c r="G105" s="217">
        <v>1968</v>
      </c>
      <c r="H105" s="217">
        <v>-12</v>
      </c>
      <c r="I105" s="218">
        <v>-0.60606060606060608</v>
      </c>
      <c r="J105" s="217">
        <v>-53</v>
      </c>
      <c r="K105" s="219">
        <v>-2.6224641266699655</v>
      </c>
    </row>
    <row r="106" spans="1:11" s="15" customFormat="1" ht="10.5" customHeight="1" x14ac:dyDescent="0.2">
      <c r="A106" s="46" t="s">
        <v>182</v>
      </c>
      <c r="B106" s="122"/>
      <c r="C106" s="122"/>
      <c r="D106" s="122"/>
      <c r="E106" s="122"/>
      <c r="F106" s="122"/>
      <c r="G106" s="122"/>
      <c r="H106" s="122"/>
      <c r="I106" s="122"/>
      <c r="J106" s="122"/>
      <c r="K106" s="122"/>
    </row>
    <row r="107" spans="1:11" s="15" customFormat="1" x14ac:dyDescent="0.2">
      <c r="A107" s="46" t="s">
        <v>136</v>
      </c>
    </row>
    <row r="109" spans="1:11" x14ac:dyDescent="0.25">
      <c r="B109" s="78" t="s">
        <v>60</v>
      </c>
    </row>
  </sheetData>
  <mergeCells count="12">
    <mergeCell ref="J8:K8"/>
    <mergeCell ref="A10:K10"/>
    <mergeCell ref="A5:F5"/>
    <mergeCell ref="A6:A9"/>
    <mergeCell ref="B6:K6"/>
    <mergeCell ref="B7:F7"/>
    <mergeCell ref="G7:K7"/>
    <mergeCell ref="B8:B9"/>
    <mergeCell ref="C8:D8"/>
    <mergeCell ref="E8:F8"/>
    <mergeCell ref="G8:G9"/>
    <mergeCell ref="H8:I8"/>
  </mergeCells>
  <hyperlinks>
    <hyperlink ref="H2" location="ÍNDICE!A1" display="VOLVER AL ÍNDICE" xr:uid="{0A22EF44-905D-48CF-BE8F-1E39FE39EC9A}"/>
  </hyperlinks>
  <pageMargins left="0.51181102362204722" right="0.51181102362204722" top="0.74803149606299213" bottom="0.74803149606299213" header="0.31496062992125984" footer="0.31496062992125984"/>
  <pageSetup paperSize="9" orientation="portrait" r:id="rId1"/>
  <rowBreaks count="1" manualBreakCount="1">
    <brk id="52" max="10"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02D97-C0B9-490C-8C04-4EB74BF0695A}">
  <sheetPr codeName="Hoja33"/>
  <dimension ref="A1:N67"/>
  <sheetViews>
    <sheetView zoomScaleNormal="100" zoomScaleSheetLayoutView="100" workbookViewId="0"/>
  </sheetViews>
  <sheetFormatPr baseColWidth="10" defaultColWidth="11.42578125" defaultRowHeight="15" x14ac:dyDescent="0.25"/>
  <cols>
    <col min="1" max="1" width="25.28515625" style="176" customWidth="1"/>
    <col min="2" max="2" width="6.7109375" style="176" customWidth="1"/>
    <col min="3" max="3" width="7.7109375" style="176" customWidth="1"/>
    <col min="4" max="4" width="4.7109375" style="176" customWidth="1"/>
    <col min="5" max="5" width="7.7109375" style="176" customWidth="1"/>
    <col min="6" max="6" width="4.7109375" style="176" customWidth="1"/>
    <col min="7" max="7" width="6.7109375" style="176" customWidth="1"/>
    <col min="8" max="8" width="7.7109375" style="176" customWidth="1"/>
    <col min="9" max="9" width="4.7109375" style="176" customWidth="1"/>
    <col min="10" max="10" width="7.7109375" style="176" customWidth="1"/>
    <col min="11" max="11" width="4.7109375" style="176" customWidth="1"/>
    <col min="12" max="16384" width="11.42578125" style="176"/>
  </cols>
  <sheetData>
    <row r="1" spans="1:14" s="15" customFormat="1" x14ac:dyDescent="0.2">
      <c r="H1" s="16"/>
    </row>
    <row r="2" spans="1:14" s="15" customFormat="1" ht="18" customHeight="1" x14ac:dyDescent="0.2">
      <c r="H2" s="17" t="s">
        <v>61</v>
      </c>
    </row>
    <row r="3" spans="1:14" s="15" customFormat="1" ht="18.75" customHeight="1" x14ac:dyDescent="0.25">
      <c r="I3" s="92"/>
    </row>
    <row r="4" spans="1:14" s="15" customFormat="1" ht="19.5" customHeight="1" x14ac:dyDescent="0.25">
      <c r="H4" s="18"/>
      <c r="K4" s="2" t="s">
        <v>568</v>
      </c>
    </row>
    <row r="5" spans="1:14" s="19" customFormat="1" ht="79.5" customHeight="1" x14ac:dyDescent="0.2">
      <c r="A5" s="388" t="s">
        <v>489</v>
      </c>
      <c r="B5" s="388"/>
      <c r="C5" s="388"/>
      <c r="D5" s="388"/>
      <c r="E5" s="388"/>
      <c r="F5" s="388"/>
      <c r="G5" s="15"/>
      <c r="H5" s="15"/>
      <c r="I5" s="15"/>
      <c r="J5" s="15"/>
      <c r="K5" s="15"/>
    </row>
    <row r="6" spans="1:14" s="15" customFormat="1" ht="20.25" customHeight="1" x14ac:dyDescent="0.2">
      <c r="A6" s="392"/>
      <c r="B6" s="395" t="s">
        <v>485</v>
      </c>
      <c r="C6" s="396"/>
      <c r="D6" s="396"/>
      <c r="E6" s="396"/>
      <c r="F6" s="396"/>
      <c r="G6" s="396"/>
      <c r="H6" s="396"/>
      <c r="I6" s="396"/>
      <c r="J6" s="396"/>
      <c r="K6" s="397"/>
    </row>
    <row r="7" spans="1:14" s="19" customFormat="1" ht="21.75" customHeight="1" x14ac:dyDescent="0.2">
      <c r="A7" s="393"/>
      <c r="B7" s="343" t="s">
        <v>150</v>
      </c>
      <c r="C7" s="344"/>
      <c r="D7" s="344"/>
      <c r="E7" s="344"/>
      <c r="F7" s="345"/>
      <c r="G7" s="343" t="s">
        <v>151</v>
      </c>
      <c r="H7" s="344"/>
      <c r="I7" s="344"/>
      <c r="J7" s="344"/>
      <c r="K7" s="345"/>
    </row>
    <row r="8" spans="1:14" s="19" customFormat="1" ht="25.5" customHeight="1" x14ac:dyDescent="0.2">
      <c r="A8" s="393"/>
      <c r="B8" s="339" t="s">
        <v>65</v>
      </c>
      <c r="C8" s="338" t="s">
        <v>66</v>
      </c>
      <c r="D8" s="338"/>
      <c r="E8" s="338" t="s">
        <v>138</v>
      </c>
      <c r="F8" s="338"/>
      <c r="G8" s="339" t="s">
        <v>65</v>
      </c>
      <c r="H8" s="338" t="s">
        <v>66</v>
      </c>
      <c r="I8" s="338"/>
      <c r="J8" s="338" t="s">
        <v>138</v>
      </c>
      <c r="K8" s="338"/>
    </row>
    <row r="9" spans="1:14" s="19" customFormat="1" ht="15" customHeight="1" x14ac:dyDescent="0.2">
      <c r="A9" s="394"/>
      <c r="B9" s="339"/>
      <c r="C9" s="20" t="s">
        <v>152</v>
      </c>
      <c r="D9" s="21" t="s">
        <v>69</v>
      </c>
      <c r="E9" s="20" t="s">
        <v>152</v>
      </c>
      <c r="F9" s="21" t="s">
        <v>69</v>
      </c>
      <c r="G9" s="339"/>
      <c r="H9" s="20" t="s">
        <v>152</v>
      </c>
      <c r="I9" s="21" t="s">
        <v>69</v>
      </c>
      <c r="J9" s="20" t="s">
        <v>152</v>
      </c>
      <c r="K9" s="21" t="s">
        <v>69</v>
      </c>
      <c r="N9" s="67"/>
    </row>
    <row r="10" spans="1:14" s="19" customFormat="1" ht="15.75" customHeight="1" x14ac:dyDescent="0.2">
      <c r="A10" s="225" t="s">
        <v>184</v>
      </c>
      <c r="B10" s="226">
        <v>152702</v>
      </c>
      <c r="C10" s="226">
        <v>721</v>
      </c>
      <c r="D10" s="227">
        <v>0.47440140543883774</v>
      </c>
      <c r="E10" s="226">
        <v>408</v>
      </c>
      <c r="F10" s="227">
        <v>0.26790287207637858</v>
      </c>
      <c r="G10" s="226">
        <v>109925</v>
      </c>
      <c r="H10" s="226">
        <v>-100</v>
      </c>
      <c r="I10" s="227">
        <v>-9.0888434446716654E-2</v>
      </c>
      <c r="J10" s="226">
        <v>-3397</v>
      </c>
      <c r="K10" s="228">
        <v>-2.9976527064471155</v>
      </c>
    </row>
    <row r="11" spans="1:14" s="19" customFormat="1" ht="15.75" customHeight="1" x14ac:dyDescent="0.2">
      <c r="A11" s="26" t="s">
        <v>154</v>
      </c>
      <c r="B11" s="27">
        <v>403</v>
      </c>
      <c r="C11" s="27">
        <v>44</v>
      </c>
      <c r="D11" s="28">
        <v>12.256267409470752</v>
      </c>
      <c r="E11" s="27">
        <v>3</v>
      </c>
      <c r="F11" s="28">
        <v>0.75</v>
      </c>
      <c r="G11" s="27">
        <v>251</v>
      </c>
      <c r="H11" s="27">
        <v>15</v>
      </c>
      <c r="I11" s="28">
        <v>6.3559322033898304</v>
      </c>
      <c r="J11" s="27">
        <v>-46</v>
      </c>
      <c r="K11" s="28">
        <v>-15.488215488215488</v>
      </c>
    </row>
    <row r="12" spans="1:14" s="19" customFormat="1" ht="15.75" customHeight="1" x14ac:dyDescent="0.2">
      <c r="A12" s="29" t="s">
        <v>155</v>
      </c>
      <c r="B12" s="30">
        <v>2183</v>
      </c>
      <c r="C12" s="30">
        <v>6</v>
      </c>
      <c r="D12" s="31">
        <v>0.27560863573725308</v>
      </c>
      <c r="E12" s="30">
        <v>-104</v>
      </c>
      <c r="F12" s="31">
        <v>-4.5474420638390907</v>
      </c>
      <c r="G12" s="30">
        <v>1536</v>
      </c>
      <c r="H12" s="30">
        <v>-38</v>
      </c>
      <c r="I12" s="31">
        <v>-2.4142312579415504</v>
      </c>
      <c r="J12" s="30">
        <v>-161</v>
      </c>
      <c r="K12" s="31">
        <v>-9.4873305833824393</v>
      </c>
    </row>
    <row r="13" spans="1:14" s="19" customFormat="1" ht="15.75" customHeight="1" x14ac:dyDescent="0.2">
      <c r="A13" s="26" t="s">
        <v>156</v>
      </c>
      <c r="B13" s="27">
        <v>4048</v>
      </c>
      <c r="C13" s="27">
        <v>69</v>
      </c>
      <c r="D13" s="28">
        <v>1.7341040462427746</v>
      </c>
      <c r="E13" s="27">
        <v>276</v>
      </c>
      <c r="F13" s="28">
        <v>7.3170731707317076</v>
      </c>
      <c r="G13" s="27">
        <v>3327</v>
      </c>
      <c r="H13" s="27">
        <v>18</v>
      </c>
      <c r="I13" s="28">
        <v>0.54397098821396195</v>
      </c>
      <c r="J13" s="27">
        <v>63</v>
      </c>
      <c r="K13" s="28">
        <v>1.9301470588235294</v>
      </c>
    </row>
    <row r="14" spans="1:14" s="19" customFormat="1" ht="15.75" customHeight="1" x14ac:dyDescent="0.2">
      <c r="A14" s="29" t="s">
        <v>157</v>
      </c>
      <c r="B14" s="30">
        <v>5981</v>
      </c>
      <c r="C14" s="30">
        <v>25</v>
      </c>
      <c r="D14" s="31">
        <v>0.41974479516453994</v>
      </c>
      <c r="E14" s="30">
        <v>-13</v>
      </c>
      <c r="F14" s="31">
        <v>-0.21688355021688355</v>
      </c>
      <c r="G14" s="30">
        <v>4950</v>
      </c>
      <c r="H14" s="30">
        <v>-72</v>
      </c>
      <c r="I14" s="31">
        <v>-1.4336917562724014</v>
      </c>
      <c r="J14" s="30">
        <v>-243</v>
      </c>
      <c r="K14" s="31">
        <v>-4.6793760831889077</v>
      </c>
    </row>
    <row r="15" spans="1:14" s="19" customFormat="1" ht="15.75" customHeight="1" x14ac:dyDescent="0.2">
      <c r="A15" s="26" t="s">
        <v>158</v>
      </c>
      <c r="B15" s="27">
        <v>8445</v>
      </c>
      <c r="C15" s="27">
        <v>139</v>
      </c>
      <c r="D15" s="28">
        <v>1.6734890440645316</v>
      </c>
      <c r="E15" s="27">
        <v>-185</v>
      </c>
      <c r="F15" s="28">
        <v>-2.1436848203939745</v>
      </c>
      <c r="G15" s="27">
        <v>6963</v>
      </c>
      <c r="H15" s="27">
        <v>22</v>
      </c>
      <c r="I15" s="28">
        <v>0.31695721077654515</v>
      </c>
      <c r="J15" s="27">
        <v>-420</v>
      </c>
      <c r="K15" s="28">
        <v>-5.6887444128403084</v>
      </c>
    </row>
    <row r="16" spans="1:14" s="19" customFormat="1" ht="15.75" customHeight="1" x14ac:dyDescent="0.2">
      <c r="A16" s="29" t="s">
        <v>159</v>
      </c>
      <c r="B16" s="30">
        <v>10804</v>
      </c>
      <c r="C16" s="30">
        <v>133</v>
      </c>
      <c r="D16" s="31">
        <v>1.2463686627307655</v>
      </c>
      <c r="E16" s="30">
        <v>-294</v>
      </c>
      <c r="F16" s="31">
        <v>-2.6491259686429989</v>
      </c>
      <c r="G16" s="30">
        <v>8737</v>
      </c>
      <c r="H16" s="30">
        <v>-16</v>
      </c>
      <c r="I16" s="31">
        <v>-0.18279447046726838</v>
      </c>
      <c r="J16" s="30">
        <v>-413</v>
      </c>
      <c r="K16" s="31">
        <v>-4.5136612021857925</v>
      </c>
    </row>
    <row r="17" spans="1:11" s="19" customFormat="1" ht="15.75" customHeight="1" x14ac:dyDescent="0.2">
      <c r="A17" s="26" t="s">
        <v>160</v>
      </c>
      <c r="B17" s="27">
        <v>14158</v>
      </c>
      <c r="C17" s="27">
        <v>79</v>
      </c>
      <c r="D17" s="28">
        <v>0.56111939768449459</v>
      </c>
      <c r="E17" s="27">
        <v>-764</v>
      </c>
      <c r="F17" s="28">
        <v>-5.1199571103069292</v>
      </c>
      <c r="G17" s="27">
        <v>11418</v>
      </c>
      <c r="H17" s="27">
        <v>39</v>
      </c>
      <c r="I17" s="28">
        <v>0.34273662008963879</v>
      </c>
      <c r="J17" s="27">
        <v>-608</v>
      </c>
      <c r="K17" s="28">
        <v>-5.0557126226509226</v>
      </c>
    </row>
    <row r="18" spans="1:11" s="19" customFormat="1" ht="15.75" customHeight="1" x14ac:dyDescent="0.2">
      <c r="A18" s="29" t="s">
        <v>161</v>
      </c>
      <c r="B18" s="30">
        <v>18980</v>
      </c>
      <c r="C18" s="30">
        <v>4</v>
      </c>
      <c r="D18" s="31">
        <v>2.1079258010118045E-2</v>
      </c>
      <c r="E18" s="30">
        <v>-1044</v>
      </c>
      <c r="F18" s="31">
        <v>-5.2137435077906513</v>
      </c>
      <c r="G18" s="30">
        <v>15048</v>
      </c>
      <c r="H18" s="30">
        <v>-30</v>
      </c>
      <c r="I18" s="31">
        <v>-0.19896538002387584</v>
      </c>
      <c r="J18" s="30">
        <v>-1136</v>
      </c>
      <c r="K18" s="31">
        <v>-7.0192782995551157</v>
      </c>
    </row>
    <row r="19" spans="1:11" s="19" customFormat="1" ht="15.75" customHeight="1" x14ac:dyDescent="0.2">
      <c r="A19" s="26" t="s">
        <v>162</v>
      </c>
      <c r="B19" s="27">
        <v>31038</v>
      </c>
      <c r="C19" s="27">
        <v>-8</v>
      </c>
      <c r="D19" s="28">
        <v>-2.5768214906912324E-2</v>
      </c>
      <c r="E19" s="27">
        <v>-835</v>
      </c>
      <c r="F19" s="28">
        <v>-2.6197722210021022</v>
      </c>
      <c r="G19" s="27">
        <v>24562</v>
      </c>
      <c r="H19" s="27">
        <v>-34</v>
      </c>
      <c r="I19" s="28">
        <v>-0.13823385916409173</v>
      </c>
      <c r="J19" s="27">
        <v>-1146</v>
      </c>
      <c r="K19" s="28">
        <v>-4.4577563404387739</v>
      </c>
    </row>
    <row r="20" spans="1:11" s="19" customFormat="1" ht="15.75" customHeight="1" x14ac:dyDescent="0.2">
      <c r="A20" s="29" t="s">
        <v>163</v>
      </c>
      <c r="B20" s="30">
        <v>42693</v>
      </c>
      <c r="C20" s="30">
        <v>146</v>
      </c>
      <c r="D20" s="31">
        <v>0.34314992831456975</v>
      </c>
      <c r="E20" s="30">
        <v>1397</v>
      </c>
      <c r="F20" s="31">
        <v>3.3828942270437814</v>
      </c>
      <c r="G20" s="30">
        <v>33133</v>
      </c>
      <c r="H20" s="30">
        <v>-4</v>
      </c>
      <c r="I20" s="31">
        <v>-1.2071098771765701E-2</v>
      </c>
      <c r="J20" s="30">
        <v>713</v>
      </c>
      <c r="K20" s="31">
        <v>2.1992597162245526</v>
      </c>
    </row>
    <row r="21" spans="1:11" s="19" customFormat="1" ht="15.75" customHeight="1" x14ac:dyDescent="0.2">
      <c r="A21" s="93" t="s">
        <v>164</v>
      </c>
      <c r="B21" s="94">
        <v>13969</v>
      </c>
      <c r="C21" s="94">
        <v>84</v>
      </c>
      <c r="D21" s="95">
        <v>0.60496939142960027</v>
      </c>
      <c r="E21" s="94">
        <v>1971</v>
      </c>
      <c r="F21" s="95">
        <v>16.427737956326055</v>
      </c>
      <c r="G21" s="94">
        <v>0</v>
      </c>
      <c r="H21" s="94">
        <v>0</v>
      </c>
      <c r="I21" s="95" t="s">
        <v>569</v>
      </c>
      <c r="J21" s="94">
        <v>0</v>
      </c>
      <c r="K21" s="95" t="s">
        <v>569</v>
      </c>
    </row>
    <row r="22" spans="1:11" s="19" customFormat="1" ht="15.75" customHeight="1" x14ac:dyDescent="0.2">
      <c r="A22" s="129" t="s">
        <v>71</v>
      </c>
      <c r="B22" s="161">
        <v>2586</v>
      </c>
      <c r="C22" s="161">
        <v>50</v>
      </c>
      <c r="D22" s="229">
        <v>1.9716088328075709</v>
      </c>
      <c r="E22" s="161">
        <v>-101</v>
      </c>
      <c r="F22" s="229">
        <v>-3.7588388537402309</v>
      </c>
      <c r="G22" s="161">
        <v>1787</v>
      </c>
      <c r="H22" s="161">
        <v>-23</v>
      </c>
      <c r="I22" s="229">
        <v>-1.270718232044199</v>
      </c>
      <c r="J22" s="161">
        <v>-207</v>
      </c>
      <c r="K22" s="229">
        <v>-10.381143430290873</v>
      </c>
    </row>
    <row r="23" spans="1:11" s="19" customFormat="1" ht="15.75" customHeight="1" x14ac:dyDescent="0.2">
      <c r="A23" s="29" t="s">
        <v>72</v>
      </c>
      <c r="B23" s="30">
        <v>6634</v>
      </c>
      <c r="C23" s="30">
        <v>119</v>
      </c>
      <c r="D23" s="31">
        <v>1.8265541059094397</v>
      </c>
      <c r="E23" s="30">
        <v>175</v>
      </c>
      <c r="F23" s="31">
        <v>2.7093977395881716</v>
      </c>
      <c r="G23" s="30">
        <v>5114</v>
      </c>
      <c r="H23" s="30">
        <v>-5</v>
      </c>
      <c r="I23" s="31">
        <v>-9.7675327212346161E-2</v>
      </c>
      <c r="J23" s="30">
        <v>-144</v>
      </c>
      <c r="K23" s="31">
        <v>-2.7386839102320275</v>
      </c>
    </row>
    <row r="24" spans="1:11" s="19" customFormat="1" ht="15.75" customHeight="1" x14ac:dyDescent="0.2">
      <c r="A24" s="26" t="s">
        <v>73</v>
      </c>
      <c r="B24" s="27">
        <v>58368</v>
      </c>
      <c r="C24" s="27">
        <v>380</v>
      </c>
      <c r="D24" s="28">
        <v>0.65530799475753609</v>
      </c>
      <c r="E24" s="27">
        <v>-2300</v>
      </c>
      <c r="F24" s="28">
        <v>-3.7911254697698951</v>
      </c>
      <c r="G24" s="27">
        <v>47116</v>
      </c>
      <c r="H24" s="27">
        <v>-57</v>
      </c>
      <c r="I24" s="28">
        <v>-0.12083183176817247</v>
      </c>
      <c r="J24" s="27">
        <v>-2820</v>
      </c>
      <c r="K24" s="28">
        <v>-5.6472284524190961</v>
      </c>
    </row>
    <row r="25" spans="1:11" s="19" customFormat="1" ht="15.75" customHeight="1" x14ac:dyDescent="0.2">
      <c r="A25" s="29" t="s">
        <v>74</v>
      </c>
      <c r="B25" s="30">
        <v>73731</v>
      </c>
      <c r="C25" s="30">
        <v>138</v>
      </c>
      <c r="D25" s="31">
        <v>0.1875178345766581</v>
      </c>
      <c r="E25" s="30">
        <v>562</v>
      </c>
      <c r="F25" s="31">
        <v>0.76808484467465732</v>
      </c>
      <c r="G25" s="30">
        <v>57695</v>
      </c>
      <c r="H25" s="30">
        <v>-38</v>
      </c>
      <c r="I25" s="31">
        <v>-6.5820241456359452E-2</v>
      </c>
      <c r="J25" s="30">
        <v>-433</v>
      </c>
      <c r="K25" s="31">
        <v>-0.74490778970547755</v>
      </c>
    </row>
    <row r="26" spans="1:11" s="19" customFormat="1" ht="15.75" customHeight="1" x14ac:dyDescent="0.2">
      <c r="A26" s="26" t="s">
        <v>75</v>
      </c>
      <c r="B26" s="27">
        <v>138733</v>
      </c>
      <c r="C26" s="27">
        <v>637</v>
      </c>
      <c r="D26" s="28">
        <v>0.46127331711273317</v>
      </c>
      <c r="E26" s="27">
        <v>-1563</v>
      </c>
      <c r="F26" s="28">
        <v>-1.1140731025831101</v>
      </c>
      <c r="G26" s="27">
        <v>109925</v>
      </c>
      <c r="H26" s="27">
        <v>-100</v>
      </c>
      <c r="I26" s="28">
        <v>-9.0888434446716654E-2</v>
      </c>
      <c r="J26" s="27">
        <v>-3397</v>
      </c>
      <c r="K26" s="28">
        <v>-2.9976527064471155</v>
      </c>
    </row>
    <row r="27" spans="1:11" s="19" customFormat="1" ht="15.75" customHeight="1" x14ac:dyDescent="0.2">
      <c r="A27" s="85" t="s">
        <v>76</v>
      </c>
      <c r="B27" s="86">
        <v>152702</v>
      </c>
      <c r="C27" s="86">
        <v>721</v>
      </c>
      <c r="D27" s="87">
        <v>0.47440140543883774</v>
      </c>
      <c r="E27" s="86">
        <v>408</v>
      </c>
      <c r="F27" s="87">
        <v>0.26790287207637858</v>
      </c>
      <c r="G27" s="86">
        <v>109925</v>
      </c>
      <c r="H27" s="86">
        <v>-100</v>
      </c>
      <c r="I27" s="87">
        <v>-9.0888434446716654E-2</v>
      </c>
      <c r="J27" s="86">
        <v>-3397</v>
      </c>
      <c r="K27" s="87">
        <v>-2.9976527064471155</v>
      </c>
    </row>
    <row r="28" spans="1:11" s="19" customFormat="1" ht="15.75" customHeight="1" x14ac:dyDescent="0.2">
      <c r="A28" s="230" t="s">
        <v>185</v>
      </c>
      <c r="B28" s="226">
        <v>99043</v>
      </c>
      <c r="C28" s="226">
        <v>688</v>
      </c>
      <c r="D28" s="227">
        <v>0.69950688831274466</v>
      </c>
      <c r="E28" s="226">
        <v>1035</v>
      </c>
      <c r="F28" s="227">
        <v>1.0560362419394336</v>
      </c>
      <c r="G28" s="226">
        <v>71369</v>
      </c>
      <c r="H28" s="226">
        <v>127</v>
      </c>
      <c r="I28" s="227">
        <v>0.17826562982510316</v>
      </c>
      <c r="J28" s="226">
        <v>-2040</v>
      </c>
      <c r="K28" s="228">
        <v>-2.7789508098462044</v>
      </c>
    </row>
    <row r="29" spans="1:11" s="19" customFormat="1" ht="15.75" customHeight="1" x14ac:dyDescent="0.2">
      <c r="A29" s="26" t="s">
        <v>154</v>
      </c>
      <c r="B29" s="27">
        <v>185</v>
      </c>
      <c r="C29" s="27">
        <v>29</v>
      </c>
      <c r="D29" s="28">
        <v>18.589743589743591</v>
      </c>
      <c r="E29" s="27">
        <v>3</v>
      </c>
      <c r="F29" s="28">
        <v>1.6483516483516483</v>
      </c>
      <c r="G29" s="27">
        <v>106</v>
      </c>
      <c r="H29" s="27">
        <v>9</v>
      </c>
      <c r="I29" s="28">
        <v>9.2783505154639183</v>
      </c>
      <c r="J29" s="27">
        <v>-27</v>
      </c>
      <c r="K29" s="28">
        <v>-20.300751879699249</v>
      </c>
    </row>
    <row r="30" spans="1:11" s="19" customFormat="1" ht="15.75" customHeight="1" x14ac:dyDescent="0.2">
      <c r="A30" s="29" t="s">
        <v>155</v>
      </c>
      <c r="B30" s="30">
        <v>1172</v>
      </c>
      <c r="C30" s="30">
        <v>9</v>
      </c>
      <c r="D30" s="31">
        <v>0.7738607050730868</v>
      </c>
      <c r="E30" s="30">
        <v>-66</v>
      </c>
      <c r="F30" s="31">
        <v>-5.3311793214862684</v>
      </c>
      <c r="G30" s="30">
        <v>819</v>
      </c>
      <c r="H30" s="30">
        <v>-17</v>
      </c>
      <c r="I30" s="31">
        <v>-2.0334928229665072</v>
      </c>
      <c r="J30" s="30">
        <v>-101</v>
      </c>
      <c r="K30" s="31">
        <v>-10.978260869565217</v>
      </c>
    </row>
    <row r="31" spans="1:11" s="19" customFormat="1" ht="15.75" customHeight="1" x14ac:dyDescent="0.2">
      <c r="A31" s="26" t="s">
        <v>156</v>
      </c>
      <c r="B31" s="27">
        <v>2383</v>
      </c>
      <c r="C31" s="27">
        <v>33</v>
      </c>
      <c r="D31" s="28">
        <v>1.4042553191489362</v>
      </c>
      <c r="E31" s="27">
        <v>75</v>
      </c>
      <c r="F31" s="28">
        <v>3.2495667244367419</v>
      </c>
      <c r="G31" s="27">
        <v>1951</v>
      </c>
      <c r="H31" s="27">
        <v>-2</v>
      </c>
      <c r="I31" s="28">
        <v>-0.10240655401945725</v>
      </c>
      <c r="J31" s="27">
        <v>-37</v>
      </c>
      <c r="K31" s="28">
        <v>-1.8611670020120725</v>
      </c>
    </row>
    <row r="32" spans="1:11" s="19" customFormat="1" ht="15.75" customHeight="1" x14ac:dyDescent="0.2">
      <c r="A32" s="29" t="s">
        <v>157</v>
      </c>
      <c r="B32" s="30">
        <v>3887</v>
      </c>
      <c r="C32" s="30">
        <v>44</v>
      </c>
      <c r="D32" s="31">
        <v>1.1449388498568827</v>
      </c>
      <c r="E32" s="30">
        <v>-7</v>
      </c>
      <c r="F32" s="31">
        <v>-0.17976373908577298</v>
      </c>
      <c r="G32" s="30">
        <v>3178</v>
      </c>
      <c r="H32" s="30">
        <v>-40</v>
      </c>
      <c r="I32" s="31">
        <v>-1.2430080795525171</v>
      </c>
      <c r="J32" s="30">
        <v>-182</v>
      </c>
      <c r="K32" s="31">
        <v>-5.416666666666667</v>
      </c>
    </row>
    <row r="33" spans="1:11" s="19" customFormat="1" ht="15.75" customHeight="1" x14ac:dyDescent="0.2">
      <c r="A33" s="26" t="s">
        <v>158</v>
      </c>
      <c r="B33" s="27">
        <v>5953</v>
      </c>
      <c r="C33" s="27">
        <v>131</v>
      </c>
      <c r="D33" s="28">
        <v>2.2500858811405013</v>
      </c>
      <c r="E33" s="27">
        <v>-53</v>
      </c>
      <c r="F33" s="28">
        <v>-0.88245088245088243</v>
      </c>
      <c r="G33" s="27">
        <v>4886</v>
      </c>
      <c r="H33" s="27">
        <v>32</v>
      </c>
      <c r="I33" s="28">
        <v>0.6592501030078286</v>
      </c>
      <c r="J33" s="27">
        <v>-249</v>
      </c>
      <c r="K33" s="28">
        <v>-4.8490749756572544</v>
      </c>
    </row>
    <row r="34" spans="1:11" s="19" customFormat="1" ht="15.75" customHeight="1" x14ac:dyDescent="0.2">
      <c r="A34" s="29" t="s">
        <v>159</v>
      </c>
      <c r="B34" s="30">
        <v>7518</v>
      </c>
      <c r="C34" s="30">
        <v>109</v>
      </c>
      <c r="D34" s="31">
        <v>1.4711836955054662</v>
      </c>
      <c r="E34" s="30">
        <v>-87</v>
      </c>
      <c r="F34" s="31">
        <v>-1.1439842209072979</v>
      </c>
      <c r="G34" s="30">
        <v>6085</v>
      </c>
      <c r="H34" s="30">
        <v>-5</v>
      </c>
      <c r="I34" s="31">
        <v>-8.2101806239737271E-2</v>
      </c>
      <c r="J34" s="30">
        <v>-266</v>
      </c>
      <c r="K34" s="31">
        <v>-4.1883168005038574</v>
      </c>
    </row>
    <row r="35" spans="1:11" s="19" customFormat="1" ht="15.75" customHeight="1" x14ac:dyDescent="0.2">
      <c r="A35" s="26" t="s">
        <v>160</v>
      </c>
      <c r="B35" s="27">
        <v>9576</v>
      </c>
      <c r="C35" s="27">
        <v>90</v>
      </c>
      <c r="D35" s="28">
        <v>0.94876660341555974</v>
      </c>
      <c r="E35" s="27">
        <v>-307</v>
      </c>
      <c r="F35" s="28">
        <v>-3.1063442274612973</v>
      </c>
      <c r="G35" s="27">
        <v>7702</v>
      </c>
      <c r="H35" s="27">
        <v>53</v>
      </c>
      <c r="I35" s="28">
        <v>0.69290103281474702</v>
      </c>
      <c r="J35" s="27">
        <v>-342</v>
      </c>
      <c r="K35" s="28">
        <v>-4.2516161113873698</v>
      </c>
    </row>
    <row r="36" spans="1:11" s="19" customFormat="1" ht="15.75" customHeight="1" x14ac:dyDescent="0.2">
      <c r="A36" s="29" t="s">
        <v>161</v>
      </c>
      <c r="B36" s="30">
        <v>12538</v>
      </c>
      <c r="C36" s="30">
        <v>52</v>
      </c>
      <c r="D36" s="31">
        <v>0.41646644241550534</v>
      </c>
      <c r="E36" s="30">
        <v>-566</v>
      </c>
      <c r="F36" s="31">
        <v>-4.319291819291819</v>
      </c>
      <c r="G36" s="30">
        <v>9943</v>
      </c>
      <c r="H36" s="30">
        <v>40</v>
      </c>
      <c r="I36" s="31">
        <v>0.40391800464505706</v>
      </c>
      <c r="J36" s="30">
        <v>-699</v>
      </c>
      <c r="K36" s="31">
        <v>-6.5683142266491261</v>
      </c>
    </row>
    <row r="37" spans="1:11" s="19" customFormat="1" ht="15.75" customHeight="1" x14ac:dyDescent="0.2">
      <c r="A37" s="26" t="s">
        <v>162</v>
      </c>
      <c r="B37" s="27">
        <v>19685</v>
      </c>
      <c r="C37" s="27">
        <v>-25</v>
      </c>
      <c r="D37" s="28">
        <v>-0.12683916793505834</v>
      </c>
      <c r="E37" s="27">
        <v>-366</v>
      </c>
      <c r="F37" s="28">
        <v>-1.825345369308264</v>
      </c>
      <c r="G37" s="27">
        <v>15773</v>
      </c>
      <c r="H37" s="27">
        <v>-11</v>
      </c>
      <c r="I37" s="28">
        <v>-6.969082615306639E-2</v>
      </c>
      <c r="J37" s="27">
        <v>-565</v>
      </c>
      <c r="K37" s="28">
        <v>-3.4581956175786508</v>
      </c>
    </row>
    <row r="38" spans="1:11" s="19" customFormat="1" ht="15.75" customHeight="1" x14ac:dyDescent="0.2">
      <c r="A38" s="29" t="s">
        <v>163</v>
      </c>
      <c r="B38" s="30">
        <v>26409</v>
      </c>
      <c r="C38" s="30">
        <v>198</v>
      </c>
      <c r="D38" s="31">
        <v>0.75540803479455187</v>
      </c>
      <c r="E38" s="30">
        <v>937</v>
      </c>
      <c r="F38" s="31">
        <v>3.6785489949748742</v>
      </c>
      <c r="G38" s="30">
        <v>20926</v>
      </c>
      <c r="H38" s="30">
        <v>68</v>
      </c>
      <c r="I38" s="31">
        <v>0.32601399942468118</v>
      </c>
      <c r="J38" s="30">
        <v>428</v>
      </c>
      <c r="K38" s="31">
        <v>2.0880085862035322</v>
      </c>
    </row>
    <row r="39" spans="1:11" s="19" customFormat="1" ht="15.75" customHeight="1" x14ac:dyDescent="0.2">
      <c r="A39" s="93" t="s">
        <v>164</v>
      </c>
      <c r="B39" s="94">
        <v>9737</v>
      </c>
      <c r="C39" s="94">
        <v>18</v>
      </c>
      <c r="D39" s="95">
        <v>0.18520423911925096</v>
      </c>
      <c r="E39" s="94">
        <v>1472</v>
      </c>
      <c r="F39" s="95">
        <v>17.810042347247428</v>
      </c>
      <c r="G39" s="94">
        <v>0</v>
      </c>
      <c r="H39" s="94">
        <v>0</v>
      </c>
      <c r="I39" s="95" t="s">
        <v>569</v>
      </c>
      <c r="J39" s="94">
        <v>0</v>
      </c>
      <c r="K39" s="95" t="s">
        <v>569</v>
      </c>
    </row>
    <row r="40" spans="1:11" s="19" customFormat="1" ht="15.75" customHeight="1" x14ac:dyDescent="0.2">
      <c r="A40" s="82" t="s">
        <v>71</v>
      </c>
      <c r="B40" s="83">
        <v>1357</v>
      </c>
      <c r="C40" s="83">
        <v>38</v>
      </c>
      <c r="D40" s="84">
        <v>2.8809704321455647</v>
      </c>
      <c r="E40" s="83">
        <v>-63</v>
      </c>
      <c r="F40" s="84">
        <v>-4.436619718309859</v>
      </c>
      <c r="G40" s="83">
        <v>925</v>
      </c>
      <c r="H40" s="83">
        <v>-8</v>
      </c>
      <c r="I40" s="84">
        <v>-0.857449088960343</v>
      </c>
      <c r="J40" s="83">
        <v>-128</v>
      </c>
      <c r="K40" s="84">
        <v>-12.155745489078823</v>
      </c>
    </row>
    <row r="41" spans="1:11" s="19" customFormat="1" ht="15.75" customHeight="1" x14ac:dyDescent="0.2">
      <c r="A41" s="29" t="s">
        <v>72</v>
      </c>
      <c r="B41" s="30">
        <v>3740</v>
      </c>
      <c r="C41" s="30">
        <v>71</v>
      </c>
      <c r="D41" s="31">
        <v>1.9351321886072499</v>
      </c>
      <c r="E41" s="30">
        <v>12</v>
      </c>
      <c r="F41" s="31">
        <v>0.32188841201716739</v>
      </c>
      <c r="G41" s="30">
        <v>2876</v>
      </c>
      <c r="H41" s="30">
        <v>-10</v>
      </c>
      <c r="I41" s="31">
        <v>-0.3465003465003465</v>
      </c>
      <c r="J41" s="30">
        <v>-165</v>
      </c>
      <c r="K41" s="31">
        <v>-5.4258467609339034</v>
      </c>
    </row>
    <row r="42" spans="1:11" s="19" customFormat="1" ht="15.75" customHeight="1" x14ac:dyDescent="0.2">
      <c r="A42" s="26" t="s">
        <v>73</v>
      </c>
      <c r="B42" s="27">
        <v>39472</v>
      </c>
      <c r="C42" s="27">
        <v>426</v>
      </c>
      <c r="D42" s="28">
        <v>1.0910208472058598</v>
      </c>
      <c r="E42" s="27">
        <v>-1020</v>
      </c>
      <c r="F42" s="28">
        <v>-2.5190161019460633</v>
      </c>
      <c r="G42" s="27">
        <v>31794</v>
      </c>
      <c r="H42" s="27">
        <v>80</v>
      </c>
      <c r="I42" s="28">
        <v>0.25225452481553889</v>
      </c>
      <c r="J42" s="27">
        <v>-1738</v>
      </c>
      <c r="K42" s="28">
        <v>-5.1831086723130149</v>
      </c>
    </row>
    <row r="43" spans="1:11" s="19" customFormat="1" ht="15.75" customHeight="1" x14ac:dyDescent="0.2">
      <c r="A43" s="29" t="s">
        <v>74</v>
      </c>
      <c r="B43" s="30">
        <v>46094</v>
      </c>
      <c r="C43" s="30">
        <v>173</v>
      </c>
      <c r="D43" s="31">
        <v>0.37673395614207006</v>
      </c>
      <c r="E43" s="30">
        <v>571</v>
      </c>
      <c r="F43" s="31">
        <v>1.2543110076225206</v>
      </c>
      <c r="G43" s="30">
        <v>36699</v>
      </c>
      <c r="H43" s="30">
        <v>57</v>
      </c>
      <c r="I43" s="31">
        <v>0.15555919436711971</v>
      </c>
      <c r="J43" s="30">
        <v>-137</v>
      </c>
      <c r="K43" s="31">
        <v>-0.37191877511130417</v>
      </c>
    </row>
    <row r="44" spans="1:11" s="19" customFormat="1" ht="15.75" customHeight="1" x14ac:dyDescent="0.2">
      <c r="A44" s="26" t="s">
        <v>75</v>
      </c>
      <c r="B44" s="27">
        <v>89306</v>
      </c>
      <c r="C44" s="27">
        <v>670</v>
      </c>
      <c r="D44" s="28">
        <v>0.75590053702784421</v>
      </c>
      <c r="E44" s="27">
        <v>-437</v>
      </c>
      <c r="F44" s="28">
        <v>-0.48694605707408933</v>
      </c>
      <c r="G44" s="27">
        <v>71369</v>
      </c>
      <c r="H44" s="27">
        <v>127</v>
      </c>
      <c r="I44" s="28">
        <v>0.17826562982510316</v>
      </c>
      <c r="J44" s="27">
        <v>-2040</v>
      </c>
      <c r="K44" s="28">
        <v>-2.7789508098462044</v>
      </c>
    </row>
    <row r="45" spans="1:11" s="19" customFormat="1" ht="15.75" customHeight="1" x14ac:dyDescent="0.2">
      <c r="A45" s="85" t="s">
        <v>76</v>
      </c>
      <c r="B45" s="30">
        <v>99043</v>
      </c>
      <c r="C45" s="30">
        <v>688</v>
      </c>
      <c r="D45" s="31">
        <v>0.69950688831274466</v>
      </c>
      <c r="E45" s="30">
        <v>1035</v>
      </c>
      <c r="F45" s="31">
        <v>1.0560362419394336</v>
      </c>
      <c r="G45" s="30">
        <v>71369</v>
      </c>
      <c r="H45" s="30">
        <v>127</v>
      </c>
      <c r="I45" s="31">
        <v>0.17826562982510316</v>
      </c>
      <c r="J45" s="30">
        <v>-2040</v>
      </c>
      <c r="K45" s="31">
        <v>-2.7789508098462044</v>
      </c>
    </row>
    <row r="46" spans="1:11" s="19" customFormat="1" ht="15.75" customHeight="1" x14ac:dyDescent="0.2">
      <c r="A46" s="230" t="s">
        <v>186</v>
      </c>
      <c r="B46" s="226">
        <v>53659</v>
      </c>
      <c r="C46" s="226">
        <v>33</v>
      </c>
      <c r="D46" s="231">
        <v>6.1537313989482714E-2</v>
      </c>
      <c r="E46" s="226">
        <v>-627</v>
      </c>
      <c r="F46" s="231">
        <v>-1.1549939210846258</v>
      </c>
      <c r="G46" s="226">
        <v>38556</v>
      </c>
      <c r="H46" s="226">
        <v>-227</v>
      </c>
      <c r="I46" s="231">
        <v>-0.58530799577134307</v>
      </c>
      <c r="J46" s="226">
        <v>-1357</v>
      </c>
      <c r="K46" s="232">
        <v>-3.3998947711272018</v>
      </c>
    </row>
    <row r="47" spans="1:11" s="19" customFormat="1" ht="15.75" customHeight="1" x14ac:dyDescent="0.2">
      <c r="A47" s="26" t="s">
        <v>154</v>
      </c>
      <c r="B47" s="27">
        <v>218</v>
      </c>
      <c r="C47" s="27">
        <v>15</v>
      </c>
      <c r="D47" s="28">
        <v>7.389162561576355</v>
      </c>
      <c r="E47" s="27">
        <v>0</v>
      </c>
      <c r="F47" s="28">
        <v>0</v>
      </c>
      <c r="G47" s="27">
        <v>145</v>
      </c>
      <c r="H47" s="27">
        <v>6</v>
      </c>
      <c r="I47" s="28">
        <v>4.3165467625899279</v>
      </c>
      <c r="J47" s="27">
        <v>-19</v>
      </c>
      <c r="K47" s="28">
        <v>-11.585365853658537</v>
      </c>
    </row>
    <row r="48" spans="1:11" s="19" customFormat="1" ht="15.75" customHeight="1" x14ac:dyDescent="0.2">
      <c r="A48" s="29" t="s">
        <v>155</v>
      </c>
      <c r="B48" s="30">
        <v>1011</v>
      </c>
      <c r="C48" s="30">
        <v>-3</v>
      </c>
      <c r="D48" s="31">
        <v>-0.29585798816568049</v>
      </c>
      <c r="E48" s="30">
        <v>-38</v>
      </c>
      <c r="F48" s="31">
        <v>-3.6224976167778835</v>
      </c>
      <c r="G48" s="30">
        <v>717</v>
      </c>
      <c r="H48" s="30">
        <v>-21</v>
      </c>
      <c r="I48" s="31">
        <v>-2.845528455284553</v>
      </c>
      <c r="J48" s="30">
        <v>-60</v>
      </c>
      <c r="K48" s="31">
        <v>-7.7220077220077217</v>
      </c>
    </row>
    <row r="49" spans="1:11" s="19" customFormat="1" ht="15.75" customHeight="1" x14ac:dyDescent="0.2">
      <c r="A49" s="26" t="s">
        <v>156</v>
      </c>
      <c r="B49" s="27">
        <v>1665</v>
      </c>
      <c r="C49" s="27">
        <v>36</v>
      </c>
      <c r="D49" s="28">
        <v>2.2099447513812156</v>
      </c>
      <c r="E49" s="27">
        <v>201</v>
      </c>
      <c r="F49" s="28">
        <v>13.729508196721312</v>
      </c>
      <c r="G49" s="27">
        <v>1376</v>
      </c>
      <c r="H49" s="27">
        <v>20</v>
      </c>
      <c r="I49" s="28">
        <v>1.4749262536873156</v>
      </c>
      <c r="J49" s="27">
        <v>100</v>
      </c>
      <c r="K49" s="28">
        <v>7.8369905956112849</v>
      </c>
    </row>
    <row r="50" spans="1:11" s="19" customFormat="1" ht="15.75" customHeight="1" x14ac:dyDescent="0.2">
      <c r="A50" s="29" t="s">
        <v>157</v>
      </c>
      <c r="B50" s="30">
        <v>2094</v>
      </c>
      <c r="C50" s="30">
        <v>-19</v>
      </c>
      <c r="D50" s="31">
        <v>-0.89919545669663981</v>
      </c>
      <c r="E50" s="30">
        <v>-6</v>
      </c>
      <c r="F50" s="31">
        <v>-0.2857142857142857</v>
      </c>
      <c r="G50" s="30">
        <v>1772</v>
      </c>
      <c r="H50" s="30">
        <v>-32</v>
      </c>
      <c r="I50" s="31">
        <v>-1.7738359201773837</v>
      </c>
      <c r="J50" s="30">
        <v>-61</v>
      </c>
      <c r="K50" s="31">
        <v>-3.3278777959629022</v>
      </c>
    </row>
    <row r="51" spans="1:11" s="19" customFormat="1" ht="15.75" customHeight="1" x14ac:dyDescent="0.2">
      <c r="A51" s="26" t="s">
        <v>158</v>
      </c>
      <c r="B51" s="27">
        <v>2492</v>
      </c>
      <c r="C51" s="27">
        <v>8</v>
      </c>
      <c r="D51" s="28">
        <v>0.322061191626409</v>
      </c>
      <c r="E51" s="27">
        <v>-132</v>
      </c>
      <c r="F51" s="28">
        <v>-5.0304878048780486</v>
      </c>
      <c r="G51" s="27">
        <v>2077</v>
      </c>
      <c r="H51" s="27">
        <v>-10</v>
      </c>
      <c r="I51" s="28">
        <v>-0.47915668423574509</v>
      </c>
      <c r="J51" s="27">
        <v>-171</v>
      </c>
      <c r="K51" s="28">
        <v>-7.6067615658362993</v>
      </c>
    </row>
    <row r="52" spans="1:11" s="19" customFormat="1" ht="15.75" customHeight="1" x14ac:dyDescent="0.2">
      <c r="A52" s="29" t="s">
        <v>159</v>
      </c>
      <c r="B52" s="30">
        <v>3286</v>
      </c>
      <c r="C52" s="30">
        <v>24</v>
      </c>
      <c r="D52" s="31">
        <v>0.73574494175352545</v>
      </c>
      <c r="E52" s="30">
        <v>-207</v>
      </c>
      <c r="F52" s="31">
        <v>-5.9261379902662465</v>
      </c>
      <c r="G52" s="30">
        <v>2652</v>
      </c>
      <c r="H52" s="30">
        <v>-11</v>
      </c>
      <c r="I52" s="31">
        <v>-0.41306796845662785</v>
      </c>
      <c r="J52" s="30">
        <v>-147</v>
      </c>
      <c r="K52" s="31">
        <v>-5.251875669882101</v>
      </c>
    </row>
    <row r="53" spans="1:11" s="19" customFormat="1" ht="15.75" customHeight="1" x14ac:dyDescent="0.2">
      <c r="A53" s="26" t="s">
        <v>160</v>
      </c>
      <c r="B53" s="27">
        <v>4582</v>
      </c>
      <c r="C53" s="27">
        <v>-11</v>
      </c>
      <c r="D53" s="28">
        <v>-0.23949488351839757</v>
      </c>
      <c r="E53" s="27">
        <v>-457</v>
      </c>
      <c r="F53" s="28">
        <v>-9.0692597737646352</v>
      </c>
      <c r="G53" s="27">
        <v>3716</v>
      </c>
      <c r="H53" s="27">
        <v>-14</v>
      </c>
      <c r="I53" s="28">
        <v>-0.37533512064343161</v>
      </c>
      <c r="J53" s="27">
        <v>-266</v>
      </c>
      <c r="K53" s="28">
        <v>-6.6800602712204924</v>
      </c>
    </row>
    <row r="54" spans="1:11" s="19" customFormat="1" ht="15.75" customHeight="1" x14ac:dyDescent="0.2">
      <c r="A54" s="29" t="s">
        <v>161</v>
      </c>
      <c r="B54" s="30">
        <v>6442</v>
      </c>
      <c r="C54" s="30">
        <v>-48</v>
      </c>
      <c r="D54" s="31">
        <v>-0.73959938366718025</v>
      </c>
      <c r="E54" s="30">
        <v>-478</v>
      </c>
      <c r="F54" s="31">
        <v>-6.9075144508670521</v>
      </c>
      <c r="G54" s="30">
        <v>5105</v>
      </c>
      <c r="H54" s="30">
        <v>-70</v>
      </c>
      <c r="I54" s="31">
        <v>-1.3526570048309179</v>
      </c>
      <c r="J54" s="30">
        <v>-437</v>
      </c>
      <c r="K54" s="31">
        <v>-7.8852399855647777</v>
      </c>
    </row>
    <row r="55" spans="1:11" s="19" customFormat="1" ht="15.75" customHeight="1" x14ac:dyDescent="0.2">
      <c r="A55" s="26" t="s">
        <v>162</v>
      </c>
      <c r="B55" s="27">
        <v>11353</v>
      </c>
      <c r="C55" s="27">
        <v>17</v>
      </c>
      <c r="D55" s="28">
        <v>0.14996471418489768</v>
      </c>
      <c r="E55" s="27">
        <v>-469</v>
      </c>
      <c r="F55" s="28">
        <v>-3.96717983420741</v>
      </c>
      <c r="G55" s="27">
        <v>8789</v>
      </c>
      <c r="H55" s="27">
        <v>-23</v>
      </c>
      <c r="I55" s="28">
        <v>-0.26100771674988654</v>
      </c>
      <c r="J55" s="27">
        <v>-581</v>
      </c>
      <c r="K55" s="28">
        <v>-6.2006403415154745</v>
      </c>
    </row>
    <row r="56" spans="1:11" s="19" customFormat="1" ht="15.75" customHeight="1" x14ac:dyDescent="0.2">
      <c r="A56" s="29" t="s">
        <v>163</v>
      </c>
      <c r="B56" s="30">
        <v>16284</v>
      </c>
      <c r="C56" s="30">
        <v>-52</v>
      </c>
      <c r="D56" s="31">
        <v>-0.31831537708129287</v>
      </c>
      <c r="E56" s="30">
        <v>460</v>
      </c>
      <c r="F56" s="31">
        <v>2.9069767441860463</v>
      </c>
      <c r="G56" s="30">
        <v>12207</v>
      </c>
      <c r="H56" s="30">
        <v>-72</v>
      </c>
      <c r="I56" s="31">
        <v>-0.58636696799413635</v>
      </c>
      <c r="J56" s="30">
        <v>285</v>
      </c>
      <c r="K56" s="31">
        <v>2.3905385002516355</v>
      </c>
    </row>
    <row r="57" spans="1:11" s="19" customFormat="1" ht="15.75" customHeight="1" x14ac:dyDescent="0.2">
      <c r="A57" s="93" t="s">
        <v>164</v>
      </c>
      <c r="B57" s="94">
        <v>4232</v>
      </c>
      <c r="C57" s="94">
        <v>66</v>
      </c>
      <c r="D57" s="95">
        <v>1.5842534805568891</v>
      </c>
      <c r="E57" s="94">
        <v>499</v>
      </c>
      <c r="F57" s="95">
        <v>13.367264934369141</v>
      </c>
      <c r="G57" s="94">
        <v>0</v>
      </c>
      <c r="H57" s="94">
        <v>0</v>
      </c>
      <c r="I57" s="95" t="s">
        <v>569</v>
      </c>
      <c r="J57" s="94">
        <v>0</v>
      </c>
      <c r="K57" s="95" t="s">
        <v>569</v>
      </c>
    </row>
    <row r="58" spans="1:11" s="19" customFormat="1" ht="15.75" customHeight="1" x14ac:dyDescent="0.2">
      <c r="A58" s="82" t="s">
        <v>71</v>
      </c>
      <c r="B58" s="27">
        <v>1229</v>
      </c>
      <c r="C58" s="27">
        <v>12</v>
      </c>
      <c r="D58" s="28">
        <v>0.98603122432210355</v>
      </c>
      <c r="E58" s="27">
        <v>-38</v>
      </c>
      <c r="F58" s="28">
        <v>-2.9992107340173639</v>
      </c>
      <c r="G58" s="27">
        <v>862</v>
      </c>
      <c r="H58" s="27">
        <v>-15</v>
      </c>
      <c r="I58" s="28">
        <v>-1.710376282782212</v>
      </c>
      <c r="J58" s="27">
        <v>-79</v>
      </c>
      <c r="K58" s="28">
        <v>-8.3953241232731131</v>
      </c>
    </row>
    <row r="59" spans="1:11" s="19" customFormat="1" ht="15.75" customHeight="1" x14ac:dyDescent="0.2">
      <c r="A59" s="29" t="s">
        <v>72</v>
      </c>
      <c r="B59" s="30">
        <v>2894</v>
      </c>
      <c r="C59" s="30">
        <v>48</v>
      </c>
      <c r="D59" s="31">
        <v>1.6865776528460998</v>
      </c>
      <c r="E59" s="30">
        <v>163</v>
      </c>
      <c r="F59" s="31">
        <v>5.9685097034053456</v>
      </c>
      <c r="G59" s="30">
        <v>2238</v>
      </c>
      <c r="H59" s="30">
        <v>5</v>
      </c>
      <c r="I59" s="31">
        <v>0.2239140170174653</v>
      </c>
      <c r="J59" s="30">
        <v>21</v>
      </c>
      <c r="K59" s="31">
        <v>0.94722598105548039</v>
      </c>
    </row>
    <row r="60" spans="1:11" s="19" customFormat="1" ht="15.75" customHeight="1" x14ac:dyDescent="0.2">
      <c r="A60" s="26" t="s">
        <v>73</v>
      </c>
      <c r="B60" s="27">
        <v>18896</v>
      </c>
      <c r="C60" s="27">
        <v>-46</v>
      </c>
      <c r="D60" s="28">
        <v>-0.24284658430999895</v>
      </c>
      <c r="E60" s="27">
        <v>-1280</v>
      </c>
      <c r="F60" s="28">
        <v>-6.3441712926249005</v>
      </c>
      <c r="G60" s="27">
        <v>15322</v>
      </c>
      <c r="H60" s="27">
        <v>-137</v>
      </c>
      <c r="I60" s="28">
        <v>-0.88621514975095417</v>
      </c>
      <c r="J60" s="27">
        <v>-1082</v>
      </c>
      <c r="K60" s="28">
        <v>-6.5959522067788345</v>
      </c>
    </row>
    <row r="61" spans="1:11" s="19" customFormat="1" ht="15.75" customHeight="1" x14ac:dyDescent="0.2">
      <c r="A61" s="29" t="s">
        <v>74</v>
      </c>
      <c r="B61" s="30">
        <v>27637</v>
      </c>
      <c r="C61" s="30">
        <v>-35</v>
      </c>
      <c r="D61" s="31">
        <v>-0.12648164209309049</v>
      </c>
      <c r="E61" s="30">
        <v>-9</v>
      </c>
      <c r="F61" s="31">
        <v>-3.2554438255082106E-2</v>
      </c>
      <c r="G61" s="30">
        <v>20996</v>
      </c>
      <c r="H61" s="30">
        <v>-95</v>
      </c>
      <c r="I61" s="31">
        <v>-0.45042909297804751</v>
      </c>
      <c r="J61" s="30">
        <v>-296</v>
      </c>
      <c r="K61" s="31">
        <v>-1.3901934999060681</v>
      </c>
    </row>
    <row r="62" spans="1:11" s="19" customFormat="1" ht="15.75" customHeight="1" x14ac:dyDescent="0.2">
      <c r="A62" s="26" t="s">
        <v>75</v>
      </c>
      <c r="B62" s="27">
        <v>49427</v>
      </c>
      <c r="C62" s="27">
        <v>-33</v>
      </c>
      <c r="D62" s="28">
        <v>-6.6720582288718161E-2</v>
      </c>
      <c r="E62" s="27">
        <v>-1126</v>
      </c>
      <c r="F62" s="28">
        <v>-2.2273653393468242</v>
      </c>
      <c r="G62" s="27">
        <v>38556</v>
      </c>
      <c r="H62" s="27">
        <v>-227</v>
      </c>
      <c r="I62" s="28">
        <v>-0.58530799577134307</v>
      </c>
      <c r="J62" s="27">
        <v>-1357</v>
      </c>
      <c r="K62" s="28">
        <v>-3.3998947711272018</v>
      </c>
    </row>
    <row r="63" spans="1:11" s="19" customFormat="1" ht="15.75" customHeight="1" x14ac:dyDescent="0.2">
      <c r="A63" s="68" t="s">
        <v>76</v>
      </c>
      <c r="B63" s="38">
        <v>53659</v>
      </c>
      <c r="C63" s="38">
        <v>33</v>
      </c>
      <c r="D63" s="39">
        <v>6.1537313989482714E-2</v>
      </c>
      <c r="E63" s="38">
        <v>-627</v>
      </c>
      <c r="F63" s="39">
        <v>-1.1549939210846258</v>
      </c>
      <c r="G63" s="38">
        <v>38556</v>
      </c>
      <c r="H63" s="38">
        <v>-227</v>
      </c>
      <c r="I63" s="39">
        <v>-0.58530799577134307</v>
      </c>
      <c r="J63" s="38">
        <v>-1357</v>
      </c>
      <c r="K63" s="39">
        <v>-3.3998947711272018</v>
      </c>
    </row>
    <row r="64" spans="1:11" s="15" customFormat="1" ht="8.1" customHeight="1" x14ac:dyDescent="0.2">
      <c r="A64" s="122"/>
      <c r="B64" s="122"/>
      <c r="C64" s="122"/>
      <c r="D64" s="122"/>
      <c r="E64" s="122"/>
      <c r="F64" s="122"/>
      <c r="G64" s="122"/>
      <c r="H64" s="122"/>
      <c r="I64" s="122"/>
      <c r="J64" s="122"/>
      <c r="K64" s="122"/>
    </row>
    <row r="65" spans="1:5" s="15" customFormat="1" x14ac:dyDescent="0.2">
      <c r="A65" s="46" t="s">
        <v>136</v>
      </c>
    </row>
    <row r="66" spans="1:5" s="62" customFormat="1" ht="12.75" x14ac:dyDescent="0.2">
      <c r="B66" s="46"/>
      <c r="C66" s="46"/>
      <c r="D66" s="46"/>
    </row>
    <row r="67" spans="1:5" x14ac:dyDescent="0.25">
      <c r="E67" s="78" t="s">
        <v>60</v>
      </c>
    </row>
  </sheetData>
  <mergeCells count="11">
    <mergeCell ref="J8:K8"/>
    <mergeCell ref="A5:F5"/>
    <mergeCell ref="A6:A9"/>
    <mergeCell ref="B6:K6"/>
    <mergeCell ref="B7:F7"/>
    <mergeCell ref="G7:K7"/>
    <mergeCell ref="B8:B9"/>
    <mergeCell ref="C8:D8"/>
    <mergeCell ref="E8:F8"/>
    <mergeCell ref="G8:G9"/>
    <mergeCell ref="H8:I8"/>
  </mergeCells>
  <hyperlinks>
    <hyperlink ref="H2" location="ÍNDICE!A1" display="VOLVER AL ÍNDICE" xr:uid="{43E66F10-BA22-4D13-B7D5-9BBB60CAC18B}"/>
  </hyperlinks>
  <pageMargins left="0.51181102362204722" right="0.51181102362204722" top="0.74803149606299213" bottom="0.74803149606299213" header="0.31496062992125984" footer="0.31496062992125984"/>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7B39B-B045-4325-AE4B-F5954A0951C9}">
  <sheetPr codeName="Hoja34"/>
  <dimension ref="A1:N56"/>
  <sheetViews>
    <sheetView zoomScaleNormal="100" zoomScaleSheetLayoutView="100" workbookViewId="0"/>
  </sheetViews>
  <sheetFormatPr baseColWidth="10" defaultColWidth="11.42578125" defaultRowHeight="15" x14ac:dyDescent="0.25"/>
  <cols>
    <col min="1" max="1" width="29.42578125" style="176" customWidth="1"/>
    <col min="2" max="2" width="7.140625" style="176" customWidth="1"/>
    <col min="3" max="3" width="6.42578125" style="176" customWidth="1"/>
    <col min="4" max="4" width="4.7109375" style="176" customWidth="1"/>
    <col min="5" max="5" width="6.42578125" style="176" customWidth="1"/>
    <col min="6" max="6" width="4.7109375" style="176" customWidth="1"/>
    <col min="7" max="7" width="7.7109375" style="176" customWidth="1"/>
    <col min="8" max="8" width="6.42578125" style="176" customWidth="1"/>
    <col min="9" max="9" width="4.7109375" style="176" customWidth="1"/>
    <col min="10" max="10" width="6.42578125" style="176" customWidth="1"/>
    <col min="11" max="11" width="4.7109375" style="176" customWidth="1"/>
    <col min="12" max="16384" width="11.42578125" style="176"/>
  </cols>
  <sheetData>
    <row r="1" spans="1:14" s="15" customFormat="1" x14ac:dyDescent="0.2">
      <c r="H1" s="16"/>
    </row>
    <row r="2" spans="1:14" s="15" customFormat="1" ht="18" customHeight="1" x14ac:dyDescent="0.2">
      <c r="H2" s="17" t="s">
        <v>61</v>
      </c>
    </row>
    <row r="3" spans="1:14" s="15" customFormat="1" ht="18.75" customHeight="1" x14ac:dyDescent="0.2"/>
    <row r="4" spans="1:14" s="15" customFormat="1" ht="20.25" customHeight="1" x14ac:dyDescent="0.25">
      <c r="H4" s="18"/>
      <c r="K4" s="2" t="s">
        <v>568</v>
      </c>
    </row>
    <row r="5" spans="1:14" s="19" customFormat="1" ht="91.5" customHeight="1" x14ac:dyDescent="0.2">
      <c r="A5" s="364" t="s">
        <v>490</v>
      </c>
      <c r="B5" s="364"/>
      <c r="C5" s="364"/>
      <c r="D5" s="364"/>
      <c r="E5" s="364"/>
      <c r="F5" s="364"/>
      <c r="G5" s="15"/>
      <c r="H5" s="15"/>
      <c r="I5" s="15"/>
      <c r="J5" s="15"/>
      <c r="K5" s="15"/>
    </row>
    <row r="6" spans="1:14" s="15" customFormat="1" ht="20.25" customHeight="1" x14ac:dyDescent="0.2">
      <c r="A6" s="392"/>
      <c r="B6" s="395" t="s">
        <v>485</v>
      </c>
      <c r="C6" s="396"/>
      <c r="D6" s="396"/>
      <c r="E6" s="396"/>
      <c r="F6" s="396"/>
      <c r="G6" s="396"/>
      <c r="H6" s="396"/>
      <c r="I6" s="396"/>
      <c r="J6" s="396"/>
      <c r="K6" s="397"/>
    </row>
    <row r="7" spans="1:14" s="19" customFormat="1" ht="21.75" customHeight="1" x14ac:dyDescent="0.2">
      <c r="A7" s="393"/>
      <c r="B7" s="343" t="s">
        <v>150</v>
      </c>
      <c r="C7" s="344"/>
      <c r="D7" s="344"/>
      <c r="E7" s="344"/>
      <c r="F7" s="345"/>
      <c r="G7" s="343" t="s">
        <v>151</v>
      </c>
      <c r="H7" s="344"/>
      <c r="I7" s="344"/>
      <c r="J7" s="344"/>
      <c r="K7" s="345"/>
    </row>
    <row r="8" spans="1:14" s="19" customFormat="1" ht="25.5" customHeight="1" x14ac:dyDescent="0.2">
      <c r="A8" s="393"/>
      <c r="B8" s="339" t="s">
        <v>65</v>
      </c>
      <c r="C8" s="338" t="s">
        <v>66</v>
      </c>
      <c r="D8" s="338"/>
      <c r="E8" s="338" t="s">
        <v>138</v>
      </c>
      <c r="F8" s="338"/>
      <c r="G8" s="339" t="s">
        <v>65</v>
      </c>
      <c r="H8" s="338" t="s">
        <v>66</v>
      </c>
      <c r="I8" s="338"/>
      <c r="J8" s="338" t="s">
        <v>138</v>
      </c>
      <c r="K8" s="338"/>
    </row>
    <row r="9" spans="1:14" s="19" customFormat="1" ht="15" customHeight="1" x14ac:dyDescent="0.2">
      <c r="A9" s="394"/>
      <c r="B9" s="339"/>
      <c r="C9" s="20" t="s">
        <v>68</v>
      </c>
      <c r="D9" s="21" t="s">
        <v>69</v>
      </c>
      <c r="E9" s="20" t="s">
        <v>68</v>
      </c>
      <c r="F9" s="21" t="s">
        <v>69</v>
      </c>
      <c r="G9" s="339"/>
      <c r="H9" s="20" t="s">
        <v>68</v>
      </c>
      <c r="I9" s="21" t="s">
        <v>69</v>
      </c>
      <c r="J9" s="20" t="s">
        <v>68</v>
      </c>
      <c r="K9" s="21" t="s">
        <v>69</v>
      </c>
      <c r="N9" s="67"/>
    </row>
    <row r="10" spans="1:14" s="19" customFormat="1" ht="4.5" customHeight="1" x14ac:dyDescent="0.2">
      <c r="A10" s="233"/>
      <c r="B10" s="234"/>
      <c r="C10" s="235"/>
      <c r="D10" s="236"/>
      <c r="E10" s="235"/>
      <c r="F10" s="236"/>
      <c r="G10" s="234"/>
      <c r="H10" s="235"/>
      <c r="I10" s="236"/>
      <c r="J10" s="235"/>
      <c r="K10" s="236"/>
    </row>
    <row r="11" spans="1:14" s="19" customFormat="1" ht="15.75" customHeight="1" x14ac:dyDescent="0.2">
      <c r="A11" s="237" t="s">
        <v>184</v>
      </c>
      <c r="B11" s="217">
        <v>152702</v>
      </c>
      <c r="C11" s="217">
        <v>721</v>
      </c>
      <c r="D11" s="218">
        <v>0.47440140543883774</v>
      </c>
      <c r="E11" s="217">
        <v>408</v>
      </c>
      <c r="F11" s="218">
        <v>0.26790287207637858</v>
      </c>
      <c r="G11" s="217">
        <v>109925</v>
      </c>
      <c r="H11" s="217">
        <v>-100</v>
      </c>
      <c r="I11" s="218">
        <v>-9.0888434446716654E-2</v>
      </c>
      <c r="J11" s="217">
        <v>-3397</v>
      </c>
      <c r="K11" s="219">
        <v>-2.9976527064471155</v>
      </c>
    </row>
    <row r="12" spans="1:14" s="19" customFormat="1" ht="23.25" customHeight="1" x14ac:dyDescent="0.2">
      <c r="A12" s="106" t="s">
        <v>91</v>
      </c>
      <c r="B12" s="163">
        <v>53466</v>
      </c>
      <c r="C12" s="163">
        <v>137</v>
      </c>
      <c r="D12" s="204">
        <v>0.25689587278966414</v>
      </c>
      <c r="E12" s="163">
        <v>512</v>
      </c>
      <c r="F12" s="204">
        <v>0.96687691203686221</v>
      </c>
      <c r="G12" s="163">
        <v>38895</v>
      </c>
      <c r="H12" s="163">
        <v>-321</v>
      </c>
      <c r="I12" s="204">
        <v>-0.81854345165238673</v>
      </c>
      <c r="J12" s="163">
        <v>-1471</v>
      </c>
      <c r="K12" s="204">
        <v>-3.644155972848437</v>
      </c>
    </row>
    <row r="13" spans="1:14" s="19" customFormat="1" ht="15.75" customHeight="1" x14ac:dyDescent="0.2">
      <c r="A13" s="106" t="s">
        <v>92</v>
      </c>
      <c r="B13" s="163">
        <v>67753</v>
      </c>
      <c r="C13" s="163">
        <v>177</v>
      </c>
      <c r="D13" s="204">
        <v>0.26192731147152837</v>
      </c>
      <c r="E13" s="163">
        <v>-1057</v>
      </c>
      <c r="F13" s="204">
        <v>-1.5361139369277721</v>
      </c>
      <c r="G13" s="163">
        <v>49639</v>
      </c>
      <c r="H13" s="163">
        <v>-207</v>
      </c>
      <c r="I13" s="204">
        <v>-0.4152790595032701</v>
      </c>
      <c r="J13" s="163">
        <v>-2381</v>
      </c>
      <c r="K13" s="204">
        <v>-4.5770857362552864</v>
      </c>
    </row>
    <row r="14" spans="1:14" s="19" customFormat="1" ht="15.75" customHeight="1" x14ac:dyDescent="0.2">
      <c r="A14" s="33" t="s">
        <v>93</v>
      </c>
      <c r="B14" s="196">
        <v>10801</v>
      </c>
      <c r="C14" s="196">
        <v>149</v>
      </c>
      <c r="D14" s="238">
        <v>1.3987983477281263</v>
      </c>
      <c r="E14" s="196">
        <v>328</v>
      </c>
      <c r="F14" s="238">
        <v>3.131862885515134</v>
      </c>
      <c r="G14" s="196">
        <v>7890</v>
      </c>
      <c r="H14" s="196">
        <v>70</v>
      </c>
      <c r="I14" s="238">
        <v>0.8951406649616368</v>
      </c>
      <c r="J14" s="196">
        <v>-28</v>
      </c>
      <c r="K14" s="238">
        <v>-0.35362465269007326</v>
      </c>
    </row>
    <row r="15" spans="1:14" s="19" customFormat="1" ht="15.75" customHeight="1" x14ac:dyDescent="0.2">
      <c r="A15" s="33" t="s">
        <v>94</v>
      </c>
      <c r="B15" s="196">
        <v>56952</v>
      </c>
      <c r="C15" s="196">
        <v>28</v>
      </c>
      <c r="D15" s="238">
        <v>4.9188391539596657E-2</v>
      </c>
      <c r="E15" s="196">
        <v>-1385</v>
      </c>
      <c r="F15" s="238">
        <v>-2.3741364828496496</v>
      </c>
      <c r="G15" s="196">
        <v>41749</v>
      </c>
      <c r="H15" s="196">
        <v>-277</v>
      </c>
      <c r="I15" s="238">
        <v>-0.65911578546614003</v>
      </c>
      <c r="J15" s="196">
        <v>-2353</v>
      </c>
      <c r="K15" s="238">
        <v>-5.3353589406376125</v>
      </c>
    </row>
    <row r="16" spans="1:14" s="19" customFormat="1" ht="15.75" customHeight="1" x14ac:dyDescent="0.2">
      <c r="A16" s="106" t="s">
        <v>95</v>
      </c>
      <c r="B16" s="163">
        <v>31483</v>
      </c>
      <c r="C16" s="163">
        <v>407</v>
      </c>
      <c r="D16" s="204">
        <v>1.3096923671000129</v>
      </c>
      <c r="E16" s="163">
        <v>953</v>
      </c>
      <c r="F16" s="204">
        <v>3.1215198165738616</v>
      </c>
      <c r="G16" s="163">
        <v>21391</v>
      </c>
      <c r="H16" s="163">
        <v>428</v>
      </c>
      <c r="I16" s="204">
        <v>2.041692505843629</v>
      </c>
      <c r="J16" s="163">
        <v>455</v>
      </c>
      <c r="K16" s="204">
        <v>2.1732900267481852</v>
      </c>
    </row>
    <row r="17" spans="1:11" s="19" customFormat="1" ht="15.75" customHeight="1" x14ac:dyDescent="0.2">
      <c r="A17" s="33" t="s">
        <v>96</v>
      </c>
      <c r="B17" s="196">
        <v>9383</v>
      </c>
      <c r="C17" s="196">
        <v>126</v>
      </c>
      <c r="D17" s="238">
        <v>1.3611321162363617</v>
      </c>
      <c r="E17" s="196">
        <v>287</v>
      </c>
      <c r="F17" s="238">
        <v>3.1552330694810906</v>
      </c>
      <c r="G17" s="196">
        <v>6767</v>
      </c>
      <c r="H17" s="196">
        <v>117</v>
      </c>
      <c r="I17" s="238">
        <v>1.7593984962406015</v>
      </c>
      <c r="J17" s="196">
        <v>119</v>
      </c>
      <c r="K17" s="238">
        <v>1.7900120336943441</v>
      </c>
    </row>
    <row r="18" spans="1:11" s="19" customFormat="1" ht="15.75" customHeight="1" x14ac:dyDescent="0.2">
      <c r="A18" s="33" t="s">
        <v>97</v>
      </c>
      <c r="B18" s="196">
        <v>22100</v>
      </c>
      <c r="C18" s="196">
        <v>281</v>
      </c>
      <c r="D18" s="238">
        <v>1.2878683716027315</v>
      </c>
      <c r="E18" s="196">
        <v>666</v>
      </c>
      <c r="F18" s="238">
        <v>3.1072128394140153</v>
      </c>
      <c r="G18" s="196">
        <v>14624</v>
      </c>
      <c r="H18" s="196">
        <v>311</v>
      </c>
      <c r="I18" s="238">
        <v>2.1728498567735626</v>
      </c>
      <c r="J18" s="196">
        <v>336</v>
      </c>
      <c r="K18" s="238">
        <v>2.3516237402015676</v>
      </c>
    </row>
    <row r="19" spans="1:11" s="19" customFormat="1" ht="15.75" customHeight="1" x14ac:dyDescent="0.2">
      <c r="A19" s="110" t="s">
        <v>171</v>
      </c>
      <c r="B19" s="45">
        <v>0</v>
      </c>
      <c r="C19" s="45">
        <v>0</v>
      </c>
      <c r="D19" s="41" t="s">
        <v>569</v>
      </c>
      <c r="E19" s="45">
        <v>0</v>
      </c>
      <c r="F19" s="41" t="s">
        <v>569</v>
      </c>
      <c r="G19" s="45">
        <v>0</v>
      </c>
      <c r="H19" s="45">
        <v>0</v>
      </c>
      <c r="I19" s="41" t="s">
        <v>569</v>
      </c>
      <c r="J19" s="45">
        <v>0</v>
      </c>
      <c r="K19" s="220" t="s">
        <v>569</v>
      </c>
    </row>
    <row r="20" spans="1:11" s="19" customFormat="1" ht="15.75" customHeight="1" x14ac:dyDescent="0.2">
      <c r="A20" s="199" t="s">
        <v>185</v>
      </c>
      <c r="B20" s="200">
        <v>99043</v>
      </c>
      <c r="C20" s="200">
        <v>688</v>
      </c>
      <c r="D20" s="201">
        <v>0.69950688831274466</v>
      </c>
      <c r="E20" s="200">
        <v>1035</v>
      </c>
      <c r="F20" s="201">
        <v>1.0560362419394336</v>
      </c>
      <c r="G20" s="200">
        <v>71369</v>
      </c>
      <c r="H20" s="200">
        <v>127</v>
      </c>
      <c r="I20" s="201">
        <v>0.17826562982510316</v>
      </c>
      <c r="J20" s="200">
        <v>-2040</v>
      </c>
      <c r="K20" s="202">
        <v>-2.7789508098462044</v>
      </c>
    </row>
    <row r="21" spans="1:11" s="19" customFormat="1" ht="26.25" customHeight="1" x14ac:dyDescent="0.2">
      <c r="A21" s="106" t="s">
        <v>91</v>
      </c>
      <c r="B21" s="163">
        <v>33805</v>
      </c>
      <c r="C21" s="163">
        <v>125</v>
      </c>
      <c r="D21" s="204">
        <v>0.37114014251781474</v>
      </c>
      <c r="E21" s="163">
        <v>641</v>
      </c>
      <c r="F21" s="204">
        <v>1.9328187190929924</v>
      </c>
      <c r="G21" s="163">
        <v>24470</v>
      </c>
      <c r="H21" s="163">
        <v>-139</v>
      </c>
      <c r="I21" s="204">
        <v>-0.56483400381974069</v>
      </c>
      <c r="J21" s="163">
        <v>-757</v>
      </c>
      <c r="K21" s="204">
        <v>-3.0007531612954375</v>
      </c>
    </row>
    <row r="22" spans="1:11" s="19" customFormat="1" ht="15.75" customHeight="1" x14ac:dyDescent="0.2">
      <c r="A22" s="106" t="s">
        <v>92</v>
      </c>
      <c r="B22" s="163">
        <v>44562</v>
      </c>
      <c r="C22" s="163">
        <v>235</v>
      </c>
      <c r="D22" s="204">
        <v>0.53015092381618423</v>
      </c>
      <c r="E22" s="163">
        <v>-257</v>
      </c>
      <c r="F22" s="204">
        <v>-0.57341752381802358</v>
      </c>
      <c r="G22" s="163">
        <v>32512</v>
      </c>
      <c r="H22" s="163">
        <v>-64</v>
      </c>
      <c r="I22" s="204">
        <v>-0.19646365422396855</v>
      </c>
      <c r="J22" s="163">
        <v>-1525</v>
      </c>
      <c r="K22" s="204">
        <v>-4.4804183682463199</v>
      </c>
    </row>
    <row r="23" spans="1:11" s="19" customFormat="1" ht="15.75" customHeight="1" x14ac:dyDescent="0.2">
      <c r="A23" s="33" t="s">
        <v>93</v>
      </c>
      <c r="B23" s="196">
        <v>7805</v>
      </c>
      <c r="C23" s="196">
        <v>122</v>
      </c>
      <c r="D23" s="238">
        <v>1.5879213848756997</v>
      </c>
      <c r="E23" s="196">
        <v>259</v>
      </c>
      <c r="F23" s="238">
        <v>3.4322820037105752</v>
      </c>
      <c r="G23" s="196">
        <v>5720</v>
      </c>
      <c r="H23" s="196">
        <v>44</v>
      </c>
      <c r="I23" s="238">
        <v>0.77519379844961245</v>
      </c>
      <c r="J23" s="196">
        <v>-68</v>
      </c>
      <c r="K23" s="238">
        <v>-1.1748445058742225</v>
      </c>
    </row>
    <row r="24" spans="1:11" s="19" customFormat="1" ht="15.75" customHeight="1" x14ac:dyDescent="0.2">
      <c r="A24" s="33" t="s">
        <v>94</v>
      </c>
      <c r="B24" s="196">
        <v>36757</v>
      </c>
      <c r="C24" s="196">
        <v>113</v>
      </c>
      <c r="D24" s="238">
        <v>0.30837244842266126</v>
      </c>
      <c r="E24" s="196">
        <v>-516</v>
      </c>
      <c r="F24" s="238">
        <v>-1.3843801142918466</v>
      </c>
      <c r="G24" s="196">
        <v>26792</v>
      </c>
      <c r="H24" s="196">
        <v>-108</v>
      </c>
      <c r="I24" s="238">
        <v>-0.40148698884758366</v>
      </c>
      <c r="J24" s="196">
        <v>-1457</v>
      </c>
      <c r="K24" s="238">
        <v>-5.1577046975114165</v>
      </c>
    </row>
    <row r="25" spans="1:11" s="19" customFormat="1" ht="15.75" customHeight="1" x14ac:dyDescent="0.2">
      <c r="A25" s="106" t="s">
        <v>95</v>
      </c>
      <c r="B25" s="163">
        <v>20676</v>
      </c>
      <c r="C25" s="163">
        <v>328</v>
      </c>
      <c r="D25" s="204">
        <v>1.611952034597995</v>
      </c>
      <c r="E25" s="163">
        <v>651</v>
      </c>
      <c r="F25" s="204">
        <v>3.2509363295880149</v>
      </c>
      <c r="G25" s="163">
        <v>14387</v>
      </c>
      <c r="H25" s="163">
        <v>330</v>
      </c>
      <c r="I25" s="204">
        <v>2.3475848331791989</v>
      </c>
      <c r="J25" s="163">
        <v>242</v>
      </c>
      <c r="K25" s="204">
        <v>1.7108518911276069</v>
      </c>
    </row>
    <row r="26" spans="1:11" s="19" customFormat="1" ht="15.75" customHeight="1" x14ac:dyDescent="0.2">
      <c r="A26" s="33" t="s">
        <v>96</v>
      </c>
      <c r="B26" s="196">
        <v>5909</v>
      </c>
      <c r="C26" s="196">
        <v>98</v>
      </c>
      <c r="D26" s="238">
        <v>1.686456720013767</v>
      </c>
      <c r="E26" s="196">
        <v>123</v>
      </c>
      <c r="F26" s="238">
        <v>2.1258209471137226</v>
      </c>
      <c r="G26" s="196">
        <v>4403</v>
      </c>
      <c r="H26" s="196">
        <v>71</v>
      </c>
      <c r="I26" s="238">
        <v>1.6389658356417358</v>
      </c>
      <c r="J26" s="196">
        <v>1</v>
      </c>
      <c r="K26" s="238">
        <v>2.271694684234439E-2</v>
      </c>
    </row>
    <row r="27" spans="1:11" s="19" customFormat="1" ht="15.75" customHeight="1" x14ac:dyDescent="0.2">
      <c r="A27" s="33" t="s">
        <v>97</v>
      </c>
      <c r="B27" s="196">
        <v>14767</v>
      </c>
      <c r="C27" s="196">
        <v>230</v>
      </c>
      <c r="D27" s="238">
        <v>1.5821696361009836</v>
      </c>
      <c r="E27" s="196">
        <v>528</v>
      </c>
      <c r="F27" s="238">
        <v>3.708125570615914</v>
      </c>
      <c r="G27" s="196">
        <v>9984</v>
      </c>
      <c r="H27" s="196">
        <v>259</v>
      </c>
      <c r="I27" s="238">
        <v>2.6632390745501286</v>
      </c>
      <c r="J27" s="196">
        <v>241</v>
      </c>
      <c r="K27" s="238">
        <v>2.4735707687570563</v>
      </c>
    </row>
    <row r="28" spans="1:11" s="19" customFormat="1" ht="15.75" customHeight="1" x14ac:dyDescent="0.2">
      <c r="A28" s="110" t="s">
        <v>171</v>
      </c>
      <c r="B28" s="45">
        <v>0</v>
      </c>
      <c r="C28" s="45">
        <v>0</v>
      </c>
      <c r="D28" s="41" t="s">
        <v>569</v>
      </c>
      <c r="E28" s="45">
        <v>0</v>
      </c>
      <c r="F28" s="41" t="s">
        <v>569</v>
      </c>
      <c r="G28" s="45">
        <v>0</v>
      </c>
      <c r="H28" s="45">
        <v>0</v>
      </c>
      <c r="I28" s="41" t="s">
        <v>569</v>
      </c>
      <c r="J28" s="45">
        <v>0</v>
      </c>
      <c r="K28" s="220" t="s">
        <v>569</v>
      </c>
    </row>
    <row r="29" spans="1:11" s="19" customFormat="1" ht="15.75" customHeight="1" x14ac:dyDescent="0.2">
      <c r="A29" s="199" t="s">
        <v>186</v>
      </c>
      <c r="B29" s="200">
        <v>53659</v>
      </c>
      <c r="C29" s="200">
        <v>33</v>
      </c>
      <c r="D29" s="201">
        <v>6.1537313989482714E-2</v>
      </c>
      <c r="E29" s="200">
        <v>-627</v>
      </c>
      <c r="F29" s="201">
        <v>-1.1549939210846258</v>
      </c>
      <c r="G29" s="200">
        <v>38556</v>
      </c>
      <c r="H29" s="200">
        <v>-227</v>
      </c>
      <c r="I29" s="201">
        <v>-0.58530799577134307</v>
      </c>
      <c r="J29" s="200">
        <v>-1357</v>
      </c>
      <c r="K29" s="202">
        <v>-3.3998947711272018</v>
      </c>
    </row>
    <row r="30" spans="1:11" s="19" customFormat="1" ht="22.5" customHeight="1" x14ac:dyDescent="0.2">
      <c r="A30" s="106" t="s">
        <v>91</v>
      </c>
      <c r="B30" s="163">
        <v>19661</v>
      </c>
      <c r="C30" s="163">
        <v>12</v>
      </c>
      <c r="D30" s="204">
        <v>6.1071810270242763E-2</v>
      </c>
      <c r="E30" s="163">
        <v>-129</v>
      </c>
      <c r="F30" s="204">
        <v>-0.65184436584133398</v>
      </c>
      <c r="G30" s="163">
        <v>14425</v>
      </c>
      <c r="H30" s="163">
        <v>-182</v>
      </c>
      <c r="I30" s="204">
        <v>-1.2459779557746287</v>
      </c>
      <c r="J30" s="163">
        <v>-714</v>
      </c>
      <c r="K30" s="204">
        <v>-4.7162956602153381</v>
      </c>
    </row>
    <row r="31" spans="1:11" s="19" customFormat="1" ht="15.75" customHeight="1" x14ac:dyDescent="0.2">
      <c r="A31" s="106" t="s">
        <v>92</v>
      </c>
      <c r="B31" s="163">
        <v>23191</v>
      </c>
      <c r="C31" s="163">
        <v>-58</v>
      </c>
      <c r="D31" s="204">
        <v>-0.24947309561701578</v>
      </c>
      <c r="E31" s="163">
        <v>-800</v>
      </c>
      <c r="F31" s="204">
        <v>-3.3345838022591807</v>
      </c>
      <c r="G31" s="163">
        <v>17127</v>
      </c>
      <c r="H31" s="163">
        <v>-143</v>
      </c>
      <c r="I31" s="204">
        <v>-0.82802547770700641</v>
      </c>
      <c r="J31" s="163">
        <v>-856</v>
      </c>
      <c r="K31" s="204">
        <v>-4.7600511594283486</v>
      </c>
    </row>
    <row r="32" spans="1:11" s="19" customFormat="1" ht="15.75" customHeight="1" x14ac:dyDescent="0.2">
      <c r="A32" s="33" t="s">
        <v>93</v>
      </c>
      <c r="B32" s="196">
        <v>2996</v>
      </c>
      <c r="C32" s="196">
        <v>27</v>
      </c>
      <c r="D32" s="238">
        <v>0.90939710340181878</v>
      </c>
      <c r="E32" s="196">
        <v>69</v>
      </c>
      <c r="F32" s="238">
        <v>2.3573624871882473</v>
      </c>
      <c r="G32" s="196">
        <v>2170</v>
      </c>
      <c r="H32" s="196">
        <v>26</v>
      </c>
      <c r="I32" s="238">
        <v>1.2126865671641791</v>
      </c>
      <c r="J32" s="196">
        <v>40</v>
      </c>
      <c r="K32" s="238">
        <v>1.8779342723004695</v>
      </c>
    </row>
    <row r="33" spans="1:11" s="19" customFormat="1" ht="15.75" customHeight="1" x14ac:dyDescent="0.2">
      <c r="A33" s="33" t="s">
        <v>94</v>
      </c>
      <c r="B33" s="196">
        <v>20195</v>
      </c>
      <c r="C33" s="196">
        <v>-85</v>
      </c>
      <c r="D33" s="238">
        <v>-0.41913214990138065</v>
      </c>
      <c r="E33" s="196">
        <v>-869</v>
      </c>
      <c r="F33" s="238">
        <v>-4.1255222180022786</v>
      </c>
      <c r="G33" s="196">
        <v>14957</v>
      </c>
      <c r="H33" s="196">
        <v>-169</v>
      </c>
      <c r="I33" s="238">
        <v>-1.1172815020494513</v>
      </c>
      <c r="J33" s="196">
        <v>-896</v>
      </c>
      <c r="K33" s="238">
        <v>-5.6519270800479404</v>
      </c>
    </row>
    <row r="34" spans="1:11" s="19" customFormat="1" ht="15.75" customHeight="1" x14ac:dyDescent="0.2">
      <c r="A34" s="106" t="s">
        <v>95</v>
      </c>
      <c r="B34" s="163">
        <v>10807</v>
      </c>
      <c r="C34" s="163">
        <v>79</v>
      </c>
      <c r="D34" s="204">
        <v>0.73639075316927671</v>
      </c>
      <c r="E34" s="163">
        <v>302</v>
      </c>
      <c r="F34" s="204">
        <v>2.8748215135649691</v>
      </c>
      <c r="G34" s="163">
        <v>7004</v>
      </c>
      <c r="H34" s="163">
        <v>98</v>
      </c>
      <c r="I34" s="204">
        <v>1.4190558934260065</v>
      </c>
      <c r="J34" s="163">
        <v>213</v>
      </c>
      <c r="K34" s="204">
        <v>3.1365041967309675</v>
      </c>
    </row>
    <row r="35" spans="1:11" s="19" customFormat="1" ht="15.75" customHeight="1" x14ac:dyDescent="0.2">
      <c r="A35" s="33" t="s">
        <v>96</v>
      </c>
      <c r="B35" s="196">
        <v>3474</v>
      </c>
      <c r="C35" s="196">
        <v>28</v>
      </c>
      <c r="D35" s="238">
        <v>0.81253627394080097</v>
      </c>
      <c r="E35" s="196">
        <v>164</v>
      </c>
      <c r="F35" s="238">
        <v>4.954682779456193</v>
      </c>
      <c r="G35" s="196">
        <v>2364</v>
      </c>
      <c r="H35" s="196">
        <v>46</v>
      </c>
      <c r="I35" s="238">
        <v>1.9844693701466782</v>
      </c>
      <c r="J35" s="196">
        <v>118</v>
      </c>
      <c r="K35" s="238">
        <v>5.2537845057880679</v>
      </c>
    </row>
    <row r="36" spans="1:11" s="19" customFormat="1" ht="15.75" customHeight="1" x14ac:dyDescent="0.2">
      <c r="A36" s="33" t="s">
        <v>97</v>
      </c>
      <c r="B36" s="196">
        <v>7333</v>
      </c>
      <c r="C36" s="196">
        <v>51</v>
      </c>
      <c r="D36" s="238">
        <v>0.70035704476792093</v>
      </c>
      <c r="E36" s="196">
        <v>138</v>
      </c>
      <c r="F36" s="238">
        <v>1.9179986101459348</v>
      </c>
      <c r="G36" s="196">
        <v>4640</v>
      </c>
      <c r="H36" s="196">
        <v>52</v>
      </c>
      <c r="I36" s="238">
        <v>1.1333914559721012</v>
      </c>
      <c r="J36" s="196">
        <v>95</v>
      </c>
      <c r="K36" s="238">
        <v>2.09020902090209</v>
      </c>
    </row>
    <row r="37" spans="1:11" s="19" customFormat="1" ht="15.75" customHeight="1" x14ac:dyDescent="0.2">
      <c r="A37" s="239" t="s">
        <v>171</v>
      </c>
      <c r="B37" s="240">
        <v>0</v>
      </c>
      <c r="C37" s="240">
        <v>0</v>
      </c>
      <c r="D37" s="241" t="s">
        <v>569</v>
      </c>
      <c r="E37" s="240">
        <v>0</v>
      </c>
      <c r="F37" s="241" t="s">
        <v>569</v>
      </c>
      <c r="G37" s="240">
        <v>0</v>
      </c>
      <c r="H37" s="240">
        <v>0</v>
      </c>
      <c r="I37" s="241" t="s">
        <v>569</v>
      </c>
      <c r="J37" s="240">
        <v>0</v>
      </c>
      <c r="K37" s="241" t="s">
        <v>569</v>
      </c>
    </row>
    <row r="38" spans="1:11" s="19" customFormat="1" ht="15.75" customHeight="1" x14ac:dyDescent="0.2">
      <c r="A38" s="122"/>
      <c r="B38" s="45"/>
      <c r="C38" s="45"/>
      <c r="D38" s="41"/>
      <c r="E38" s="45"/>
      <c r="F38" s="41"/>
      <c r="G38" s="45"/>
      <c r="H38" s="45"/>
      <c r="I38" s="41"/>
      <c r="J38" s="45"/>
      <c r="K38" s="41"/>
    </row>
    <row r="39" spans="1:11" s="15" customFormat="1" ht="15" customHeight="1" x14ac:dyDescent="0.2">
      <c r="A39" s="46" t="s">
        <v>136</v>
      </c>
      <c r="B39" s="122"/>
      <c r="C39" s="122"/>
      <c r="D39" s="122"/>
      <c r="E39" s="122"/>
      <c r="F39" s="122"/>
      <c r="G39" s="122"/>
      <c r="H39" s="122"/>
      <c r="I39" s="122"/>
      <c r="J39" s="122"/>
      <c r="K39" s="122"/>
    </row>
    <row r="40" spans="1:11" s="15" customFormat="1" x14ac:dyDescent="0.2">
      <c r="A40" s="17"/>
    </row>
    <row r="41" spans="1:11" x14ac:dyDescent="0.25">
      <c r="D41" s="78" t="s">
        <v>60</v>
      </c>
    </row>
    <row r="56" spans="2:2" x14ac:dyDescent="0.25">
      <c r="B56" s="63"/>
    </row>
  </sheetData>
  <mergeCells count="11">
    <mergeCell ref="J8:K8"/>
    <mergeCell ref="A5:F5"/>
    <mergeCell ref="A6:A9"/>
    <mergeCell ref="B6:K6"/>
    <mergeCell ref="B7:F7"/>
    <mergeCell ref="G7:K7"/>
    <mergeCell ref="B8:B9"/>
    <mergeCell ref="C8:D8"/>
    <mergeCell ref="E8:F8"/>
    <mergeCell ref="G8:G9"/>
    <mergeCell ref="H8:I8"/>
  </mergeCells>
  <hyperlinks>
    <hyperlink ref="H2" location="ÍNDICE!A1" display="VOLVER AL ÍNDICE" xr:uid="{1D029C1D-D018-45A6-9749-49139F02247D}"/>
  </hyperlinks>
  <pageMargins left="0.51181102362204722" right="0.51181102362204722" top="0.74803149606299213" bottom="0.74803149606299213" header="0.31496062992125984" footer="0.31496062992125984"/>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6D5EC-D365-4DCC-ABAB-BC3069D0F074}">
  <sheetPr codeName="Hoja35">
    <pageSetUpPr fitToPage="1"/>
  </sheetPr>
  <dimension ref="A1:P45"/>
  <sheetViews>
    <sheetView zoomScaleNormal="100" zoomScaleSheetLayoutView="100" workbookViewId="0"/>
  </sheetViews>
  <sheetFormatPr baseColWidth="10" defaultColWidth="11.42578125" defaultRowHeight="15" x14ac:dyDescent="0.25"/>
  <cols>
    <col min="1" max="1" width="33.28515625" style="176" customWidth="1"/>
    <col min="2" max="2" width="6.28515625" style="176" customWidth="1"/>
    <col min="3" max="3" width="6.42578125" style="176" customWidth="1"/>
    <col min="4" max="5" width="6.85546875" style="176" customWidth="1"/>
    <col min="6" max="7" width="6.7109375" style="176" customWidth="1"/>
    <col min="8" max="8" width="6.85546875" style="176" customWidth="1"/>
    <col min="9" max="9" width="7.140625" style="176" customWidth="1"/>
    <col min="10" max="10" width="6.7109375" style="176" customWidth="1"/>
    <col min="11" max="11" width="6.85546875" style="176" customWidth="1"/>
    <col min="12" max="12" width="5.85546875" style="176" customWidth="1"/>
    <col min="13" max="13" width="5.42578125" style="176" customWidth="1"/>
    <col min="14" max="14" width="5" style="176" customWidth="1"/>
    <col min="15" max="15" width="5.42578125" style="176" customWidth="1"/>
    <col min="16" max="16" width="4.85546875" style="176" customWidth="1"/>
    <col min="17" max="17" width="30.85546875" style="176" customWidth="1"/>
    <col min="18" max="16384" width="11.42578125" style="176"/>
  </cols>
  <sheetData>
    <row r="1" spans="1:16" s="15" customFormat="1" x14ac:dyDescent="0.2">
      <c r="L1" s="16"/>
    </row>
    <row r="2" spans="1:16" s="15" customFormat="1" ht="18" customHeight="1" x14ac:dyDescent="0.2">
      <c r="L2" s="17" t="s">
        <v>61</v>
      </c>
    </row>
    <row r="3" spans="1:16" s="15" customFormat="1" ht="18.75" customHeight="1" x14ac:dyDescent="0.2"/>
    <row r="4" spans="1:16" s="15" customFormat="1" ht="14.25" customHeight="1" x14ac:dyDescent="0.25">
      <c r="L4" s="18"/>
      <c r="P4" s="2" t="s">
        <v>568</v>
      </c>
    </row>
    <row r="5" spans="1:16" s="19" customFormat="1" ht="42" customHeight="1" x14ac:dyDescent="0.2">
      <c r="A5" s="388" t="s">
        <v>44</v>
      </c>
      <c r="B5" s="388"/>
      <c r="C5" s="388"/>
      <c r="D5" s="388"/>
      <c r="E5" s="388"/>
      <c r="F5" s="388"/>
      <c r="G5" s="388"/>
      <c r="H5" s="388"/>
      <c r="I5" s="388"/>
      <c r="J5" s="388"/>
      <c r="K5" s="15"/>
      <c r="L5" s="15"/>
      <c r="M5" s="15"/>
      <c r="N5" s="15"/>
      <c r="O5" s="15"/>
      <c r="P5" s="15"/>
    </row>
    <row r="6" spans="1:16" s="19" customFormat="1" ht="24.75" customHeight="1" x14ac:dyDescent="0.2">
      <c r="A6" s="400"/>
      <c r="B6" s="351" t="s">
        <v>491</v>
      </c>
      <c r="C6" s="351"/>
      <c r="D6" s="351"/>
      <c r="E6" s="351"/>
      <c r="F6" s="351"/>
      <c r="G6" s="351"/>
      <c r="H6" s="351"/>
      <c r="I6" s="351"/>
      <c r="J6" s="351"/>
      <c r="K6" s="351"/>
      <c r="L6" s="351"/>
      <c r="M6" s="351"/>
      <c r="N6" s="351"/>
      <c r="O6" s="351"/>
      <c r="P6" s="351"/>
    </row>
    <row r="7" spans="1:16" s="19" customFormat="1" ht="27" customHeight="1" x14ac:dyDescent="0.2">
      <c r="A7" s="401"/>
      <c r="B7" s="403" t="s">
        <v>492</v>
      </c>
      <c r="C7" s="403"/>
      <c r="D7" s="403"/>
      <c r="E7" s="403"/>
      <c r="F7" s="404"/>
      <c r="G7" s="395" t="s">
        <v>150</v>
      </c>
      <c r="H7" s="396"/>
      <c r="I7" s="396"/>
      <c r="J7" s="396"/>
      <c r="K7" s="396"/>
      <c r="L7" s="395" t="s">
        <v>493</v>
      </c>
      <c r="M7" s="396"/>
      <c r="N7" s="396"/>
      <c r="O7" s="396"/>
      <c r="P7" s="396"/>
    </row>
    <row r="8" spans="1:16" s="19" customFormat="1" ht="24.75" customHeight="1" x14ac:dyDescent="0.2">
      <c r="A8" s="401"/>
      <c r="B8" s="380"/>
      <c r="C8" s="380"/>
      <c r="D8" s="380"/>
      <c r="E8" s="380"/>
      <c r="F8" s="381"/>
      <c r="G8" s="343" t="s">
        <v>494</v>
      </c>
      <c r="H8" s="344"/>
      <c r="I8" s="344"/>
      <c r="J8" s="344"/>
      <c r="K8" s="345"/>
      <c r="L8" s="343" t="s">
        <v>494</v>
      </c>
      <c r="M8" s="344"/>
      <c r="N8" s="344"/>
      <c r="O8" s="344"/>
      <c r="P8" s="345"/>
    </row>
    <row r="9" spans="1:16" s="19" customFormat="1" ht="35.25" customHeight="1" x14ac:dyDescent="0.2">
      <c r="A9" s="401"/>
      <c r="B9" s="405" t="s">
        <v>65</v>
      </c>
      <c r="C9" s="384" t="s">
        <v>66</v>
      </c>
      <c r="D9" s="385"/>
      <c r="E9" s="384" t="s">
        <v>138</v>
      </c>
      <c r="F9" s="385"/>
      <c r="G9" s="339" t="s">
        <v>65</v>
      </c>
      <c r="H9" s="338" t="s">
        <v>66</v>
      </c>
      <c r="I9" s="338"/>
      <c r="J9" s="338" t="s">
        <v>138</v>
      </c>
      <c r="K9" s="338"/>
      <c r="L9" s="339" t="s">
        <v>65</v>
      </c>
      <c r="M9" s="338" t="s">
        <v>66</v>
      </c>
      <c r="N9" s="338"/>
      <c r="O9" s="338" t="s">
        <v>138</v>
      </c>
      <c r="P9" s="338"/>
    </row>
    <row r="10" spans="1:16" s="19" customFormat="1" ht="18" customHeight="1" x14ac:dyDescent="0.2">
      <c r="A10" s="402"/>
      <c r="B10" s="406"/>
      <c r="C10" s="242" t="s">
        <v>68</v>
      </c>
      <c r="D10" s="243" t="s">
        <v>69</v>
      </c>
      <c r="E10" s="242" t="s">
        <v>68</v>
      </c>
      <c r="F10" s="243" t="s">
        <v>69</v>
      </c>
      <c r="G10" s="386"/>
      <c r="H10" s="242" t="s">
        <v>68</v>
      </c>
      <c r="I10" s="243" t="s">
        <v>69</v>
      </c>
      <c r="J10" s="242" t="s">
        <v>68</v>
      </c>
      <c r="K10" s="243" t="s">
        <v>69</v>
      </c>
      <c r="L10" s="386"/>
      <c r="M10" s="242" t="s">
        <v>68</v>
      </c>
      <c r="N10" s="243" t="s">
        <v>69</v>
      </c>
      <c r="O10" s="242" t="s">
        <v>68</v>
      </c>
      <c r="P10" s="243" t="s">
        <v>69</v>
      </c>
    </row>
    <row r="11" spans="1:16" s="19" customFormat="1" ht="4.5" customHeight="1" x14ac:dyDescent="0.2">
      <c r="A11" s="233"/>
      <c r="B11" s="234"/>
      <c r="C11" s="235"/>
      <c r="D11" s="236"/>
      <c r="E11" s="235"/>
      <c r="F11" s="236"/>
    </row>
    <row r="12" spans="1:16" s="19" customFormat="1" ht="27.95" customHeight="1" x14ac:dyDescent="0.2">
      <c r="A12" s="188" t="s">
        <v>184</v>
      </c>
      <c r="B12" s="217">
        <v>169510</v>
      </c>
      <c r="C12" s="217">
        <v>11112</v>
      </c>
      <c r="D12" s="218">
        <v>7.0152400914152953</v>
      </c>
      <c r="E12" s="217">
        <v>5979</v>
      </c>
      <c r="F12" s="218">
        <v>3.6561875118479064</v>
      </c>
      <c r="G12" s="217">
        <v>160801</v>
      </c>
      <c r="H12" s="217">
        <v>10900</v>
      </c>
      <c r="I12" s="218">
        <v>7.2714658341171843</v>
      </c>
      <c r="J12" s="217">
        <v>7903</v>
      </c>
      <c r="K12" s="218">
        <v>5.1688053473557538</v>
      </c>
      <c r="L12" s="217">
        <v>8709</v>
      </c>
      <c r="M12" s="217">
        <v>212</v>
      </c>
      <c r="N12" s="218">
        <v>2.4949982346710602</v>
      </c>
      <c r="O12" s="217">
        <v>-1924</v>
      </c>
      <c r="P12" s="218">
        <v>-18.094611116335937</v>
      </c>
    </row>
    <row r="13" spans="1:16" s="19" customFormat="1" ht="27.95" customHeight="1" x14ac:dyDescent="0.2">
      <c r="A13" s="106" t="s">
        <v>495</v>
      </c>
      <c r="B13" s="163">
        <v>39058</v>
      </c>
      <c r="C13" s="163">
        <v>-1121</v>
      </c>
      <c r="D13" s="204">
        <v>-2.790014684287812</v>
      </c>
      <c r="E13" s="163">
        <v>1414</v>
      </c>
      <c r="F13" s="204">
        <v>3.7562426947189458</v>
      </c>
      <c r="G13" s="163">
        <v>39058</v>
      </c>
      <c r="H13" s="163">
        <v>-1121</v>
      </c>
      <c r="I13" s="204">
        <v>-2.790014684287812</v>
      </c>
      <c r="J13" s="163">
        <v>1414</v>
      </c>
      <c r="K13" s="204">
        <v>3.7562426947189458</v>
      </c>
      <c r="L13" s="163">
        <v>0</v>
      </c>
      <c r="M13" s="163">
        <v>0</v>
      </c>
      <c r="N13" s="204" t="s">
        <v>569</v>
      </c>
      <c r="O13" s="163">
        <v>0</v>
      </c>
      <c r="P13" s="204" t="s">
        <v>569</v>
      </c>
    </row>
    <row r="14" spans="1:16" s="19" customFormat="1" ht="27.95" customHeight="1" x14ac:dyDescent="0.2">
      <c r="A14" s="106" t="s">
        <v>496</v>
      </c>
      <c r="B14" s="163">
        <v>58369</v>
      </c>
      <c r="C14" s="163">
        <v>12515</v>
      </c>
      <c r="D14" s="204">
        <v>27.293147816984341</v>
      </c>
      <c r="E14" s="163">
        <v>5420</v>
      </c>
      <c r="F14" s="204">
        <v>10.236265085270732</v>
      </c>
      <c r="G14" s="163">
        <v>58369</v>
      </c>
      <c r="H14" s="163">
        <v>12515</v>
      </c>
      <c r="I14" s="204">
        <v>27.293147816984341</v>
      </c>
      <c r="J14" s="163">
        <v>5420</v>
      </c>
      <c r="K14" s="204">
        <v>10.236265085270732</v>
      </c>
      <c r="L14" s="163">
        <v>0</v>
      </c>
      <c r="M14" s="163">
        <v>0</v>
      </c>
      <c r="N14" s="204" t="s">
        <v>569</v>
      </c>
      <c r="O14" s="163">
        <v>0</v>
      </c>
      <c r="P14" s="204" t="s">
        <v>569</v>
      </c>
    </row>
    <row r="15" spans="1:16" s="19" customFormat="1" ht="27.95" customHeight="1" x14ac:dyDescent="0.2">
      <c r="A15" s="106" t="s">
        <v>497</v>
      </c>
      <c r="B15" s="163">
        <v>10164</v>
      </c>
      <c r="C15" s="163">
        <v>-57</v>
      </c>
      <c r="D15" s="204">
        <v>-0.5576753742295274</v>
      </c>
      <c r="E15" s="163">
        <v>261</v>
      </c>
      <c r="F15" s="204">
        <v>2.6355649803089971</v>
      </c>
      <c r="G15" s="163">
        <v>10164</v>
      </c>
      <c r="H15" s="163">
        <v>-57</v>
      </c>
      <c r="I15" s="204">
        <v>-0.5576753742295274</v>
      </c>
      <c r="J15" s="163">
        <v>261</v>
      </c>
      <c r="K15" s="204">
        <v>2.6355649803089971</v>
      </c>
      <c r="L15" s="163">
        <v>0</v>
      </c>
      <c r="M15" s="163">
        <v>0</v>
      </c>
      <c r="N15" s="204" t="s">
        <v>569</v>
      </c>
      <c r="O15" s="163">
        <v>0</v>
      </c>
      <c r="P15" s="204" t="s">
        <v>569</v>
      </c>
    </row>
    <row r="16" spans="1:16" s="19" customFormat="1" ht="27.95" customHeight="1" x14ac:dyDescent="0.2">
      <c r="A16" s="106" t="s">
        <v>498</v>
      </c>
      <c r="B16" s="163">
        <v>28898</v>
      </c>
      <c r="C16" s="163">
        <v>457</v>
      </c>
      <c r="D16" s="204">
        <v>1.606835202700327</v>
      </c>
      <c r="E16" s="163">
        <v>2275</v>
      </c>
      <c r="F16" s="204">
        <v>8.5452428351425453</v>
      </c>
      <c r="G16" s="163">
        <v>28898</v>
      </c>
      <c r="H16" s="163">
        <v>457</v>
      </c>
      <c r="I16" s="204">
        <v>1.606835202700327</v>
      </c>
      <c r="J16" s="163">
        <v>2275</v>
      </c>
      <c r="K16" s="204">
        <v>8.5452428351425453</v>
      </c>
      <c r="L16" s="163">
        <v>0</v>
      </c>
      <c r="M16" s="163">
        <v>0</v>
      </c>
      <c r="N16" s="204" t="s">
        <v>569</v>
      </c>
      <c r="O16" s="163">
        <v>0</v>
      </c>
      <c r="P16" s="204" t="s">
        <v>569</v>
      </c>
    </row>
    <row r="17" spans="1:16" s="19" customFormat="1" ht="27.95" customHeight="1" x14ac:dyDescent="0.2">
      <c r="A17" s="106" t="s">
        <v>499</v>
      </c>
      <c r="B17" s="163">
        <v>3618</v>
      </c>
      <c r="C17" s="163">
        <v>18</v>
      </c>
      <c r="D17" s="204">
        <v>0.5</v>
      </c>
      <c r="E17" s="163">
        <v>2258</v>
      </c>
      <c r="F17" s="204">
        <v>166.02941176470588</v>
      </c>
      <c r="G17" s="163">
        <v>3618</v>
      </c>
      <c r="H17" s="163">
        <v>18</v>
      </c>
      <c r="I17" s="204">
        <v>0.5</v>
      </c>
      <c r="J17" s="163">
        <v>2258</v>
      </c>
      <c r="K17" s="204">
        <v>166.02941176470588</v>
      </c>
      <c r="L17" s="163">
        <v>0</v>
      </c>
      <c r="M17" s="163">
        <v>0</v>
      </c>
      <c r="N17" s="204" t="s">
        <v>569</v>
      </c>
      <c r="O17" s="163">
        <v>0</v>
      </c>
      <c r="P17" s="204" t="s">
        <v>569</v>
      </c>
    </row>
    <row r="18" spans="1:16" s="19" customFormat="1" ht="27.95" customHeight="1" x14ac:dyDescent="0.2">
      <c r="A18" s="110" t="s">
        <v>500</v>
      </c>
      <c r="B18" s="163">
        <v>2945</v>
      </c>
      <c r="C18" s="163">
        <v>-90</v>
      </c>
      <c r="D18" s="204">
        <v>-2.9654036243822075</v>
      </c>
      <c r="E18" s="163">
        <v>-611</v>
      </c>
      <c r="F18" s="204">
        <v>-17.182227221597302</v>
      </c>
      <c r="G18" s="163">
        <v>0</v>
      </c>
      <c r="H18" s="163">
        <v>0</v>
      </c>
      <c r="I18" s="204" t="s">
        <v>569</v>
      </c>
      <c r="J18" s="163">
        <v>0</v>
      </c>
      <c r="K18" s="204" t="s">
        <v>569</v>
      </c>
      <c r="L18" s="163">
        <v>2945</v>
      </c>
      <c r="M18" s="163">
        <v>-90</v>
      </c>
      <c r="N18" s="204">
        <v>-2.9654036243822075</v>
      </c>
      <c r="O18" s="163">
        <v>-611</v>
      </c>
      <c r="P18" s="204">
        <v>-17.182227221597302</v>
      </c>
    </row>
    <row r="19" spans="1:16" s="19" customFormat="1" ht="27.95" customHeight="1" x14ac:dyDescent="0.2">
      <c r="A19" s="106" t="s">
        <v>501</v>
      </c>
      <c r="B19" s="163">
        <v>7760</v>
      </c>
      <c r="C19" s="163">
        <v>-1172</v>
      </c>
      <c r="D19" s="204">
        <v>-13.121361397223467</v>
      </c>
      <c r="E19" s="163">
        <v>2187</v>
      </c>
      <c r="F19" s="204">
        <v>39.242777678090796</v>
      </c>
      <c r="G19" s="163">
        <v>6307</v>
      </c>
      <c r="H19" s="163">
        <v>-898</v>
      </c>
      <c r="I19" s="204">
        <v>-12.463566967383761</v>
      </c>
      <c r="J19" s="163">
        <v>3306</v>
      </c>
      <c r="K19" s="204">
        <v>110.16327890703099</v>
      </c>
      <c r="L19" s="163">
        <v>1453</v>
      </c>
      <c r="M19" s="163">
        <v>-274</v>
      </c>
      <c r="N19" s="204">
        <v>-15.865662999420961</v>
      </c>
      <c r="O19" s="163">
        <v>-1119</v>
      </c>
      <c r="P19" s="204">
        <v>-43.50699844479005</v>
      </c>
    </row>
    <row r="20" spans="1:16" s="19" customFormat="1" ht="38.25" customHeight="1" x14ac:dyDescent="0.2">
      <c r="A20" s="106" t="s">
        <v>502</v>
      </c>
      <c r="B20" s="163">
        <v>2969</v>
      </c>
      <c r="C20" s="163">
        <v>-89</v>
      </c>
      <c r="D20" s="204">
        <v>-2.910398953564421</v>
      </c>
      <c r="E20" s="163">
        <v>-266</v>
      </c>
      <c r="F20" s="204">
        <v>-8.2225656877897997</v>
      </c>
      <c r="G20" s="163">
        <v>313</v>
      </c>
      <c r="H20" s="163">
        <v>-2</v>
      </c>
      <c r="I20" s="204">
        <v>-0.63492063492063489</v>
      </c>
      <c r="J20" s="163">
        <v>-34</v>
      </c>
      <c r="K20" s="204">
        <v>-9.7982708933717575</v>
      </c>
      <c r="L20" s="163">
        <v>2656</v>
      </c>
      <c r="M20" s="163">
        <v>-87</v>
      </c>
      <c r="N20" s="204">
        <v>-3.1717098067808966</v>
      </c>
      <c r="O20" s="163">
        <v>-232</v>
      </c>
      <c r="P20" s="204">
        <v>-8.0332409972299175</v>
      </c>
    </row>
    <row r="21" spans="1:16" s="19" customFormat="1" ht="27.95" customHeight="1" x14ac:dyDescent="0.2">
      <c r="A21" s="122" t="s">
        <v>503</v>
      </c>
      <c r="B21" s="163">
        <v>15729</v>
      </c>
      <c r="C21" s="163">
        <v>651</v>
      </c>
      <c r="D21" s="204">
        <v>4.3175487465181055</v>
      </c>
      <c r="E21" s="163">
        <v>-6959</v>
      </c>
      <c r="F21" s="204">
        <v>-30.672602256699577</v>
      </c>
      <c r="G21" s="163">
        <v>14074</v>
      </c>
      <c r="H21" s="163">
        <v>-12</v>
      </c>
      <c r="I21" s="204">
        <v>-8.5190969757205734E-2</v>
      </c>
      <c r="J21" s="163">
        <v>-6997</v>
      </c>
      <c r="K21" s="204">
        <v>-33.2067770869916</v>
      </c>
      <c r="L21" s="163">
        <v>1655</v>
      </c>
      <c r="M21" s="163">
        <v>663</v>
      </c>
      <c r="N21" s="204">
        <v>66.834677419354833</v>
      </c>
      <c r="O21" s="163">
        <v>38</v>
      </c>
      <c r="P21" s="204">
        <v>2.350030921459493</v>
      </c>
    </row>
    <row r="22" spans="1:16" s="19" customFormat="1" ht="27.95" customHeight="1" x14ac:dyDescent="0.2">
      <c r="A22" s="188" t="s">
        <v>185</v>
      </c>
      <c r="B22" s="217">
        <v>108642</v>
      </c>
      <c r="C22" s="217">
        <v>8773</v>
      </c>
      <c r="D22" s="218">
        <v>8.784507705093672</v>
      </c>
      <c r="E22" s="217">
        <v>3258</v>
      </c>
      <c r="F22" s="218">
        <v>3.0915508995672969</v>
      </c>
      <c r="G22" s="217">
        <v>103403</v>
      </c>
      <c r="H22" s="217">
        <v>8703</v>
      </c>
      <c r="I22" s="218">
        <v>9.1900739176346349</v>
      </c>
      <c r="J22" s="217">
        <v>4422</v>
      </c>
      <c r="K22" s="218">
        <v>4.4675240702761139</v>
      </c>
      <c r="L22" s="217">
        <v>5239</v>
      </c>
      <c r="M22" s="217">
        <v>70</v>
      </c>
      <c r="N22" s="218">
        <v>1.3542271232346683</v>
      </c>
      <c r="O22" s="217">
        <v>-1164</v>
      </c>
      <c r="P22" s="218">
        <v>-18.178978603779477</v>
      </c>
    </row>
    <row r="23" spans="1:16" s="19" customFormat="1" ht="27.95" customHeight="1" x14ac:dyDescent="0.2">
      <c r="A23" s="106" t="s">
        <v>495</v>
      </c>
      <c r="B23" s="163">
        <v>24992</v>
      </c>
      <c r="C23" s="163">
        <v>-656</v>
      </c>
      <c r="D23" s="204">
        <v>-2.5577043044291954</v>
      </c>
      <c r="E23" s="163">
        <v>1178</v>
      </c>
      <c r="F23" s="204">
        <v>4.9466700260351057</v>
      </c>
      <c r="G23" s="163">
        <v>24992</v>
      </c>
      <c r="H23" s="163">
        <v>-656</v>
      </c>
      <c r="I23" s="204">
        <v>-2.5577043044291954</v>
      </c>
      <c r="J23" s="163">
        <v>1178</v>
      </c>
      <c r="K23" s="204">
        <v>4.9466700260351057</v>
      </c>
      <c r="L23" s="163">
        <v>0</v>
      </c>
      <c r="M23" s="163">
        <v>0</v>
      </c>
      <c r="N23" s="204" t="s">
        <v>569</v>
      </c>
      <c r="O23" s="163">
        <v>0</v>
      </c>
      <c r="P23" s="204" t="s">
        <v>569</v>
      </c>
    </row>
    <row r="24" spans="1:16" s="19" customFormat="1" ht="27.95" customHeight="1" x14ac:dyDescent="0.2">
      <c r="A24" s="106" t="s">
        <v>496</v>
      </c>
      <c r="B24" s="163">
        <v>41284</v>
      </c>
      <c r="C24" s="163">
        <v>9757</v>
      </c>
      <c r="D24" s="204">
        <v>30.948076252101373</v>
      </c>
      <c r="E24" s="163">
        <v>3293</v>
      </c>
      <c r="F24" s="204">
        <v>8.6678423837224603</v>
      </c>
      <c r="G24" s="163">
        <v>41284</v>
      </c>
      <c r="H24" s="163">
        <v>9757</v>
      </c>
      <c r="I24" s="204">
        <v>30.948076252101373</v>
      </c>
      <c r="J24" s="163">
        <v>3293</v>
      </c>
      <c r="K24" s="204">
        <v>8.6678423837224603</v>
      </c>
      <c r="L24" s="163">
        <v>0</v>
      </c>
      <c r="M24" s="163">
        <v>0</v>
      </c>
      <c r="N24" s="204" t="s">
        <v>569</v>
      </c>
      <c r="O24" s="163">
        <v>0</v>
      </c>
      <c r="P24" s="204" t="s">
        <v>569</v>
      </c>
    </row>
    <row r="25" spans="1:16" s="19" customFormat="1" ht="27.95" customHeight="1" x14ac:dyDescent="0.2">
      <c r="A25" s="106" t="s">
        <v>497</v>
      </c>
      <c r="B25" s="163">
        <v>5901</v>
      </c>
      <c r="C25" s="163">
        <v>-8</v>
      </c>
      <c r="D25" s="204">
        <v>-0.13538669825689625</v>
      </c>
      <c r="E25" s="163">
        <v>182</v>
      </c>
      <c r="F25" s="204">
        <v>3.1823745410036719</v>
      </c>
      <c r="G25" s="163">
        <v>5901</v>
      </c>
      <c r="H25" s="163">
        <v>-8</v>
      </c>
      <c r="I25" s="204">
        <v>-0.13538669825689625</v>
      </c>
      <c r="J25" s="163">
        <v>182</v>
      </c>
      <c r="K25" s="204">
        <v>3.1823745410036719</v>
      </c>
      <c r="L25" s="163">
        <v>0</v>
      </c>
      <c r="M25" s="163">
        <v>0</v>
      </c>
      <c r="N25" s="204" t="s">
        <v>569</v>
      </c>
      <c r="O25" s="163">
        <v>0</v>
      </c>
      <c r="P25" s="204" t="s">
        <v>569</v>
      </c>
    </row>
    <row r="26" spans="1:16" s="19" customFormat="1" ht="27.95" customHeight="1" x14ac:dyDescent="0.2">
      <c r="A26" s="106" t="s">
        <v>498</v>
      </c>
      <c r="B26" s="163">
        <v>17966</v>
      </c>
      <c r="C26" s="163">
        <v>309</v>
      </c>
      <c r="D26" s="204">
        <v>1.7500141586906044</v>
      </c>
      <c r="E26" s="163">
        <v>1782</v>
      </c>
      <c r="F26" s="204">
        <v>11.010874938210579</v>
      </c>
      <c r="G26" s="163">
        <v>17966</v>
      </c>
      <c r="H26" s="163">
        <v>309</v>
      </c>
      <c r="I26" s="204">
        <v>1.7500141586906044</v>
      </c>
      <c r="J26" s="163">
        <v>1782</v>
      </c>
      <c r="K26" s="204">
        <v>11.010874938210579</v>
      </c>
      <c r="L26" s="163">
        <v>0</v>
      </c>
      <c r="M26" s="163">
        <v>0</v>
      </c>
      <c r="N26" s="204" t="s">
        <v>569</v>
      </c>
      <c r="O26" s="163">
        <v>0</v>
      </c>
      <c r="P26" s="204" t="s">
        <v>569</v>
      </c>
    </row>
    <row r="27" spans="1:16" s="19" customFormat="1" ht="27.95" customHeight="1" x14ac:dyDescent="0.2">
      <c r="A27" s="106" t="s">
        <v>499</v>
      </c>
      <c r="B27" s="163">
        <v>974</v>
      </c>
      <c r="C27" s="163">
        <v>-14</v>
      </c>
      <c r="D27" s="204">
        <v>-1.417004048582996</v>
      </c>
      <c r="E27" s="163">
        <v>533</v>
      </c>
      <c r="F27" s="204">
        <v>120.86167800453515</v>
      </c>
      <c r="G27" s="163">
        <v>974</v>
      </c>
      <c r="H27" s="163">
        <v>-14</v>
      </c>
      <c r="I27" s="204">
        <v>-1.417004048582996</v>
      </c>
      <c r="J27" s="163">
        <v>533</v>
      </c>
      <c r="K27" s="204">
        <v>120.86167800453515</v>
      </c>
      <c r="L27" s="163">
        <v>0</v>
      </c>
      <c r="M27" s="163">
        <v>0</v>
      </c>
      <c r="N27" s="204" t="s">
        <v>569</v>
      </c>
      <c r="O27" s="163">
        <v>0</v>
      </c>
      <c r="P27" s="204" t="s">
        <v>569</v>
      </c>
    </row>
    <row r="28" spans="1:16" s="19" customFormat="1" ht="27.95" customHeight="1" x14ac:dyDescent="0.2">
      <c r="A28" s="110" t="s">
        <v>500</v>
      </c>
      <c r="B28" s="163">
        <v>1954</v>
      </c>
      <c r="C28" s="163">
        <v>-78</v>
      </c>
      <c r="D28" s="204">
        <v>-3.8385826771653542</v>
      </c>
      <c r="E28" s="163">
        <v>-401</v>
      </c>
      <c r="F28" s="204">
        <v>-17.027600849256899</v>
      </c>
      <c r="G28" s="163">
        <v>0</v>
      </c>
      <c r="H28" s="163">
        <v>0</v>
      </c>
      <c r="I28" s="204" t="s">
        <v>569</v>
      </c>
      <c r="J28" s="163">
        <v>0</v>
      </c>
      <c r="K28" s="204" t="s">
        <v>569</v>
      </c>
      <c r="L28" s="163">
        <v>1954</v>
      </c>
      <c r="M28" s="163">
        <v>-78</v>
      </c>
      <c r="N28" s="204">
        <v>-3.8385826771653542</v>
      </c>
      <c r="O28" s="163">
        <v>-401</v>
      </c>
      <c r="P28" s="204">
        <v>-17.027600849256899</v>
      </c>
    </row>
    <row r="29" spans="1:16" s="19" customFormat="1" ht="27.95" customHeight="1" x14ac:dyDescent="0.2">
      <c r="A29" s="106" t="s">
        <v>501</v>
      </c>
      <c r="B29" s="163">
        <v>4039</v>
      </c>
      <c r="C29" s="163">
        <v>-810</v>
      </c>
      <c r="D29" s="204">
        <v>-16.704475149515364</v>
      </c>
      <c r="E29" s="163">
        <v>1107</v>
      </c>
      <c r="F29" s="204">
        <v>37.755798090040926</v>
      </c>
      <c r="G29" s="163">
        <v>3320</v>
      </c>
      <c r="H29" s="163">
        <v>-628</v>
      </c>
      <c r="I29" s="204">
        <v>-15.906788247213779</v>
      </c>
      <c r="J29" s="163">
        <v>1788</v>
      </c>
      <c r="K29" s="204">
        <v>116.71018276762402</v>
      </c>
      <c r="L29" s="163">
        <v>719</v>
      </c>
      <c r="M29" s="163">
        <v>-182</v>
      </c>
      <c r="N29" s="204">
        <v>-20.199778024417313</v>
      </c>
      <c r="O29" s="163">
        <v>-681</v>
      </c>
      <c r="P29" s="204">
        <v>-48.642857142857146</v>
      </c>
    </row>
    <row r="30" spans="1:16" s="19" customFormat="1" ht="37.5" customHeight="1" x14ac:dyDescent="0.2">
      <c r="A30" s="106" t="s">
        <v>502</v>
      </c>
      <c r="B30" s="163">
        <v>1721</v>
      </c>
      <c r="C30" s="163">
        <v>-56</v>
      </c>
      <c r="D30" s="204">
        <v>-3.1513787281935848</v>
      </c>
      <c r="E30" s="163">
        <v>-116</v>
      </c>
      <c r="F30" s="204">
        <v>-6.3146434403919436</v>
      </c>
      <c r="G30" s="163">
        <v>177</v>
      </c>
      <c r="H30" s="163">
        <v>-3</v>
      </c>
      <c r="I30" s="204">
        <v>-1.6666666666666667</v>
      </c>
      <c r="J30" s="163">
        <v>-22</v>
      </c>
      <c r="K30" s="204">
        <v>-11.055276381909549</v>
      </c>
      <c r="L30" s="163">
        <v>1544</v>
      </c>
      <c r="M30" s="163">
        <v>-53</v>
      </c>
      <c r="N30" s="204">
        <v>-3.3187226048841576</v>
      </c>
      <c r="O30" s="163">
        <v>-94</v>
      </c>
      <c r="P30" s="204">
        <v>-5.7387057387057387</v>
      </c>
    </row>
    <row r="31" spans="1:16" s="19" customFormat="1" ht="27.95" customHeight="1" x14ac:dyDescent="0.2">
      <c r="A31" s="122" t="s">
        <v>503</v>
      </c>
      <c r="B31" s="163">
        <v>9811</v>
      </c>
      <c r="C31" s="163">
        <v>329</v>
      </c>
      <c r="D31" s="204">
        <v>3.4697321240244676</v>
      </c>
      <c r="E31" s="163">
        <v>-4300</v>
      </c>
      <c r="F31" s="204">
        <v>-30.47268088725108</v>
      </c>
      <c r="G31" s="163">
        <v>8789</v>
      </c>
      <c r="H31" s="163">
        <v>-54</v>
      </c>
      <c r="I31" s="204">
        <v>-0.6106524934976818</v>
      </c>
      <c r="J31" s="163">
        <v>-4312</v>
      </c>
      <c r="K31" s="204">
        <v>-32.913518052057093</v>
      </c>
      <c r="L31" s="163">
        <v>1022</v>
      </c>
      <c r="M31" s="163">
        <v>383</v>
      </c>
      <c r="N31" s="204">
        <v>59.937402190923315</v>
      </c>
      <c r="O31" s="163">
        <v>12</v>
      </c>
      <c r="P31" s="204">
        <v>1.1881188118811881</v>
      </c>
    </row>
    <row r="32" spans="1:16" s="19" customFormat="1" ht="27.95" customHeight="1" x14ac:dyDescent="0.2">
      <c r="A32" s="188" t="s">
        <v>186</v>
      </c>
      <c r="B32" s="217">
        <v>60868</v>
      </c>
      <c r="C32" s="217">
        <v>2339</v>
      </c>
      <c r="D32" s="218">
        <v>3.99630952177553</v>
      </c>
      <c r="E32" s="217">
        <v>2721</v>
      </c>
      <c r="F32" s="218">
        <v>4.6795191497411732</v>
      </c>
      <c r="G32" s="217">
        <v>57398</v>
      </c>
      <c r="H32" s="217">
        <v>2197</v>
      </c>
      <c r="I32" s="218">
        <v>3.9800003623122771</v>
      </c>
      <c r="J32" s="217">
        <v>3481</v>
      </c>
      <c r="K32" s="218">
        <v>6.456219745163863</v>
      </c>
      <c r="L32" s="217">
        <v>3470</v>
      </c>
      <c r="M32" s="217">
        <v>142</v>
      </c>
      <c r="N32" s="218">
        <v>4.2668269230769234</v>
      </c>
      <c r="O32" s="217">
        <v>-760</v>
      </c>
      <c r="P32" s="218">
        <v>-17.966903073286051</v>
      </c>
    </row>
    <row r="33" spans="1:16" s="19" customFormat="1" ht="27.95" customHeight="1" x14ac:dyDescent="0.2">
      <c r="A33" s="106" t="s">
        <v>495</v>
      </c>
      <c r="B33" s="163">
        <v>14066</v>
      </c>
      <c r="C33" s="163">
        <v>-465</v>
      </c>
      <c r="D33" s="204">
        <v>-3.2000550547106186</v>
      </c>
      <c r="E33" s="163">
        <v>236</v>
      </c>
      <c r="F33" s="204">
        <v>1.7064352856109906</v>
      </c>
      <c r="G33" s="163">
        <v>14066</v>
      </c>
      <c r="H33" s="163">
        <v>-465</v>
      </c>
      <c r="I33" s="204">
        <v>-3.2000550547106186</v>
      </c>
      <c r="J33" s="163">
        <v>236</v>
      </c>
      <c r="K33" s="204">
        <v>1.7064352856109906</v>
      </c>
      <c r="L33" s="163">
        <v>0</v>
      </c>
      <c r="M33" s="163">
        <v>0</v>
      </c>
      <c r="N33" s="204" t="s">
        <v>569</v>
      </c>
      <c r="O33" s="163">
        <v>0</v>
      </c>
      <c r="P33" s="204" t="s">
        <v>569</v>
      </c>
    </row>
    <row r="34" spans="1:16" s="19" customFormat="1" ht="27.95" customHeight="1" x14ac:dyDescent="0.2">
      <c r="A34" s="106" t="s">
        <v>496</v>
      </c>
      <c r="B34" s="163">
        <v>17085</v>
      </c>
      <c r="C34" s="163">
        <v>2758</v>
      </c>
      <c r="D34" s="204">
        <v>19.250366440985552</v>
      </c>
      <c r="E34" s="163">
        <v>2127</v>
      </c>
      <c r="F34" s="204">
        <v>14.21981548335339</v>
      </c>
      <c r="G34" s="163">
        <v>17085</v>
      </c>
      <c r="H34" s="163">
        <v>2758</v>
      </c>
      <c r="I34" s="204">
        <v>19.250366440985552</v>
      </c>
      <c r="J34" s="163">
        <v>2127</v>
      </c>
      <c r="K34" s="204">
        <v>14.21981548335339</v>
      </c>
      <c r="L34" s="163">
        <v>0</v>
      </c>
      <c r="M34" s="163">
        <v>0</v>
      </c>
      <c r="N34" s="204" t="s">
        <v>569</v>
      </c>
      <c r="O34" s="163">
        <v>0</v>
      </c>
      <c r="P34" s="204" t="s">
        <v>569</v>
      </c>
    </row>
    <row r="35" spans="1:16" s="19" customFormat="1" ht="27.95" customHeight="1" x14ac:dyDescent="0.2">
      <c r="A35" s="106" t="s">
        <v>497</v>
      </c>
      <c r="B35" s="163">
        <v>4263</v>
      </c>
      <c r="C35" s="163">
        <v>-49</v>
      </c>
      <c r="D35" s="204">
        <v>-1.1363636363636365</v>
      </c>
      <c r="E35" s="163">
        <v>79</v>
      </c>
      <c r="F35" s="204">
        <v>1.8881453154875718</v>
      </c>
      <c r="G35" s="163">
        <v>4263</v>
      </c>
      <c r="H35" s="163">
        <v>-49</v>
      </c>
      <c r="I35" s="204">
        <v>-1.1363636363636365</v>
      </c>
      <c r="J35" s="163">
        <v>79</v>
      </c>
      <c r="K35" s="204">
        <v>1.8881453154875718</v>
      </c>
      <c r="L35" s="163">
        <v>0</v>
      </c>
      <c r="M35" s="163">
        <v>0</v>
      </c>
      <c r="N35" s="204" t="s">
        <v>569</v>
      </c>
      <c r="O35" s="163">
        <v>0</v>
      </c>
      <c r="P35" s="204" t="s">
        <v>569</v>
      </c>
    </row>
    <row r="36" spans="1:16" s="19" customFormat="1" ht="27.95" customHeight="1" x14ac:dyDescent="0.2">
      <c r="A36" s="106" t="s">
        <v>498</v>
      </c>
      <c r="B36" s="163">
        <v>10932</v>
      </c>
      <c r="C36" s="163">
        <v>148</v>
      </c>
      <c r="D36" s="204">
        <v>1.3724035608308605</v>
      </c>
      <c r="E36" s="163">
        <v>493</v>
      </c>
      <c r="F36" s="204">
        <v>4.7226745856882841</v>
      </c>
      <c r="G36" s="163">
        <v>10932</v>
      </c>
      <c r="H36" s="163">
        <v>148</v>
      </c>
      <c r="I36" s="204">
        <v>1.3724035608308605</v>
      </c>
      <c r="J36" s="163">
        <v>493</v>
      </c>
      <c r="K36" s="204">
        <v>4.7226745856882841</v>
      </c>
      <c r="L36" s="163">
        <v>0</v>
      </c>
      <c r="M36" s="163">
        <v>0</v>
      </c>
      <c r="N36" s="204" t="s">
        <v>569</v>
      </c>
      <c r="O36" s="163">
        <v>0</v>
      </c>
      <c r="P36" s="204" t="s">
        <v>569</v>
      </c>
    </row>
    <row r="37" spans="1:16" s="19" customFormat="1" ht="27.95" customHeight="1" x14ac:dyDescent="0.2">
      <c r="A37" s="106" t="s">
        <v>499</v>
      </c>
      <c r="B37" s="163">
        <v>2644</v>
      </c>
      <c r="C37" s="163">
        <v>32</v>
      </c>
      <c r="D37" s="204">
        <v>1.2251148545176109</v>
      </c>
      <c r="E37" s="163">
        <v>1725</v>
      </c>
      <c r="F37" s="204">
        <v>187.70402611534277</v>
      </c>
      <c r="G37" s="163">
        <v>2644</v>
      </c>
      <c r="H37" s="163">
        <v>32</v>
      </c>
      <c r="I37" s="204">
        <v>1.2251148545176109</v>
      </c>
      <c r="J37" s="163">
        <v>1725</v>
      </c>
      <c r="K37" s="204">
        <v>187.70402611534277</v>
      </c>
      <c r="L37" s="163">
        <v>0</v>
      </c>
      <c r="M37" s="163">
        <v>0</v>
      </c>
      <c r="N37" s="204" t="s">
        <v>569</v>
      </c>
      <c r="O37" s="163">
        <v>0</v>
      </c>
      <c r="P37" s="204" t="s">
        <v>569</v>
      </c>
    </row>
    <row r="38" spans="1:16" s="19" customFormat="1" ht="27.95" customHeight="1" x14ac:dyDescent="0.2">
      <c r="A38" s="110" t="s">
        <v>500</v>
      </c>
      <c r="B38" s="163">
        <v>991</v>
      </c>
      <c r="C38" s="163">
        <v>-12</v>
      </c>
      <c r="D38" s="204">
        <v>-1.1964107676969093</v>
      </c>
      <c r="E38" s="163">
        <v>-210</v>
      </c>
      <c r="F38" s="204">
        <v>-17.485428809325562</v>
      </c>
      <c r="G38" s="163">
        <v>0</v>
      </c>
      <c r="H38" s="163">
        <v>0</v>
      </c>
      <c r="I38" s="204" t="s">
        <v>569</v>
      </c>
      <c r="J38" s="163">
        <v>0</v>
      </c>
      <c r="K38" s="204" t="s">
        <v>569</v>
      </c>
      <c r="L38" s="163">
        <v>991</v>
      </c>
      <c r="M38" s="163">
        <v>-12</v>
      </c>
      <c r="N38" s="204">
        <v>-1.1964107676969093</v>
      </c>
      <c r="O38" s="163">
        <v>-210</v>
      </c>
      <c r="P38" s="204">
        <v>-17.485428809325562</v>
      </c>
    </row>
    <row r="39" spans="1:16" s="19" customFormat="1" ht="27.95" customHeight="1" x14ac:dyDescent="0.2">
      <c r="A39" s="106" t="s">
        <v>501</v>
      </c>
      <c r="B39" s="163">
        <v>3721</v>
      </c>
      <c r="C39" s="163">
        <v>-362</v>
      </c>
      <c r="D39" s="204">
        <v>-8.8660298799902026</v>
      </c>
      <c r="E39" s="163">
        <v>1080</v>
      </c>
      <c r="F39" s="204">
        <v>40.893600908746684</v>
      </c>
      <c r="G39" s="163">
        <v>2987</v>
      </c>
      <c r="H39" s="163">
        <v>-270</v>
      </c>
      <c r="I39" s="204">
        <v>-8.2898372735646308</v>
      </c>
      <c r="J39" s="163">
        <v>1518</v>
      </c>
      <c r="K39" s="204">
        <v>103.3356024506467</v>
      </c>
      <c r="L39" s="163">
        <v>734</v>
      </c>
      <c r="M39" s="163">
        <v>-92</v>
      </c>
      <c r="N39" s="204">
        <v>-11.138014527845037</v>
      </c>
      <c r="O39" s="163">
        <v>-438</v>
      </c>
      <c r="P39" s="204">
        <v>-37.372013651877133</v>
      </c>
    </row>
    <row r="40" spans="1:16" s="19" customFormat="1" ht="37.5" customHeight="1" x14ac:dyDescent="0.2">
      <c r="A40" s="106" t="s">
        <v>502</v>
      </c>
      <c r="B40" s="163">
        <v>1248</v>
      </c>
      <c r="C40" s="163">
        <v>-33</v>
      </c>
      <c r="D40" s="204">
        <v>-2.5761124121779861</v>
      </c>
      <c r="E40" s="163">
        <v>-150</v>
      </c>
      <c r="F40" s="204">
        <v>-10.729613733905579</v>
      </c>
      <c r="G40" s="163">
        <v>136</v>
      </c>
      <c r="H40" s="163">
        <v>1</v>
      </c>
      <c r="I40" s="204">
        <v>0.7407407407407407</v>
      </c>
      <c r="J40" s="163">
        <v>-12</v>
      </c>
      <c r="K40" s="204">
        <v>-8.1081081081081088</v>
      </c>
      <c r="L40" s="163">
        <v>1112</v>
      </c>
      <c r="M40" s="163">
        <v>-34</v>
      </c>
      <c r="N40" s="204">
        <v>-2.9668411867364748</v>
      </c>
      <c r="O40" s="163">
        <v>-138</v>
      </c>
      <c r="P40" s="204">
        <v>-11.04</v>
      </c>
    </row>
    <row r="41" spans="1:16" s="19" customFormat="1" ht="27.95" customHeight="1" x14ac:dyDescent="0.2">
      <c r="A41" s="244" t="s">
        <v>503</v>
      </c>
      <c r="B41" s="240">
        <v>5918</v>
      </c>
      <c r="C41" s="240">
        <v>322</v>
      </c>
      <c r="D41" s="241">
        <v>5.7541100786275914</v>
      </c>
      <c r="E41" s="240">
        <v>-2659</v>
      </c>
      <c r="F41" s="241">
        <v>-31.001515681473709</v>
      </c>
      <c r="G41" s="240">
        <v>5285</v>
      </c>
      <c r="H41" s="240">
        <v>42</v>
      </c>
      <c r="I41" s="241">
        <v>0.8010680907877169</v>
      </c>
      <c r="J41" s="240">
        <v>-2685</v>
      </c>
      <c r="K41" s="241">
        <v>-33.688833124215812</v>
      </c>
      <c r="L41" s="240">
        <v>633</v>
      </c>
      <c r="M41" s="240">
        <v>280</v>
      </c>
      <c r="N41" s="241">
        <v>79.320113314447596</v>
      </c>
      <c r="O41" s="240">
        <v>26</v>
      </c>
      <c r="P41" s="241">
        <v>4.2833607907742994</v>
      </c>
    </row>
    <row r="42" spans="1:16" s="19" customFormat="1" ht="27.95" customHeight="1" x14ac:dyDescent="0.2">
      <c r="A42" s="122"/>
      <c r="B42" s="45"/>
      <c r="C42" s="45"/>
      <c r="D42" s="41"/>
      <c r="E42" s="45"/>
      <c r="F42" s="41"/>
      <c r="G42" s="45"/>
      <c r="H42" s="45"/>
      <c r="I42" s="41"/>
      <c r="J42" s="45"/>
      <c r="K42" s="41"/>
      <c r="L42" s="45"/>
      <c r="M42" s="45"/>
      <c r="N42" s="41"/>
      <c r="O42" s="45"/>
      <c r="P42" s="41"/>
    </row>
    <row r="43" spans="1:16" s="15" customFormat="1" x14ac:dyDescent="0.2">
      <c r="A43" s="46" t="s">
        <v>136</v>
      </c>
    </row>
    <row r="45" spans="1:16" x14ac:dyDescent="0.25">
      <c r="F45" s="78" t="s">
        <v>60</v>
      </c>
    </row>
  </sheetData>
  <mergeCells count="17">
    <mergeCell ref="A5:J5"/>
    <mergeCell ref="A6:A10"/>
    <mergeCell ref="B6:P6"/>
    <mergeCell ref="B7:F8"/>
    <mergeCell ref="G7:K7"/>
    <mergeCell ref="L7:P7"/>
    <mergeCell ref="G8:K8"/>
    <mergeCell ref="L8:P8"/>
    <mergeCell ref="B9:B10"/>
    <mergeCell ref="C9:D9"/>
    <mergeCell ref="O9:P9"/>
    <mergeCell ref="E9:F9"/>
    <mergeCell ref="G9:G10"/>
    <mergeCell ref="H9:I9"/>
    <mergeCell ref="J9:K9"/>
    <mergeCell ref="L9:L10"/>
    <mergeCell ref="M9:N9"/>
  </mergeCells>
  <hyperlinks>
    <hyperlink ref="L2" location="ÍNDICE!A1" display="VOLVER AL ÍNDICE" xr:uid="{E8556D71-C43D-453C-B667-56F0E488A51E}"/>
  </hyperlinks>
  <pageMargins left="0.51181102362204722" right="0.51181102362204722" top="0.74803149606299213" bottom="0.74803149606299213" header="0.31496062992125984" footer="0.31496062992125984"/>
  <pageSetup paperSize="9" scale="72" fitToHeight="4" orientation="portrait" r:id="rId1"/>
  <rowBreaks count="1" manualBreakCount="1">
    <brk id="39" max="15"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6AE59-CE26-4EB5-BD5E-C162441A744D}">
  <sheetPr codeName="Hoja36"/>
  <dimension ref="A1:K55"/>
  <sheetViews>
    <sheetView zoomScaleNormal="100" zoomScaleSheetLayoutView="100" workbookViewId="0"/>
  </sheetViews>
  <sheetFormatPr baseColWidth="10" defaultColWidth="11.42578125" defaultRowHeight="15" x14ac:dyDescent="0.25"/>
  <cols>
    <col min="1" max="1" width="10" style="176" customWidth="1"/>
    <col min="2" max="2" width="15.5703125" style="176" customWidth="1"/>
    <col min="3" max="3" width="6.85546875" style="176" customWidth="1"/>
    <col min="4" max="4" width="7.85546875" style="176" customWidth="1"/>
    <col min="5" max="5" width="7.140625" style="176" customWidth="1"/>
    <col min="6" max="6" width="7.28515625" style="176" customWidth="1"/>
    <col min="7" max="7" width="9.28515625" style="176" customWidth="1"/>
    <col min="8" max="8" width="6.7109375" style="176" customWidth="1"/>
    <col min="9" max="10" width="7.85546875" style="176" customWidth="1"/>
    <col min="11" max="11" width="5.85546875" style="176" customWidth="1"/>
    <col min="12" max="16384" width="11.42578125" style="176"/>
  </cols>
  <sheetData>
    <row r="1" spans="1:11" s="15" customFormat="1" x14ac:dyDescent="0.2">
      <c r="I1" s="16"/>
    </row>
    <row r="2" spans="1:11" s="15" customFormat="1" ht="18" customHeight="1" x14ac:dyDescent="0.2">
      <c r="I2" s="17" t="s">
        <v>61</v>
      </c>
    </row>
    <row r="3" spans="1:11" s="15" customFormat="1" ht="18.75" customHeight="1" x14ac:dyDescent="0.25">
      <c r="J3" s="92"/>
    </row>
    <row r="4" spans="1:11" s="15" customFormat="1" ht="20.25" customHeight="1" x14ac:dyDescent="0.25">
      <c r="I4" s="18"/>
      <c r="K4" s="2" t="s">
        <v>568</v>
      </c>
    </row>
    <row r="5" spans="1:11" s="19" customFormat="1" ht="60" customHeight="1" x14ac:dyDescent="0.2">
      <c r="A5" s="388" t="s">
        <v>504</v>
      </c>
      <c r="B5" s="388"/>
      <c r="C5" s="388"/>
      <c r="D5" s="388"/>
      <c r="E5" s="388"/>
      <c r="F5" s="388"/>
      <c r="G5" s="388"/>
      <c r="H5" s="15"/>
      <c r="I5" s="15"/>
      <c r="J5" s="15"/>
      <c r="K5" s="15"/>
    </row>
    <row r="6" spans="1:11" s="19" customFormat="1" ht="23.25" customHeight="1" x14ac:dyDescent="0.2">
      <c r="A6" s="348"/>
      <c r="B6" s="348"/>
      <c r="C6" s="379" t="s">
        <v>151</v>
      </c>
      <c r="D6" s="380"/>
      <c r="E6" s="380"/>
      <c r="F6" s="380"/>
      <c r="G6" s="380"/>
      <c r="H6" s="380"/>
      <c r="I6" s="380"/>
      <c r="J6" s="380"/>
      <c r="K6" s="380"/>
    </row>
    <row r="7" spans="1:11" s="19" customFormat="1" ht="23.25" customHeight="1" x14ac:dyDescent="0.2">
      <c r="A7" s="348"/>
      <c r="B7" s="348"/>
      <c r="C7" s="411" t="s">
        <v>70</v>
      </c>
      <c r="D7" s="386" t="s">
        <v>505</v>
      </c>
      <c r="E7" s="413" t="s">
        <v>506</v>
      </c>
      <c r="F7" s="414"/>
      <c r="G7" s="415"/>
      <c r="H7" s="384" t="s">
        <v>507</v>
      </c>
      <c r="I7" s="416"/>
      <c r="J7" s="416"/>
      <c r="K7" s="413" t="s">
        <v>508</v>
      </c>
    </row>
    <row r="8" spans="1:11" s="19" customFormat="1" ht="53.25" customHeight="1" x14ac:dyDescent="0.2">
      <c r="A8" s="348"/>
      <c r="B8" s="348"/>
      <c r="C8" s="412"/>
      <c r="D8" s="387"/>
      <c r="E8" s="195" t="s">
        <v>62</v>
      </c>
      <c r="F8" s="195" t="s">
        <v>509</v>
      </c>
      <c r="G8" s="195" t="s">
        <v>510</v>
      </c>
      <c r="H8" s="195" t="s">
        <v>62</v>
      </c>
      <c r="I8" s="195" t="s">
        <v>511</v>
      </c>
      <c r="J8" s="195" t="s">
        <v>512</v>
      </c>
      <c r="K8" s="417"/>
    </row>
    <row r="9" spans="1:11" s="19" customFormat="1" ht="17.25" customHeight="1" x14ac:dyDescent="0.2">
      <c r="A9" s="409" t="s">
        <v>70</v>
      </c>
      <c r="B9" s="410"/>
      <c r="C9" s="245">
        <f>SUM(C17,C24,C31)</f>
        <v>273631</v>
      </c>
      <c r="D9" s="245">
        <f t="shared" ref="D9:K9" si="0">SUM(D17,D24,D31)</f>
        <v>106613</v>
      </c>
      <c r="E9" s="246">
        <f t="shared" si="0"/>
        <v>106044</v>
      </c>
      <c r="F9" s="245">
        <f t="shared" si="0"/>
        <v>17313</v>
      </c>
      <c r="G9" s="245">
        <f t="shared" si="0"/>
        <v>88731</v>
      </c>
      <c r="H9" s="245">
        <f t="shared" si="0"/>
        <v>60974</v>
      </c>
      <c r="I9" s="245">
        <f t="shared" si="0"/>
        <v>18533</v>
      </c>
      <c r="J9" s="245">
        <f t="shared" si="0"/>
        <v>42441</v>
      </c>
      <c r="K9" s="247">
        <f t="shared" si="0"/>
        <v>0</v>
      </c>
    </row>
    <row r="10" spans="1:11" s="19" customFormat="1" ht="15.75" customHeight="1" x14ac:dyDescent="0.2">
      <c r="A10" s="407" t="s">
        <v>188</v>
      </c>
      <c r="B10" s="248" t="s">
        <v>62</v>
      </c>
      <c r="C10" s="249">
        <f>SUM(C11,C14)</f>
        <v>17263</v>
      </c>
      <c r="D10" s="250">
        <f t="shared" ref="D10:K10" si="1">SUM(D11,D14)</f>
        <v>7166</v>
      </c>
      <c r="E10" s="250">
        <f t="shared" si="1"/>
        <v>7759</v>
      </c>
      <c r="F10" s="250">
        <f t="shared" si="1"/>
        <v>1474</v>
      </c>
      <c r="G10" s="250">
        <f t="shared" si="1"/>
        <v>6285</v>
      </c>
      <c r="H10" s="250">
        <f t="shared" si="1"/>
        <v>2338</v>
      </c>
      <c r="I10" s="250">
        <f t="shared" si="1"/>
        <v>1586</v>
      </c>
      <c r="J10" s="250">
        <f t="shared" si="1"/>
        <v>752</v>
      </c>
      <c r="K10" s="250">
        <f t="shared" si="1"/>
        <v>0</v>
      </c>
    </row>
    <row r="11" spans="1:11" s="19" customFormat="1" ht="15.75" customHeight="1" x14ac:dyDescent="0.2">
      <c r="A11" s="408"/>
      <c r="B11" s="251" t="s">
        <v>78</v>
      </c>
      <c r="C11" s="252">
        <f t="shared" ref="C11:C16" si="2">SUM(D11:E11,H11,K11)</f>
        <v>15476</v>
      </c>
      <c r="D11" s="253">
        <v>6231</v>
      </c>
      <c r="E11" s="253">
        <v>7045</v>
      </c>
      <c r="F11" s="253">
        <v>1358</v>
      </c>
      <c r="G11" s="253">
        <v>5687</v>
      </c>
      <c r="H11" s="253">
        <v>2200</v>
      </c>
      <c r="I11" s="253">
        <v>1476</v>
      </c>
      <c r="J11" s="253">
        <v>724</v>
      </c>
      <c r="K11" s="253">
        <v>0</v>
      </c>
    </row>
    <row r="12" spans="1:11" s="19" customFormat="1" ht="15.75" customHeight="1" x14ac:dyDescent="0.2">
      <c r="A12" s="408"/>
      <c r="B12" s="254" t="s">
        <v>264</v>
      </c>
      <c r="C12" s="255">
        <f t="shared" si="2"/>
        <v>13562</v>
      </c>
      <c r="D12" s="255">
        <v>5472</v>
      </c>
      <c r="E12" s="255">
        <v>6171</v>
      </c>
      <c r="F12" s="255">
        <v>1190</v>
      </c>
      <c r="G12" s="255">
        <v>4981</v>
      </c>
      <c r="H12" s="255">
        <v>1919</v>
      </c>
      <c r="I12" s="255">
        <v>1286</v>
      </c>
      <c r="J12" s="255">
        <v>633</v>
      </c>
      <c r="K12" s="255">
        <v>0</v>
      </c>
    </row>
    <row r="13" spans="1:11" s="19" customFormat="1" ht="15.75" customHeight="1" x14ac:dyDescent="0.2">
      <c r="A13" s="408"/>
      <c r="B13" s="254" t="s">
        <v>80</v>
      </c>
      <c r="C13" s="255">
        <f t="shared" si="2"/>
        <v>1914</v>
      </c>
      <c r="D13" s="255">
        <v>759</v>
      </c>
      <c r="E13" s="255">
        <v>874</v>
      </c>
      <c r="F13" s="255">
        <v>168</v>
      </c>
      <c r="G13" s="255">
        <v>706</v>
      </c>
      <c r="H13" s="255">
        <v>281</v>
      </c>
      <c r="I13" s="255">
        <v>190</v>
      </c>
      <c r="J13" s="255">
        <v>91</v>
      </c>
      <c r="K13" s="255">
        <v>0</v>
      </c>
    </row>
    <row r="14" spans="1:11" s="19" customFormat="1" ht="15.75" customHeight="1" x14ac:dyDescent="0.2">
      <c r="A14" s="408"/>
      <c r="B14" s="251" t="s">
        <v>81</v>
      </c>
      <c r="C14" s="253">
        <f t="shared" si="2"/>
        <v>1787</v>
      </c>
      <c r="D14" s="253">
        <v>935</v>
      </c>
      <c r="E14" s="253">
        <v>714</v>
      </c>
      <c r="F14" s="253">
        <v>116</v>
      </c>
      <c r="G14" s="253">
        <v>598</v>
      </c>
      <c r="H14" s="253">
        <v>138</v>
      </c>
      <c r="I14" s="253">
        <v>110</v>
      </c>
      <c r="J14" s="253">
        <v>28</v>
      </c>
      <c r="K14" s="253">
        <v>0</v>
      </c>
    </row>
    <row r="15" spans="1:11" s="19" customFormat="1" ht="15.75" customHeight="1" x14ac:dyDescent="0.2">
      <c r="A15" s="408"/>
      <c r="B15" s="254" t="s">
        <v>82</v>
      </c>
      <c r="C15" s="255">
        <f t="shared" si="2"/>
        <v>988</v>
      </c>
      <c r="D15" s="255">
        <v>452</v>
      </c>
      <c r="E15" s="255">
        <v>425</v>
      </c>
      <c r="F15" s="255">
        <v>83</v>
      </c>
      <c r="G15" s="255">
        <v>342</v>
      </c>
      <c r="H15" s="255">
        <v>111</v>
      </c>
      <c r="I15" s="255">
        <v>87</v>
      </c>
      <c r="J15" s="255">
        <v>24</v>
      </c>
      <c r="K15" s="255">
        <v>0</v>
      </c>
    </row>
    <row r="16" spans="1:11" s="19" customFormat="1" ht="15.75" customHeight="1" x14ac:dyDescent="0.2">
      <c r="A16" s="409"/>
      <c r="B16" s="256" t="s">
        <v>83</v>
      </c>
      <c r="C16" s="257">
        <f t="shared" si="2"/>
        <v>799</v>
      </c>
      <c r="D16" s="257">
        <v>483</v>
      </c>
      <c r="E16" s="257">
        <v>289</v>
      </c>
      <c r="F16" s="257">
        <v>33</v>
      </c>
      <c r="G16" s="257">
        <v>256</v>
      </c>
      <c r="H16" s="257">
        <v>27</v>
      </c>
      <c r="I16" s="257">
        <v>23</v>
      </c>
      <c r="J16" s="257">
        <v>4</v>
      </c>
      <c r="K16" s="257">
        <v>0</v>
      </c>
    </row>
    <row r="17" spans="1:11" s="19" customFormat="1" ht="15.75" customHeight="1" x14ac:dyDescent="0.2">
      <c r="A17" s="407" t="s">
        <v>72</v>
      </c>
      <c r="B17" s="248" t="s">
        <v>62</v>
      </c>
      <c r="C17" s="249">
        <f>SUM(C18,C21)</f>
        <v>39199</v>
      </c>
      <c r="D17" s="250">
        <f t="shared" ref="D17:K17" si="3">SUM(D18,D21)</f>
        <v>15711</v>
      </c>
      <c r="E17" s="250">
        <f t="shared" si="3"/>
        <v>14770</v>
      </c>
      <c r="F17" s="250">
        <f t="shared" si="3"/>
        <v>2710</v>
      </c>
      <c r="G17" s="250">
        <f t="shared" si="3"/>
        <v>12060</v>
      </c>
      <c r="H17" s="250">
        <f t="shared" si="3"/>
        <v>8718</v>
      </c>
      <c r="I17" s="250">
        <f t="shared" si="3"/>
        <v>3804</v>
      </c>
      <c r="J17" s="250">
        <f t="shared" si="3"/>
        <v>4914</v>
      </c>
      <c r="K17" s="250">
        <f t="shared" si="3"/>
        <v>0</v>
      </c>
    </row>
    <row r="18" spans="1:11" s="19" customFormat="1" ht="15.75" customHeight="1" x14ac:dyDescent="0.2">
      <c r="A18" s="408"/>
      <c r="B18" s="251" t="s">
        <v>78</v>
      </c>
      <c r="C18" s="253">
        <f t="shared" ref="C18:C23" si="4">SUM(D18:E18,H18,K18)</f>
        <v>34085</v>
      </c>
      <c r="D18" s="253">
        <v>13339</v>
      </c>
      <c r="E18" s="253">
        <v>12780</v>
      </c>
      <c r="F18" s="253">
        <v>2359</v>
      </c>
      <c r="G18" s="253">
        <v>10421</v>
      </c>
      <c r="H18" s="253">
        <v>7966</v>
      </c>
      <c r="I18" s="253">
        <v>3392</v>
      </c>
      <c r="J18" s="253">
        <v>4574</v>
      </c>
      <c r="K18" s="253">
        <v>0</v>
      </c>
    </row>
    <row r="19" spans="1:11" s="19" customFormat="1" ht="15.75" customHeight="1" x14ac:dyDescent="0.2">
      <c r="A19" s="408"/>
      <c r="B19" s="254" t="s">
        <v>264</v>
      </c>
      <c r="C19" s="255">
        <f t="shared" si="4"/>
        <v>28871</v>
      </c>
      <c r="D19" s="255">
        <v>11407</v>
      </c>
      <c r="E19" s="255">
        <v>10761</v>
      </c>
      <c r="F19" s="255">
        <v>1985</v>
      </c>
      <c r="G19" s="255">
        <v>8776</v>
      </c>
      <c r="H19" s="255">
        <v>6703</v>
      </c>
      <c r="I19" s="255">
        <v>2809</v>
      </c>
      <c r="J19" s="255">
        <v>3894</v>
      </c>
      <c r="K19" s="255">
        <v>0</v>
      </c>
    </row>
    <row r="20" spans="1:11" s="19" customFormat="1" ht="15.75" customHeight="1" x14ac:dyDescent="0.2">
      <c r="A20" s="408"/>
      <c r="B20" s="254" t="s">
        <v>80</v>
      </c>
      <c r="C20" s="255">
        <f t="shared" si="4"/>
        <v>5214</v>
      </c>
      <c r="D20" s="255">
        <v>1932</v>
      </c>
      <c r="E20" s="255">
        <v>2019</v>
      </c>
      <c r="F20" s="255">
        <v>374</v>
      </c>
      <c r="G20" s="255">
        <v>1645</v>
      </c>
      <c r="H20" s="255">
        <v>1263</v>
      </c>
      <c r="I20" s="255">
        <v>583</v>
      </c>
      <c r="J20" s="255">
        <v>680</v>
      </c>
      <c r="K20" s="255">
        <v>0</v>
      </c>
    </row>
    <row r="21" spans="1:11" s="19" customFormat="1" ht="15.75" customHeight="1" x14ac:dyDescent="0.2">
      <c r="A21" s="408"/>
      <c r="B21" s="251" t="s">
        <v>81</v>
      </c>
      <c r="C21" s="253">
        <f t="shared" si="4"/>
        <v>5114</v>
      </c>
      <c r="D21" s="253">
        <v>2372</v>
      </c>
      <c r="E21" s="253">
        <v>1990</v>
      </c>
      <c r="F21" s="253">
        <v>351</v>
      </c>
      <c r="G21" s="253">
        <v>1639</v>
      </c>
      <c r="H21" s="253">
        <v>752</v>
      </c>
      <c r="I21" s="253">
        <v>412</v>
      </c>
      <c r="J21" s="253">
        <v>340</v>
      </c>
      <c r="K21" s="253">
        <v>0</v>
      </c>
    </row>
    <row r="22" spans="1:11" s="19" customFormat="1" ht="15.75" customHeight="1" x14ac:dyDescent="0.2">
      <c r="A22" s="408"/>
      <c r="B22" s="254" t="s">
        <v>82</v>
      </c>
      <c r="C22" s="255">
        <f t="shared" si="4"/>
        <v>2813</v>
      </c>
      <c r="D22" s="255">
        <v>1131</v>
      </c>
      <c r="E22" s="255">
        <v>1138</v>
      </c>
      <c r="F22" s="255">
        <v>221</v>
      </c>
      <c r="G22" s="255">
        <v>917</v>
      </c>
      <c r="H22" s="255">
        <v>544</v>
      </c>
      <c r="I22" s="255">
        <v>283</v>
      </c>
      <c r="J22" s="255">
        <v>261</v>
      </c>
      <c r="K22" s="255">
        <v>0</v>
      </c>
    </row>
    <row r="23" spans="1:11" s="19" customFormat="1" ht="15.75" customHeight="1" x14ac:dyDescent="0.2">
      <c r="A23" s="409"/>
      <c r="B23" s="256" t="s">
        <v>83</v>
      </c>
      <c r="C23" s="257">
        <f t="shared" si="4"/>
        <v>2301</v>
      </c>
      <c r="D23" s="257">
        <v>1241</v>
      </c>
      <c r="E23" s="257">
        <v>852</v>
      </c>
      <c r="F23" s="257">
        <v>130</v>
      </c>
      <c r="G23" s="257">
        <v>722</v>
      </c>
      <c r="H23" s="257">
        <v>208</v>
      </c>
      <c r="I23" s="257">
        <v>129</v>
      </c>
      <c r="J23" s="257">
        <v>79</v>
      </c>
      <c r="K23" s="257">
        <v>0</v>
      </c>
    </row>
    <row r="24" spans="1:11" s="19" customFormat="1" ht="15.75" customHeight="1" x14ac:dyDescent="0.2">
      <c r="A24" s="407" t="s">
        <v>73</v>
      </c>
      <c r="B24" s="248" t="s">
        <v>62</v>
      </c>
      <c r="C24" s="249">
        <f>SUM(C25,C28)</f>
        <v>140683</v>
      </c>
      <c r="D24" s="250">
        <f t="shared" ref="D24:K24" si="5">SUM(D25,D28)</f>
        <v>56225</v>
      </c>
      <c r="E24" s="250">
        <f t="shared" si="5"/>
        <v>50280</v>
      </c>
      <c r="F24" s="250">
        <f t="shared" si="5"/>
        <v>8412</v>
      </c>
      <c r="G24" s="250">
        <f t="shared" si="5"/>
        <v>41868</v>
      </c>
      <c r="H24" s="250">
        <f t="shared" si="5"/>
        <v>34178</v>
      </c>
      <c r="I24" s="250">
        <f t="shared" si="5"/>
        <v>9924</v>
      </c>
      <c r="J24" s="250">
        <f t="shared" si="5"/>
        <v>24254</v>
      </c>
      <c r="K24" s="250">
        <f t="shared" si="5"/>
        <v>0</v>
      </c>
    </row>
    <row r="25" spans="1:11" s="19" customFormat="1" ht="15.75" customHeight="1" x14ac:dyDescent="0.2">
      <c r="A25" s="408"/>
      <c r="B25" s="251" t="s">
        <v>78</v>
      </c>
      <c r="C25" s="252">
        <f t="shared" ref="C25:C30" si="6">SUM(D25:E25,H25,K25)</f>
        <v>93567</v>
      </c>
      <c r="D25" s="253">
        <v>39111</v>
      </c>
      <c r="E25" s="253">
        <v>30532</v>
      </c>
      <c r="F25" s="253">
        <v>5189</v>
      </c>
      <c r="G25" s="253">
        <v>25343</v>
      </c>
      <c r="H25" s="253">
        <v>23924</v>
      </c>
      <c r="I25" s="253">
        <v>6614</v>
      </c>
      <c r="J25" s="253">
        <v>17310</v>
      </c>
      <c r="K25" s="253">
        <v>0</v>
      </c>
    </row>
    <row r="26" spans="1:11" s="19" customFormat="1" ht="15.75" customHeight="1" x14ac:dyDescent="0.2">
      <c r="A26" s="408"/>
      <c r="B26" s="254" t="s">
        <v>264</v>
      </c>
      <c r="C26" s="255">
        <f t="shared" si="6"/>
        <v>69875</v>
      </c>
      <c r="D26" s="255">
        <v>29980</v>
      </c>
      <c r="E26" s="255">
        <v>22047</v>
      </c>
      <c r="F26" s="255">
        <v>3718</v>
      </c>
      <c r="G26" s="255">
        <v>18329</v>
      </c>
      <c r="H26" s="255">
        <v>17848</v>
      </c>
      <c r="I26" s="255">
        <v>4804</v>
      </c>
      <c r="J26" s="255">
        <v>13044</v>
      </c>
      <c r="K26" s="255">
        <v>0</v>
      </c>
    </row>
    <row r="27" spans="1:11" s="19" customFormat="1" ht="15.75" customHeight="1" x14ac:dyDescent="0.2">
      <c r="A27" s="408"/>
      <c r="B27" s="254" t="s">
        <v>80</v>
      </c>
      <c r="C27" s="255">
        <f t="shared" si="6"/>
        <v>23692</v>
      </c>
      <c r="D27" s="255">
        <v>9131</v>
      </c>
      <c r="E27" s="255">
        <v>8485</v>
      </c>
      <c r="F27" s="255">
        <v>1471</v>
      </c>
      <c r="G27" s="255">
        <v>7014</v>
      </c>
      <c r="H27" s="255">
        <v>6076</v>
      </c>
      <c r="I27" s="255">
        <v>1810</v>
      </c>
      <c r="J27" s="255">
        <v>4266</v>
      </c>
      <c r="K27" s="255">
        <v>0</v>
      </c>
    </row>
    <row r="28" spans="1:11" s="19" customFormat="1" ht="15.75" customHeight="1" x14ac:dyDescent="0.2">
      <c r="A28" s="408"/>
      <c r="B28" s="251" t="s">
        <v>81</v>
      </c>
      <c r="C28" s="253">
        <f t="shared" si="6"/>
        <v>47116</v>
      </c>
      <c r="D28" s="253">
        <v>17114</v>
      </c>
      <c r="E28" s="253">
        <v>19748</v>
      </c>
      <c r="F28" s="253">
        <v>3223</v>
      </c>
      <c r="G28" s="253">
        <v>16525</v>
      </c>
      <c r="H28" s="253">
        <v>10254</v>
      </c>
      <c r="I28" s="253">
        <v>3310</v>
      </c>
      <c r="J28" s="253">
        <v>6944</v>
      </c>
      <c r="K28" s="253">
        <v>0</v>
      </c>
    </row>
    <row r="29" spans="1:11" s="19" customFormat="1" ht="15.75" customHeight="1" x14ac:dyDescent="0.2">
      <c r="A29" s="408"/>
      <c r="B29" s="254" t="s">
        <v>82</v>
      </c>
      <c r="C29" s="255">
        <f t="shared" si="6"/>
        <v>20677</v>
      </c>
      <c r="D29" s="255">
        <v>7400</v>
      </c>
      <c r="E29" s="255">
        <v>7985</v>
      </c>
      <c r="F29" s="255">
        <v>1450</v>
      </c>
      <c r="G29" s="255">
        <v>6535</v>
      </c>
      <c r="H29" s="255">
        <v>5292</v>
      </c>
      <c r="I29" s="255">
        <v>1581</v>
      </c>
      <c r="J29" s="255">
        <v>3711</v>
      </c>
      <c r="K29" s="255">
        <v>0</v>
      </c>
    </row>
    <row r="30" spans="1:11" s="19" customFormat="1" ht="15.75" customHeight="1" x14ac:dyDescent="0.2">
      <c r="A30" s="409"/>
      <c r="B30" s="256" t="s">
        <v>83</v>
      </c>
      <c r="C30" s="257">
        <f t="shared" si="6"/>
        <v>26439</v>
      </c>
      <c r="D30" s="257">
        <v>9714</v>
      </c>
      <c r="E30" s="257">
        <v>11763</v>
      </c>
      <c r="F30" s="257">
        <v>1773</v>
      </c>
      <c r="G30" s="257">
        <v>9990</v>
      </c>
      <c r="H30" s="257">
        <v>4962</v>
      </c>
      <c r="I30" s="257">
        <v>1729</v>
      </c>
      <c r="J30" s="257">
        <v>3233</v>
      </c>
      <c r="K30" s="257">
        <v>0</v>
      </c>
    </row>
    <row r="31" spans="1:11" s="19" customFormat="1" ht="15.75" customHeight="1" x14ac:dyDescent="0.2">
      <c r="A31" s="407" t="s">
        <v>74</v>
      </c>
      <c r="B31" s="248" t="s">
        <v>62</v>
      </c>
      <c r="C31" s="249">
        <f>SUM(C32,C35)</f>
        <v>93749</v>
      </c>
      <c r="D31" s="250">
        <f t="shared" ref="D31:K31" si="7">SUM(D32,D35)</f>
        <v>34677</v>
      </c>
      <c r="E31" s="250">
        <f t="shared" si="7"/>
        <v>40994</v>
      </c>
      <c r="F31" s="250">
        <f t="shared" si="7"/>
        <v>6191</v>
      </c>
      <c r="G31" s="250">
        <f t="shared" si="7"/>
        <v>34803</v>
      </c>
      <c r="H31" s="250">
        <f t="shared" si="7"/>
        <v>18078</v>
      </c>
      <c r="I31" s="250">
        <f t="shared" si="7"/>
        <v>4805</v>
      </c>
      <c r="J31" s="250">
        <f t="shared" si="7"/>
        <v>13273</v>
      </c>
      <c r="K31" s="250">
        <f t="shared" si="7"/>
        <v>0</v>
      </c>
    </row>
    <row r="32" spans="1:11" s="19" customFormat="1" ht="15.75" customHeight="1" x14ac:dyDescent="0.2">
      <c r="A32" s="408"/>
      <c r="B32" s="251" t="s">
        <v>78</v>
      </c>
      <c r="C32" s="252">
        <f t="shared" ref="C32:C37" si="8">SUM(D32:E32,H32,K32)</f>
        <v>36054</v>
      </c>
      <c r="D32" s="253">
        <v>15268</v>
      </c>
      <c r="E32" s="253">
        <v>13093</v>
      </c>
      <c r="F32" s="253">
        <v>1875</v>
      </c>
      <c r="G32" s="253">
        <v>11218</v>
      </c>
      <c r="H32" s="253">
        <v>7693</v>
      </c>
      <c r="I32" s="253">
        <v>1760</v>
      </c>
      <c r="J32" s="253">
        <v>5933</v>
      </c>
      <c r="K32" s="253">
        <v>0</v>
      </c>
    </row>
    <row r="33" spans="1:11" s="19" customFormat="1" ht="15.75" customHeight="1" x14ac:dyDescent="0.2">
      <c r="A33" s="408"/>
      <c r="B33" s="254" t="s">
        <v>264</v>
      </c>
      <c r="C33" s="255">
        <f t="shared" si="8"/>
        <v>23766</v>
      </c>
      <c r="D33" s="255">
        <v>10449</v>
      </c>
      <c r="E33" s="255">
        <v>8156</v>
      </c>
      <c r="F33" s="255">
        <v>1157</v>
      </c>
      <c r="G33" s="255">
        <v>6999</v>
      </c>
      <c r="H33" s="255">
        <v>5161</v>
      </c>
      <c r="I33" s="255">
        <v>1119</v>
      </c>
      <c r="J33" s="255">
        <v>4042</v>
      </c>
      <c r="K33" s="255">
        <v>0</v>
      </c>
    </row>
    <row r="34" spans="1:11" s="19" customFormat="1" ht="15.75" customHeight="1" x14ac:dyDescent="0.2">
      <c r="A34" s="408"/>
      <c r="B34" s="254" t="s">
        <v>80</v>
      </c>
      <c r="C34" s="255">
        <f t="shared" si="8"/>
        <v>12288</v>
      </c>
      <c r="D34" s="255">
        <v>4819</v>
      </c>
      <c r="E34" s="255">
        <v>4937</v>
      </c>
      <c r="F34" s="255">
        <v>718</v>
      </c>
      <c r="G34" s="255">
        <v>4219</v>
      </c>
      <c r="H34" s="255">
        <v>2532</v>
      </c>
      <c r="I34" s="255">
        <v>641</v>
      </c>
      <c r="J34" s="255">
        <v>1891</v>
      </c>
      <c r="K34" s="255">
        <v>0</v>
      </c>
    </row>
    <row r="35" spans="1:11" s="19" customFormat="1" ht="15.75" customHeight="1" x14ac:dyDescent="0.2">
      <c r="A35" s="408"/>
      <c r="B35" s="251" t="s">
        <v>81</v>
      </c>
      <c r="C35" s="253">
        <f t="shared" si="8"/>
        <v>57695</v>
      </c>
      <c r="D35" s="253">
        <v>19409</v>
      </c>
      <c r="E35" s="253">
        <v>27901</v>
      </c>
      <c r="F35" s="253">
        <v>4316</v>
      </c>
      <c r="G35" s="253">
        <v>23585</v>
      </c>
      <c r="H35" s="253">
        <v>10385</v>
      </c>
      <c r="I35" s="253">
        <v>3045</v>
      </c>
      <c r="J35" s="253">
        <v>7340</v>
      </c>
      <c r="K35" s="253">
        <v>0</v>
      </c>
    </row>
    <row r="36" spans="1:11" s="19" customFormat="1" ht="15.75" customHeight="1" x14ac:dyDescent="0.2">
      <c r="A36" s="408"/>
      <c r="B36" s="254" t="s">
        <v>82</v>
      </c>
      <c r="C36" s="255">
        <f t="shared" si="8"/>
        <v>16444</v>
      </c>
      <c r="D36" s="255">
        <v>6146</v>
      </c>
      <c r="E36" s="255">
        <v>6884</v>
      </c>
      <c r="F36" s="255">
        <v>1075</v>
      </c>
      <c r="G36" s="255">
        <v>5809</v>
      </c>
      <c r="H36" s="255">
        <v>3414</v>
      </c>
      <c r="I36" s="255">
        <v>868</v>
      </c>
      <c r="J36" s="255">
        <v>2546</v>
      </c>
      <c r="K36" s="255">
        <v>0</v>
      </c>
    </row>
    <row r="37" spans="1:11" s="19" customFormat="1" ht="15.75" customHeight="1" x14ac:dyDescent="0.2">
      <c r="A37" s="409"/>
      <c r="B37" s="256" t="s">
        <v>83</v>
      </c>
      <c r="C37" s="257">
        <f t="shared" si="8"/>
        <v>41251</v>
      </c>
      <c r="D37" s="257">
        <v>13263</v>
      </c>
      <c r="E37" s="257">
        <v>21017</v>
      </c>
      <c r="F37" s="257">
        <v>3241</v>
      </c>
      <c r="G37" s="257">
        <v>17776</v>
      </c>
      <c r="H37" s="257">
        <v>6971</v>
      </c>
      <c r="I37" s="257">
        <v>2177</v>
      </c>
      <c r="J37" s="257">
        <v>4794</v>
      </c>
      <c r="K37" s="257">
        <v>0</v>
      </c>
    </row>
    <row r="38" spans="1:11" s="19" customFormat="1" ht="15.75" customHeight="1" x14ac:dyDescent="0.2">
      <c r="A38" s="407" t="s">
        <v>75</v>
      </c>
      <c r="B38" s="248" t="s">
        <v>62</v>
      </c>
      <c r="C38" s="249">
        <f>SUM(C39,C42)</f>
        <v>273631</v>
      </c>
      <c r="D38" s="250">
        <f t="shared" ref="D38:K38" si="9">SUM(D39,D42)</f>
        <v>106613</v>
      </c>
      <c r="E38" s="250">
        <f t="shared" si="9"/>
        <v>106044</v>
      </c>
      <c r="F38" s="250">
        <f t="shared" si="9"/>
        <v>17313</v>
      </c>
      <c r="G38" s="250">
        <f t="shared" si="9"/>
        <v>88731</v>
      </c>
      <c r="H38" s="250">
        <f t="shared" si="9"/>
        <v>60974</v>
      </c>
      <c r="I38" s="250">
        <f t="shared" si="9"/>
        <v>18533</v>
      </c>
      <c r="J38" s="250">
        <f t="shared" si="9"/>
        <v>42441</v>
      </c>
      <c r="K38" s="250">
        <f t="shared" si="9"/>
        <v>0</v>
      </c>
    </row>
    <row r="39" spans="1:11" s="19" customFormat="1" ht="15.75" customHeight="1" x14ac:dyDescent="0.2">
      <c r="A39" s="408"/>
      <c r="B39" s="251" t="s">
        <v>78</v>
      </c>
      <c r="C39" s="252">
        <f t="shared" ref="C39:C44" si="10">SUM(D39:E39,H39,K39)</f>
        <v>163706</v>
      </c>
      <c r="D39" s="253">
        <v>67718</v>
      </c>
      <c r="E39" s="253">
        <v>56405</v>
      </c>
      <c r="F39" s="253">
        <v>9423</v>
      </c>
      <c r="G39" s="253">
        <v>46982</v>
      </c>
      <c r="H39" s="253">
        <v>39583</v>
      </c>
      <c r="I39" s="253">
        <v>11766</v>
      </c>
      <c r="J39" s="253">
        <v>27817</v>
      </c>
      <c r="K39" s="253">
        <v>0</v>
      </c>
    </row>
    <row r="40" spans="1:11" s="19" customFormat="1" ht="15.75" customHeight="1" x14ac:dyDescent="0.2">
      <c r="A40" s="408"/>
      <c r="B40" s="254" t="s">
        <v>264</v>
      </c>
      <c r="C40" s="255">
        <f t="shared" si="10"/>
        <v>122512</v>
      </c>
      <c r="D40" s="255">
        <v>51836</v>
      </c>
      <c r="E40" s="255">
        <v>40964</v>
      </c>
      <c r="F40" s="255">
        <v>6860</v>
      </c>
      <c r="G40" s="255">
        <v>34104</v>
      </c>
      <c r="H40" s="255">
        <v>29712</v>
      </c>
      <c r="I40" s="255">
        <v>8732</v>
      </c>
      <c r="J40" s="255">
        <v>20980</v>
      </c>
      <c r="K40" s="255">
        <v>0</v>
      </c>
    </row>
    <row r="41" spans="1:11" s="19" customFormat="1" ht="15.75" customHeight="1" x14ac:dyDescent="0.2">
      <c r="A41" s="408"/>
      <c r="B41" s="254" t="s">
        <v>80</v>
      </c>
      <c r="C41" s="255">
        <f t="shared" si="10"/>
        <v>41194</v>
      </c>
      <c r="D41" s="255">
        <v>15882</v>
      </c>
      <c r="E41" s="255">
        <v>15441</v>
      </c>
      <c r="F41" s="255">
        <v>2563</v>
      </c>
      <c r="G41" s="255">
        <v>12878</v>
      </c>
      <c r="H41" s="255">
        <v>9871</v>
      </c>
      <c r="I41" s="255">
        <v>3034</v>
      </c>
      <c r="J41" s="255">
        <v>6837</v>
      </c>
      <c r="K41" s="255">
        <v>0</v>
      </c>
    </row>
    <row r="42" spans="1:11" s="19" customFormat="1" ht="15.75" customHeight="1" x14ac:dyDescent="0.2">
      <c r="A42" s="408"/>
      <c r="B42" s="251" t="s">
        <v>81</v>
      </c>
      <c r="C42" s="253">
        <f t="shared" si="10"/>
        <v>109925</v>
      </c>
      <c r="D42" s="253">
        <v>38895</v>
      </c>
      <c r="E42" s="253">
        <v>49639</v>
      </c>
      <c r="F42" s="253">
        <v>7890</v>
      </c>
      <c r="G42" s="253">
        <v>41749</v>
      </c>
      <c r="H42" s="253">
        <v>21391</v>
      </c>
      <c r="I42" s="253">
        <v>6767</v>
      </c>
      <c r="J42" s="253">
        <v>14624</v>
      </c>
      <c r="K42" s="253">
        <v>0</v>
      </c>
    </row>
    <row r="43" spans="1:11" s="19" customFormat="1" ht="15.75" customHeight="1" x14ac:dyDescent="0.2">
      <c r="A43" s="408"/>
      <c r="B43" s="254" t="s">
        <v>82</v>
      </c>
      <c r="C43" s="255">
        <f t="shared" si="10"/>
        <v>39934</v>
      </c>
      <c r="D43" s="255">
        <v>14677</v>
      </c>
      <c r="E43" s="255">
        <v>16007</v>
      </c>
      <c r="F43" s="255">
        <v>2746</v>
      </c>
      <c r="G43" s="255">
        <v>13261</v>
      </c>
      <c r="H43" s="255">
        <v>9250</v>
      </c>
      <c r="I43" s="255">
        <v>2732</v>
      </c>
      <c r="J43" s="255">
        <v>6518</v>
      </c>
      <c r="K43" s="255">
        <v>0</v>
      </c>
    </row>
    <row r="44" spans="1:11" s="19" customFormat="1" ht="15.75" customHeight="1" x14ac:dyDescent="0.2">
      <c r="A44" s="409"/>
      <c r="B44" s="256" t="s">
        <v>83</v>
      </c>
      <c r="C44" s="257">
        <f t="shared" si="10"/>
        <v>69991</v>
      </c>
      <c r="D44" s="257">
        <v>24218</v>
      </c>
      <c r="E44" s="257">
        <v>33632</v>
      </c>
      <c r="F44" s="257">
        <v>5144</v>
      </c>
      <c r="G44" s="257">
        <v>28488</v>
      </c>
      <c r="H44" s="257">
        <v>12141</v>
      </c>
      <c r="I44" s="257">
        <v>4035</v>
      </c>
      <c r="J44" s="257">
        <v>8106</v>
      </c>
      <c r="K44" s="257">
        <v>0</v>
      </c>
    </row>
    <row r="45" spans="1:11" s="19" customFormat="1" ht="15.75" customHeight="1" x14ac:dyDescent="0.2">
      <c r="A45" s="407" t="s">
        <v>76</v>
      </c>
      <c r="B45" s="248" t="s">
        <v>62</v>
      </c>
      <c r="C45" s="249">
        <f>SUM(C46,C49)</f>
        <v>273631</v>
      </c>
      <c r="D45" s="250">
        <f t="shared" ref="D45:K45" si="11">SUM(D46,D49)</f>
        <v>106613</v>
      </c>
      <c r="E45" s="250">
        <f t="shared" si="11"/>
        <v>106044</v>
      </c>
      <c r="F45" s="250">
        <f t="shared" si="11"/>
        <v>17313</v>
      </c>
      <c r="G45" s="250">
        <f t="shared" si="11"/>
        <v>88731</v>
      </c>
      <c r="H45" s="250">
        <f t="shared" si="11"/>
        <v>60974</v>
      </c>
      <c r="I45" s="250">
        <f t="shared" si="11"/>
        <v>18533</v>
      </c>
      <c r="J45" s="250">
        <f t="shared" si="11"/>
        <v>42441</v>
      </c>
      <c r="K45" s="250">
        <f t="shared" si="11"/>
        <v>0</v>
      </c>
    </row>
    <row r="46" spans="1:11" s="19" customFormat="1" ht="15.75" customHeight="1" x14ac:dyDescent="0.2">
      <c r="A46" s="408"/>
      <c r="B46" s="251" t="s">
        <v>78</v>
      </c>
      <c r="C46" s="252">
        <f t="shared" ref="C46:C51" si="12">SUM(D46:E46,H46,K46)</f>
        <v>163706</v>
      </c>
      <c r="D46" s="253">
        <v>67718</v>
      </c>
      <c r="E46" s="253">
        <v>56405</v>
      </c>
      <c r="F46" s="253">
        <v>9423</v>
      </c>
      <c r="G46" s="253">
        <v>46982</v>
      </c>
      <c r="H46" s="253">
        <v>39583</v>
      </c>
      <c r="I46" s="253">
        <v>11766</v>
      </c>
      <c r="J46" s="253">
        <v>27817</v>
      </c>
      <c r="K46" s="253">
        <v>0</v>
      </c>
    </row>
    <row r="47" spans="1:11" s="19" customFormat="1" ht="15.75" customHeight="1" x14ac:dyDescent="0.2">
      <c r="A47" s="408"/>
      <c r="B47" s="254" t="s">
        <v>264</v>
      </c>
      <c r="C47" s="255">
        <f t="shared" si="12"/>
        <v>122512</v>
      </c>
      <c r="D47" s="255">
        <v>51836</v>
      </c>
      <c r="E47" s="255">
        <v>40964</v>
      </c>
      <c r="F47" s="255">
        <v>6860</v>
      </c>
      <c r="G47" s="255">
        <v>34104</v>
      </c>
      <c r="H47" s="255">
        <v>29712</v>
      </c>
      <c r="I47" s="255">
        <v>8732</v>
      </c>
      <c r="J47" s="255">
        <v>20980</v>
      </c>
      <c r="K47" s="255">
        <v>0</v>
      </c>
    </row>
    <row r="48" spans="1:11" s="19" customFormat="1" ht="15.75" customHeight="1" x14ac:dyDescent="0.2">
      <c r="A48" s="408"/>
      <c r="B48" s="254" t="s">
        <v>80</v>
      </c>
      <c r="C48" s="255">
        <f t="shared" si="12"/>
        <v>41194</v>
      </c>
      <c r="D48" s="255">
        <v>15882</v>
      </c>
      <c r="E48" s="255">
        <v>15441</v>
      </c>
      <c r="F48" s="255">
        <v>2563</v>
      </c>
      <c r="G48" s="255">
        <v>12878</v>
      </c>
      <c r="H48" s="255">
        <v>9871</v>
      </c>
      <c r="I48" s="255">
        <v>3034</v>
      </c>
      <c r="J48" s="255">
        <v>6837</v>
      </c>
      <c r="K48" s="255">
        <v>0</v>
      </c>
    </row>
    <row r="49" spans="1:11" s="19" customFormat="1" ht="15.75" customHeight="1" x14ac:dyDescent="0.2">
      <c r="A49" s="408"/>
      <c r="B49" s="251" t="s">
        <v>81</v>
      </c>
      <c r="C49" s="253">
        <f t="shared" si="12"/>
        <v>109925</v>
      </c>
      <c r="D49" s="253">
        <v>38895</v>
      </c>
      <c r="E49" s="253">
        <v>49639</v>
      </c>
      <c r="F49" s="253">
        <v>7890</v>
      </c>
      <c r="G49" s="253">
        <v>41749</v>
      </c>
      <c r="H49" s="253">
        <v>21391</v>
      </c>
      <c r="I49" s="253">
        <v>6767</v>
      </c>
      <c r="J49" s="253">
        <v>14624</v>
      </c>
      <c r="K49" s="253">
        <v>0</v>
      </c>
    </row>
    <row r="50" spans="1:11" s="19" customFormat="1" ht="15.75" customHeight="1" x14ac:dyDescent="0.2">
      <c r="A50" s="408"/>
      <c r="B50" s="254" t="s">
        <v>82</v>
      </c>
      <c r="C50" s="255">
        <f t="shared" si="12"/>
        <v>39934</v>
      </c>
      <c r="D50" s="255">
        <v>14677</v>
      </c>
      <c r="E50" s="255">
        <v>16007</v>
      </c>
      <c r="F50" s="255">
        <v>2746</v>
      </c>
      <c r="G50" s="255">
        <v>13261</v>
      </c>
      <c r="H50" s="255">
        <v>9250</v>
      </c>
      <c r="I50" s="255">
        <v>2732</v>
      </c>
      <c r="J50" s="255">
        <v>6518</v>
      </c>
      <c r="K50" s="255">
        <v>0</v>
      </c>
    </row>
    <row r="51" spans="1:11" s="19" customFormat="1" ht="15.75" customHeight="1" x14ac:dyDescent="0.2">
      <c r="A51" s="409"/>
      <c r="B51" s="256" t="s">
        <v>83</v>
      </c>
      <c r="C51" s="257">
        <f t="shared" si="12"/>
        <v>69991</v>
      </c>
      <c r="D51" s="257">
        <v>24218</v>
      </c>
      <c r="E51" s="257">
        <v>33632</v>
      </c>
      <c r="F51" s="257">
        <v>5144</v>
      </c>
      <c r="G51" s="257">
        <v>28488</v>
      </c>
      <c r="H51" s="257">
        <v>12141</v>
      </c>
      <c r="I51" s="257">
        <v>4035</v>
      </c>
      <c r="J51" s="257">
        <v>8106</v>
      </c>
      <c r="K51" s="257">
        <v>0</v>
      </c>
    </row>
    <row r="52" spans="1:11" s="19" customFormat="1" ht="15.75" customHeight="1" x14ac:dyDescent="0.2">
      <c r="A52" s="258"/>
      <c r="B52" s="259"/>
      <c r="C52" s="255"/>
      <c r="D52" s="255"/>
      <c r="E52" s="255"/>
      <c r="F52" s="255"/>
      <c r="G52" s="255"/>
      <c r="H52" s="255"/>
      <c r="I52" s="255"/>
      <c r="J52" s="255"/>
      <c r="K52" s="255"/>
    </row>
    <row r="53" spans="1:11" s="15" customFormat="1" x14ac:dyDescent="0.2">
      <c r="A53" s="46" t="s">
        <v>136</v>
      </c>
    </row>
    <row r="55" spans="1:11" x14ac:dyDescent="0.25">
      <c r="E55" s="78" t="s">
        <v>60</v>
      </c>
    </row>
  </sheetData>
  <mergeCells count="15">
    <mergeCell ref="A5:G5"/>
    <mergeCell ref="A6:B8"/>
    <mergeCell ref="C6:K6"/>
    <mergeCell ref="C7:C8"/>
    <mergeCell ref="D7:D8"/>
    <mergeCell ref="E7:G7"/>
    <mergeCell ref="H7:J7"/>
    <mergeCell ref="K7:K8"/>
    <mergeCell ref="A45:A51"/>
    <mergeCell ref="A9:B9"/>
    <mergeCell ref="A10:A16"/>
    <mergeCell ref="A17:A23"/>
    <mergeCell ref="A24:A30"/>
    <mergeCell ref="A31:A37"/>
    <mergeCell ref="A38:A44"/>
  </mergeCells>
  <hyperlinks>
    <hyperlink ref="I2" location="ÍNDICE!A1" display="VOLVER AL ÍNDICE" xr:uid="{A6D5E804-1C01-40E2-A992-3EBB485BE892}"/>
  </hyperlinks>
  <pageMargins left="0.51181102362204722" right="0.51181102362204722" top="0.74803149606299213" bottom="0.74803149606299213" header="0.31496062992125984" footer="0.31496062992125984"/>
  <pageSetup paperSize="9" orientation="portrait" r:id="rId1"/>
  <rowBreaks count="1" manualBreakCount="1">
    <brk id="37" max="10"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8B130-0B99-4BC8-A176-290AE6F71380}">
  <sheetPr codeName="Hoja37"/>
  <dimension ref="A1:K120"/>
  <sheetViews>
    <sheetView zoomScaleNormal="100" zoomScaleSheetLayoutView="100" workbookViewId="0"/>
  </sheetViews>
  <sheetFormatPr baseColWidth="10" defaultColWidth="11.42578125" defaultRowHeight="15" x14ac:dyDescent="0.25"/>
  <cols>
    <col min="1" max="1" width="8.140625" style="176" customWidth="1"/>
    <col min="2" max="2" width="17.140625" style="176" customWidth="1"/>
    <col min="3" max="3" width="6.5703125" style="176" customWidth="1"/>
    <col min="4" max="4" width="8.85546875" style="176" customWidth="1"/>
    <col min="5" max="6" width="6.5703125" style="176" customWidth="1"/>
    <col min="7" max="7" width="8.7109375" style="176" customWidth="1"/>
    <col min="8" max="9" width="6.5703125" style="176" customWidth="1"/>
    <col min="10" max="10" width="7.85546875" style="176" customWidth="1"/>
    <col min="11" max="11" width="5.42578125" style="176" customWidth="1"/>
    <col min="12" max="16384" width="11.42578125" style="176"/>
  </cols>
  <sheetData>
    <row r="1" spans="1:11" s="15" customFormat="1" x14ac:dyDescent="0.2">
      <c r="I1" s="16"/>
    </row>
    <row r="2" spans="1:11" s="15" customFormat="1" ht="18" customHeight="1" x14ac:dyDescent="0.25">
      <c r="I2" s="17" t="s">
        <v>61</v>
      </c>
      <c r="J2" s="92"/>
    </row>
    <row r="3" spans="1:11" s="15" customFormat="1" ht="18.75" customHeight="1" x14ac:dyDescent="0.2"/>
    <row r="4" spans="1:11" s="15" customFormat="1" ht="24" customHeight="1" x14ac:dyDescent="0.25">
      <c r="I4" s="18"/>
      <c r="K4" s="2" t="s">
        <v>568</v>
      </c>
    </row>
    <row r="5" spans="1:11" s="19" customFormat="1" ht="53.25" customHeight="1" x14ac:dyDescent="0.2">
      <c r="A5" s="388" t="s">
        <v>513</v>
      </c>
      <c r="B5" s="388"/>
      <c r="C5" s="388"/>
      <c r="D5" s="388"/>
      <c r="E5" s="388"/>
      <c r="F5" s="388"/>
      <c r="G5" s="388"/>
      <c r="H5" s="15"/>
      <c r="I5" s="15"/>
      <c r="J5" s="15"/>
      <c r="K5" s="15"/>
    </row>
    <row r="6" spans="1:11" s="19" customFormat="1" ht="23.25" customHeight="1" x14ac:dyDescent="0.2">
      <c r="A6" s="348"/>
      <c r="B6" s="348"/>
      <c r="C6" s="379" t="s">
        <v>151</v>
      </c>
      <c r="D6" s="380"/>
      <c r="E6" s="380"/>
      <c r="F6" s="380"/>
      <c r="G6" s="380"/>
      <c r="H6" s="380"/>
      <c r="I6" s="380"/>
      <c r="J6" s="380"/>
      <c r="K6" s="380"/>
    </row>
    <row r="7" spans="1:11" s="19" customFormat="1" ht="23.25" customHeight="1" x14ac:dyDescent="0.2">
      <c r="A7" s="348"/>
      <c r="B7" s="348"/>
      <c r="C7" s="411" t="s">
        <v>70</v>
      </c>
      <c r="D7" s="386" t="s">
        <v>505</v>
      </c>
      <c r="E7" s="413" t="s">
        <v>506</v>
      </c>
      <c r="F7" s="414"/>
      <c r="G7" s="415"/>
      <c r="H7" s="384" t="s">
        <v>507</v>
      </c>
      <c r="I7" s="416"/>
      <c r="J7" s="416"/>
      <c r="K7" s="413" t="s">
        <v>508</v>
      </c>
    </row>
    <row r="8" spans="1:11" s="19" customFormat="1" ht="49.5" customHeight="1" x14ac:dyDescent="0.2">
      <c r="A8" s="348"/>
      <c r="B8" s="348"/>
      <c r="C8" s="412"/>
      <c r="D8" s="387"/>
      <c r="E8" s="195" t="s">
        <v>62</v>
      </c>
      <c r="F8" s="195" t="s">
        <v>509</v>
      </c>
      <c r="G8" s="195" t="s">
        <v>510</v>
      </c>
      <c r="H8" s="195" t="s">
        <v>62</v>
      </c>
      <c r="I8" s="195" t="s">
        <v>511</v>
      </c>
      <c r="J8" s="195" t="s">
        <v>512</v>
      </c>
      <c r="K8" s="417"/>
    </row>
    <row r="9" spans="1:11" s="19" customFormat="1" ht="15.75" customHeight="1" x14ac:dyDescent="0.2">
      <c r="A9" s="419" t="s">
        <v>62</v>
      </c>
      <c r="B9" s="260" t="s">
        <v>62</v>
      </c>
      <c r="C9" s="261">
        <f t="shared" ref="C9:C72" si="0">SUM(D9,E9,H9,K9)</f>
        <v>273631</v>
      </c>
      <c r="D9" s="261">
        <v>106613</v>
      </c>
      <c r="E9" s="261">
        <v>106044</v>
      </c>
      <c r="F9" s="261">
        <v>17313</v>
      </c>
      <c r="G9" s="261">
        <v>88731</v>
      </c>
      <c r="H9" s="261">
        <v>60974</v>
      </c>
      <c r="I9" s="261">
        <v>18533</v>
      </c>
      <c r="J9" s="261">
        <v>42441</v>
      </c>
      <c r="K9" s="261">
        <v>0</v>
      </c>
    </row>
    <row r="10" spans="1:11" s="19" customFormat="1" ht="15.75" customHeight="1" x14ac:dyDescent="0.2">
      <c r="A10" s="419"/>
      <c r="B10" s="260" t="s">
        <v>514</v>
      </c>
      <c r="C10" s="261">
        <f t="shared" si="0"/>
        <v>1632</v>
      </c>
      <c r="D10" s="261">
        <v>861</v>
      </c>
      <c r="E10" s="261">
        <v>572</v>
      </c>
      <c r="F10" s="261">
        <v>66</v>
      </c>
      <c r="G10" s="261">
        <v>506</v>
      </c>
      <c r="H10" s="261">
        <v>199</v>
      </c>
      <c r="I10" s="261">
        <v>65</v>
      </c>
      <c r="J10" s="261">
        <v>134</v>
      </c>
      <c r="K10" s="261">
        <v>0</v>
      </c>
    </row>
    <row r="11" spans="1:11" s="19" customFormat="1" ht="15.75" customHeight="1" x14ac:dyDescent="0.2">
      <c r="A11" s="419"/>
      <c r="B11" s="260" t="s">
        <v>515</v>
      </c>
      <c r="C11" s="261">
        <f t="shared" si="0"/>
        <v>14254</v>
      </c>
      <c r="D11" s="261">
        <v>4854</v>
      </c>
      <c r="E11" s="261">
        <v>6523</v>
      </c>
      <c r="F11" s="261">
        <v>1052</v>
      </c>
      <c r="G11" s="261">
        <v>5471</v>
      </c>
      <c r="H11" s="261">
        <v>2877</v>
      </c>
      <c r="I11" s="261">
        <v>1094</v>
      </c>
      <c r="J11" s="261">
        <v>1783</v>
      </c>
      <c r="K11" s="261">
        <v>0</v>
      </c>
    </row>
    <row r="12" spans="1:11" s="19" customFormat="1" ht="15.75" customHeight="1" x14ac:dyDescent="0.2">
      <c r="A12" s="419"/>
      <c r="B12" s="260" t="s">
        <v>516</v>
      </c>
      <c r="C12" s="261">
        <f t="shared" si="0"/>
        <v>16894</v>
      </c>
      <c r="D12" s="261">
        <v>9351</v>
      </c>
      <c r="E12" s="261">
        <v>5947</v>
      </c>
      <c r="F12" s="261">
        <v>711</v>
      </c>
      <c r="G12" s="261">
        <v>5236</v>
      </c>
      <c r="H12" s="261">
        <v>1596</v>
      </c>
      <c r="I12" s="261">
        <v>594</v>
      </c>
      <c r="J12" s="261">
        <v>1002</v>
      </c>
      <c r="K12" s="261">
        <v>0</v>
      </c>
    </row>
    <row r="13" spans="1:11" s="19" customFormat="1" ht="15.75" customHeight="1" x14ac:dyDescent="0.2">
      <c r="A13" s="419"/>
      <c r="B13" s="260" t="s">
        <v>517</v>
      </c>
      <c r="C13" s="261">
        <f t="shared" si="0"/>
        <v>222280</v>
      </c>
      <c r="D13" s="261">
        <v>79803</v>
      </c>
      <c r="E13" s="261">
        <v>87568</v>
      </c>
      <c r="F13" s="261">
        <v>14900</v>
      </c>
      <c r="G13" s="261">
        <v>72668</v>
      </c>
      <c r="H13" s="261">
        <v>54909</v>
      </c>
      <c r="I13" s="261">
        <v>16187</v>
      </c>
      <c r="J13" s="261">
        <v>38722</v>
      </c>
      <c r="K13" s="261">
        <v>0</v>
      </c>
    </row>
    <row r="14" spans="1:11" s="19" customFormat="1" ht="15.75" customHeight="1" x14ac:dyDescent="0.2">
      <c r="A14" s="420"/>
      <c r="B14" s="262" t="s">
        <v>518</v>
      </c>
      <c r="C14" s="263">
        <f t="shared" si="0"/>
        <v>18571</v>
      </c>
      <c r="D14" s="263">
        <v>11744</v>
      </c>
      <c r="E14" s="263">
        <v>5434</v>
      </c>
      <c r="F14" s="263">
        <v>584</v>
      </c>
      <c r="G14" s="263">
        <v>4850</v>
      </c>
      <c r="H14" s="263">
        <v>1393</v>
      </c>
      <c r="I14" s="263">
        <v>593</v>
      </c>
      <c r="J14" s="263">
        <v>800</v>
      </c>
      <c r="K14" s="263">
        <v>0</v>
      </c>
    </row>
    <row r="15" spans="1:11" s="19" customFormat="1" ht="15.75" customHeight="1" x14ac:dyDescent="0.2">
      <c r="A15" s="418" t="s">
        <v>519</v>
      </c>
      <c r="B15" s="264" t="s">
        <v>62</v>
      </c>
      <c r="C15" s="265">
        <f t="shared" si="0"/>
        <v>4490</v>
      </c>
      <c r="D15" s="163">
        <v>2093</v>
      </c>
      <c r="E15" s="163">
        <v>2344</v>
      </c>
      <c r="F15" s="163">
        <v>251</v>
      </c>
      <c r="G15" s="163">
        <v>2093</v>
      </c>
      <c r="H15" s="163">
        <v>53</v>
      </c>
      <c r="I15" s="163">
        <v>48</v>
      </c>
      <c r="J15" s="163">
        <v>5</v>
      </c>
      <c r="K15" s="163">
        <v>0</v>
      </c>
    </row>
    <row r="16" spans="1:11" s="19" customFormat="1" ht="15.75" customHeight="1" x14ac:dyDescent="0.2">
      <c r="A16" s="419"/>
      <c r="B16" s="264" t="s">
        <v>514</v>
      </c>
      <c r="C16" s="265">
        <f t="shared" si="0"/>
        <v>20</v>
      </c>
      <c r="D16" s="163">
        <v>4</v>
      </c>
      <c r="E16" s="163">
        <v>16</v>
      </c>
      <c r="F16" s="163">
        <v>4</v>
      </c>
      <c r="G16" s="163">
        <v>12</v>
      </c>
      <c r="H16" s="163">
        <v>0</v>
      </c>
      <c r="I16" s="163">
        <v>0</v>
      </c>
      <c r="J16" s="163">
        <v>0</v>
      </c>
      <c r="K16" s="163">
        <v>0</v>
      </c>
    </row>
    <row r="17" spans="1:11" ht="15.75" customHeight="1" x14ac:dyDescent="0.25">
      <c r="A17" s="419"/>
      <c r="B17" s="264" t="s">
        <v>515</v>
      </c>
      <c r="C17" s="265">
        <f t="shared" si="0"/>
        <v>92</v>
      </c>
      <c r="D17" s="163">
        <v>48</v>
      </c>
      <c r="E17" s="163">
        <v>43</v>
      </c>
      <c r="F17" s="163">
        <v>3</v>
      </c>
      <c r="G17" s="163">
        <v>40</v>
      </c>
      <c r="H17" s="163">
        <v>1</v>
      </c>
      <c r="I17" s="163">
        <v>1</v>
      </c>
      <c r="J17" s="163">
        <v>0</v>
      </c>
      <c r="K17" s="163">
        <v>0</v>
      </c>
    </row>
    <row r="18" spans="1:11" s="15" customFormat="1" ht="15.75" customHeight="1" x14ac:dyDescent="0.2">
      <c r="A18" s="419"/>
      <c r="B18" s="264" t="s">
        <v>516</v>
      </c>
      <c r="C18" s="253">
        <f t="shared" si="0"/>
        <v>62</v>
      </c>
      <c r="D18" s="266">
        <v>33</v>
      </c>
      <c r="E18" s="266">
        <v>29</v>
      </c>
      <c r="F18" s="266">
        <v>3</v>
      </c>
      <c r="G18" s="266">
        <v>26</v>
      </c>
      <c r="H18" s="266">
        <v>0</v>
      </c>
      <c r="I18" s="266">
        <v>0</v>
      </c>
      <c r="J18" s="266">
        <v>0</v>
      </c>
      <c r="K18" s="266">
        <v>0</v>
      </c>
    </row>
    <row r="19" spans="1:11" ht="15.75" customHeight="1" x14ac:dyDescent="0.25">
      <c r="A19" s="419"/>
      <c r="B19" s="264" t="s">
        <v>517</v>
      </c>
      <c r="C19" s="253">
        <f t="shared" si="0"/>
        <v>1965</v>
      </c>
      <c r="D19" s="267">
        <v>930</v>
      </c>
      <c r="E19" s="267">
        <v>1013</v>
      </c>
      <c r="F19" s="267">
        <v>137</v>
      </c>
      <c r="G19" s="267">
        <v>876</v>
      </c>
      <c r="H19" s="267">
        <v>22</v>
      </c>
      <c r="I19" s="267">
        <v>19</v>
      </c>
      <c r="J19" s="267">
        <v>3</v>
      </c>
      <c r="K19" s="267">
        <v>0</v>
      </c>
    </row>
    <row r="20" spans="1:11" ht="15.75" customHeight="1" x14ac:dyDescent="0.25">
      <c r="A20" s="420"/>
      <c r="B20" s="268" t="s">
        <v>518</v>
      </c>
      <c r="C20" s="269">
        <f t="shared" si="0"/>
        <v>2351</v>
      </c>
      <c r="D20" s="240">
        <v>1078</v>
      </c>
      <c r="E20" s="240">
        <v>1243</v>
      </c>
      <c r="F20" s="240">
        <v>104</v>
      </c>
      <c r="G20" s="240">
        <v>1139</v>
      </c>
      <c r="H20" s="240">
        <v>30</v>
      </c>
      <c r="I20" s="240">
        <v>28</v>
      </c>
      <c r="J20" s="240">
        <v>2</v>
      </c>
      <c r="K20" s="240">
        <v>0</v>
      </c>
    </row>
    <row r="21" spans="1:11" ht="15.75" customHeight="1" x14ac:dyDescent="0.25">
      <c r="A21" s="418" t="s">
        <v>520</v>
      </c>
      <c r="B21" s="264" t="s">
        <v>62</v>
      </c>
      <c r="C21" s="265">
        <f t="shared" si="0"/>
        <v>12773</v>
      </c>
      <c r="D21" s="163">
        <v>5073</v>
      </c>
      <c r="E21" s="163">
        <v>5415</v>
      </c>
      <c r="F21" s="163">
        <v>1223</v>
      </c>
      <c r="G21" s="163">
        <v>4192</v>
      </c>
      <c r="H21" s="163">
        <v>2285</v>
      </c>
      <c r="I21" s="163">
        <v>1538</v>
      </c>
      <c r="J21" s="163">
        <v>747</v>
      </c>
      <c r="K21" s="163">
        <v>0</v>
      </c>
    </row>
    <row r="22" spans="1:11" ht="15.75" customHeight="1" x14ac:dyDescent="0.25">
      <c r="A22" s="419"/>
      <c r="B22" s="264" t="s">
        <v>514</v>
      </c>
      <c r="C22" s="265">
        <f t="shared" si="0"/>
        <v>75</v>
      </c>
      <c r="D22" s="163">
        <v>28</v>
      </c>
      <c r="E22" s="163">
        <v>32</v>
      </c>
      <c r="F22" s="163">
        <v>5</v>
      </c>
      <c r="G22" s="163">
        <v>27</v>
      </c>
      <c r="H22" s="163">
        <v>15</v>
      </c>
      <c r="I22" s="163">
        <v>13</v>
      </c>
      <c r="J22" s="163">
        <v>2</v>
      </c>
      <c r="K22" s="163">
        <v>0</v>
      </c>
    </row>
    <row r="23" spans="1:11" ht="15.75" customHeight="1" x14ac:dyDescent="0.25">
      <c r="A23" s="419"/>
      <c r="B23" s="264" t="s">
        <v>515</v>
      </c>
      <c r="C23" s="265">
        <f t="shared" si="0"/>
        <v>512</v>
      </c>
      <c r="D23" s="163">
        <v>172</v>
      </c>
      <c r="E23" s="163">
        <v>255</v>
      </c>
      <c r="F23" s="163">
        <v>68</v>
      </c>
      <c r="G23" s="163">
        <v>187</v>
      </c>
      <c r="H23" s="163">
        <v>85</v>
      </c>
      <c r="I23" s="163">
        <v>66</v>
      </c>
      <c r="J23" s="163">
        <v>19</v>
      </c>
      <c r="K23" s="163">
        <v>0</v>
      </c>
    </row>
    <row r="24" spans="1:11" ht="15.75" customHeight="1" x14ac:dyDescent="0.25">
      <c r="A24" s="419"/>
      <c r="B24" s="264" t="s">
        <v>516</v>
      </c>
      <c r="C24" s="253">
        <f t="shared" si="0"/>
        <v>371</v>
      </c>
      <c r="D24" s="266">
        <v>205</v>
      </c>
      <c r="E24" s="266">
        <v>145</v>
      </c>
      <c r="F24" s="266">
        <v>33</v>
      </c>
      <c r="G24" s="266">
        <v>112</v>
      </c>
      <c r="H24" s="266">
        <v>21</v>
      </c>
      <c r="I24" s="266">
        <v>17</v>
      </c>
      <c r="J24" s="266">
        <v>4</v>
      </c>
      <c r="K24" s="266">
        <v>0</v>
      </c>
    </row>
    <row r="25" spans="1:11" ht="15.75" customHeight="1" x14ac:dyDescent="0.25">
      <c r="A25" s="419"/>
      <c r="B25" s="264" t="s">
        <v>517</v>
      </c>
      <c r="C25" s="253">
        <f t="shared" si="0"/>
        <v>8987</v>
      </c>
      <c r="D25" s="267">
        <v>3267</v>
      </c>
      <c r="E25" s="267">
        <v>3932</v>
      </c>
      <c r="F25" s="267">
        <v>913</v>
      </c>
      <c r="G25" s="267">
        <v>3019</v>
      </c>
      <c r="H25" s="267">
        <v>1788</v>
      </c>
      <c r="I25" s="267">
        <v>1151</v>
      </c>
      <c r="J25" s="267">
        <v>637</v>
      </c>
      <c r="K25" s="267">
        <v>0</v>
      </c>
    </row>
    <row r="26" spans="1:11" ht="15.75" customHeight="1" x14ac:dyDescent="0.25">
      <c r="A26" s="420"/>
      <c r="B26" s="268" t="s">
        <v>518</v>
      </c>
      <c r="C26" s="269">
        <f t="shared" si="0"/>
        <v>2828</v>
      </c>
      <c r="D26" s="240">
        <v>1401</v>
      </c>
      <c r="E26" s="240">
        <v>1051</v>
      </c>
      <c r="F26" s="240">
        <v>204</v>
      </c>
      <c r="G26" s="240">
        <v>847</v>
      </c>
      <c r="H26" s="240">
        <v>376</v>
      </c>
      <c r="I26" s="240">
        <v>291</v>
      </c>
      <c r="J26" s="240">
        <v>85</v>
      </c>
      <c r="K26" s="240">
        <v>0</v>
      </c>
    </row>
    <row r="27" spans="1:11" ht="15.75" customHeight="1" x14ac:dyDescent="0.25">
      <c r="A27" s="418" t="s">
        <v>521</v>
      </c>
      <c r="B27" s="264" t="s">
        <v>62</v>
      </c>
      <c r="C27" s="265">
        <f t="shared" si="0"/>
        <v>21936</v>
      </c>
      <c r="D27" s="163">
        <v>8545</v>
      </c>
      <c r="E27" s="163">
        <v>7011</v>
      </c>
      <c r="F27" s="163">
        <v>1236</v>
      </c>
      <c r="G27" s="163">
        <v>5775</v>
      </c>
      <c r="H27" s="163">
        <v>6380</v>
      </c>
      <c r="I27" s="163">
        <v>2218</v>
      </c>
      <c r="J27" s="163">
        <v>4162</v>
      </c>
      <c r="K27" s="163">
        <v>0</v>
      </c>
    </row>
    <row r="28" spans="1:11" ht="15.75" customHeight="1" x14ac:dyDescent="0.25">
      <c r="A28" s="419"/>
      <c r="B28" s="264" t="s">
        <v>514</v>
      </c>
      <c r="C28" s="265">
        <f t="shared" si="0"/>
        <v>101</v>
      </c>
      <c r="D28" s="163">
        <v>47</v>
      </c>
      <c r="E28" s="163">
        <v>31</v>
      </c>
      <c r="F28" s="163">
        <v>2</v>
      </c>
      <c r="G28" s="163">
        <v>29</v>
      </c>
      <c r="H28" s="163">
        <v>23</v>
      </c>
      <c r="I28" s="163">
        <v>10</v>
      </c>
      <c r="J28" s="163">
        <v>13</v>
      </c>
      <c r="K28" s="163">
        <v>0</v>
      </c>
    </row>
    <row r="29" spans="1:11" ht="15.75" customHeight="1" x14ac:dyDescent="0.25">
      <c r="A29" s="419"/>
      <c r="B29" s="264" t="s">
        <v>515</v>
      </c>
      <c r="C29" s="265">
        <f t="shared" si="0"/>
        <v>757</v>
      </c>
      <c r="D29" s="163">
        <v>239</v>
      </c>
      <c r="E29" s="163">
        <v>301</v>
      </c>
      <c r="F29" s="163">
        <v>58</v>
      </c>
      <c r="G29" s="163">
        <v>243</v>
      </c>
      <c r="H29" s="163">
        <v>217</v>
      </c>
      <c r="I29" s="163">
        <v>109</v>
      </c>
      <c r="J29" s="163">
        <v>108</v>
      </c>
      <c r="K29" s="163">
        <v>0</v>
      </c>
    </row>
    <row r="30" spans="1:11" ht="15.75" customHeight="1" x14ac:dyDescent="0.25">
      <c r="A30" s="419"/>
      <c r="B30" s="264" t="s">
        <v>516</v>
      </c>
      <c r="C30" s="253">
        <f t="shared" si="0"/>
        <v>762</v>
      </c>
      <c r="D30" s="266">
        <v>411</v>
      </c>
      <c r="E30" s="266">
        <v>253</v>
      </c>
      <c r="F30" s="266">
        <v>41</v>
      </c>
      <c r="G30" s="266">
        <v>212</v>
      </c>
      <c r="H30" s="266">
        <v>98</v>
      </c>
      <c r="I30" s="266">
        <v>47</v>
      </c>
      <c r="J30" s="266">
        <v>51</v>
      </c>
      <c r="K30" s="266">
        <v>0</v>
      </c>
    </row>
    <row r="31" spans="1:11" ht="15.75" customHeight="1" x14ac:dyDescent="0.25">
      <c r="A31" s="419"/>
      <c r="B31" s="264" t="s">
        <v>517</v>
      </c>
      <c r="C31" s="253">
        <f t="shared" si="0"/>
        <v>18004</v>
      </c>
      <c r="D31" s="267">
        <v>6402</v>
      </c>
      <c r="E31" s="267">
        <v>5849</v>
      </c>
      <c r="F31" s="267">
        <v>1050</v>
      </c>
      <c r="G31" s="267">
        <v>4799</v>
      </c>
      <c r="H31" s="267">
        <v>5753</v>
      </c>
      <c r="I31" s="267">
        <v>1924</v>
      </c>
      <c r="J31" s="267">
        <v>3829</v>
      </c>
      <c r="K31" s="267">
        <v>0</v>
      </c>
    </row>
    <row r="32" spans="1:11" ht="15.75" customHeight="1" x14ac:dyDescent="0.25">
      <c r="A32" s="420"/>
      <c r="B32" s="268" t="s">
        <v>518</v>
      </c>
      <c r="C32" s="269">
        <f t="shared" si="0"/>
        <v>2312</v>
      </c>
      <c r="D32" s="240">
        <v>1446</v>
      </c>
      <c r="E32" s="240">
        <v>577</v>
      </c>
      <c r="F32" s="240">
        <v>85</v>
      </c>
      <c r="G32" s="240">
        <v>492</v>
      </c>
      <c r="H32" s="240">
        <v>289</v>
      </c>
      <c r="I32" s="240">
        <v>128</v>
      </c>
      <c r="J32" s="240">
        <v>161</v>
      </c>
      <c r="K32" s="240">
        <v>0</v>
      </c>
    </row>
    <row r="33" spans="1:11" ht="15.75" customHeight="1" x14ac:dyDescent="0.25">
      <c r="A33" s="418" t="s">
        <v>522</v>
      </c>
      <c r="B33" s="264" t="s">
        <v>62</v>
      </c>
      <c r="C33" s="265">
        <f t="shared" si="0"/>
        <v>24277</v>
      </c>
      <c r="D33" s="163">
        <v>10257</v>
      </c>
      <c r="E33" s="163">
        <v>7757</v>
      </c>
      <c r="F33" s="163">
        <v>1479</v>
      </c>
      <c r="G33" s="163">
        <v>6278</v>
      </c>
      <c r="H33" s="163">
        <v>6263</v>
      </c>
      <c r="I33" s="163">
        <v>1853</v>
      </c>
      <c r="J33" s="163">
        <v>4410</v>
      </c>
      <c r="K33" s="163">
        <v>0</v>
      </c>
    </row>
    <row r="34" spans="1:11" ht="15.75" customHeight="1" x14ac:dyDescent="0.25">
      <c r="A34" s="419"/>
      <c r="B34" s="264" t="s">
        <v>514</v>
      </c>
      <c r="C34" s="265">
        <f t="shared" si="0"/>
        <v>126</v>
      </c>
      <c r="D34" s="163">
        <v>53</v>
      </c>
      <c r="E34" s="163">
        <v>46</v>
      </c>
      <c r="F34" s="163">
        <v>12</v>
      </c>
      <c r="G34" s="163">
        <v>34</v>
      </c>
      <c r="H34" s="163">
        <v>27</v>
      </c>
      <c r="I34" s="163">
        <v>4</v>
      </c>
      <c r="J34" s="163">
        <v>23</v>
      </c>
      <c r="K34" s="163">
        <v>0</v>
      </c>
    </row>
    <row r="35" spans="1:11" ht="15.75" customHeight="1" x14ac:dyDescent="0.25">
      <c r="A35" s="419"/>
      <c r="B35" s="264" t="s">
        <v>515</v>
      </c>
      <c r="C35" s="265">
        <f t="shared" si="0"/>
        <v>887</v>
      </c>
      <c r="D35" s="163">
        <v>312</v>
      </c>
      <c r="E35" s="163">
        <v>321</v>
      </c>
      <c r="F35" s="163">
        <v>56</v>
      </c>
      <c r="G35" s="163">
        <v>265</v>
      </c>
      <c r="H35" s="163">
        <v>254</v>
      </c>
      <c r="I35" s="163">
        <v>101</v>
      </c>
      <c r="J35" s="163">
        <v>153</v>
      </c>
      <c r="K35" s="163">
        <v>0</v>
      </c>
    </row>
    <row r="36" spans="1:11" ht="15.75" customHeight="1" x14ac:dyDescent="0.25">
      <c r="A36" s="419"/>
      <c r="B36" s="264" t="s">
        <v>516</v>
      </c>
      <c r="C36" s="253">
        <f t="shared" si="0"/>
        <v>989</v>
      </c>
      <c r="D36" s="266">
        <v>598</v>
      </c>
      <c r="E36" s="266">
        <v>288</v>
      </c>
      <c r="F36" s="266">
        <v>58</v>
      </c>
      <c r="G36" s="266">
        <v>230</v>
      </c>
      <c r="H36" s="266">
        <v>103</v>
      </c>
      <c r="I36" s="266">
        <v>31</v>
      </c>
      <c r="J36" s="266">
        <v>72</v>
      </c>
      <c r="K36" s="266">
        <v>0</v>
      </c>
    </row>
    <row r="37" spans="1:11" ht="15.75" customHeight="1" x14ac:dyDescent="0.25">
      <c r="A37" s="419"/>
      <c r="B37" s="264" t="s">
        <v>517</v>
      </c>
      <c r="C37" s="253">
        <f t="shared" si="0"/>
        <v>20324</v>
      </c>
      <c r="D37" s="267">
        <v>7922</v>
      </c>
      <c r="E37" s="267">
        <v>6674</v>
      </c>
      <c r="F37" s="267">
        <v>1322</v>
      </c>
      <c r="G37" s="267">
        <v>5352</v>
      </c>
      <c r="H37" s="267">
        <v>5728</v>
      </c>
      <c r="I37" s="267">
        <v>1672</v>
      </c>
      <c r="J37" s="267">
        <v>4056</v>
      </c>
      <c r="K37" s="267">
        <v>0</v>
      </c>
    </row>
    <row r="38" spans="1:11" ht="15.75" customHeight="1" x14ac:dyDescent="0.25">
      <c r="A38" s="420"/>
      <c r="B38" s="268" t="s">
        <v>518</v>
      </c>
      <c r="C38" s="269">
        <f t="shared" si="0"/>
        <v>1951</v>
      </c>
      <c r="D38" s="240">
        <v>1372</v>
      </c>
      <c r="E38" s="240">
        <v>428</v>
      </c>
      <c r="F38" s="240">
        <v>31</v>
      </c>
      <c r="G38" s="240">
        <v>397</v>
      </c>
      <c r="H38" s="240">
        <v>151</v>
      </c>
      <c r="I38" s="240">
        <v>45</v>
      </c>
      <c r="J38" s="240">
        <v>106</v>
      </c>
      <c r="K38" s="240">
        <v>0</v>
      </c>
    </row>
    <row r="39" spans="1:11" ht="15.75" customHeight="1" x14ac:dyDescent="0.25">
      <c r="A39" s="418" t="s">
        <v>523</v>
      </c>
      <c r="B39" s="264" t="s">
        <v>62</v>
      </c>
      <c r="C39" s="265">
        <f t="shared" si="0"/>
        <v>25353</v>
      </c>
      <c r="D39" s="163">
        <v>10937</v>
      </c>
      <c r="E39" s="163">
        <v>8541</v>
      </c>
      <c r="F39" s="163">
        <v>1561</v>
      </c>
      <c r="G39" s="163">
        <v>6980</v>
      </c>
      <c r="H39" s="163">
        <v>5875</v>
      </c>
      <c r="I39" s="163">
        <v>1737</v>
      </c>
      <c r="J39" s="163">
        <v>4138</v>
      </c>
      <c r="K39" s="163">
        <v>0</v>
      </c>
    </row>
    <row r="40" spans="1:11" ht="15.75" customHeight="1" x14ac:dyDescent="0.25">
      <c r="A40" s="419"/>
      <c r="B40" s="264" t="s">
        <v>514</v>
      </c>
      <c r="C40" s="265">
        <f t="shared" si="0"/>
        <v>143</v>
      </c>
      <c r="D40" s="163">
        <v>78</v>
      </c>
      <c r="E40" s="163">
        <v>49</v>
      </c>
      <c r="F40" s="163">
        <v>3</v>
      </c>
      <c r="G40" s="163">
        <v>46</v>
      </c>
      <c r="H40" s="163">
        <v>16</v>
      </c>
      <c r="I40" s="163">
        <v>4</v>
      </c>
      <c r="J40" s="163">
        <v>12</v>
      </c>
      <c r="K40" s="163">
        <v>0</v>
      </c>
    </row>
    <row r="41" spans="1:11" ht="15.75" customHeight="1" x14ac:dyDescent="0.25">
      <c r="A41" s="419"/>
      <c r="B41" s="264" t="s">
        <v>515</v>
      </c>
      <c r="C41" s="265">
        <f t="shared" si="0"/>
        <v>1209</v>
      </c>
      <c r="D41" s="163">
        <v>452</v>
      </c>
      <c r="E41" s="163">
        <v>494</v>
      </c>
      <c r="F41" s="163">
        <v>97</v>
      </c>
      <c r="G41" s="163">
        <v>397</v>
      </c>
      <c r="H41" s="163">
        <v>263</v>
      </c>
      <c r="I41" s="163">
        <v>118</v>
      </c>
      <c r="J41" s="163">
        <v>145</v>
      </c>
      <c r="K41" s="163">
        <v>0</v>
      </c>
    </row>
    <row r="42" spans="1:11" ht="15.75" customHeight="1" x14ac:dyDescent="0.25">
      <c r="A42" s="419"/>
      <c r="B42" s="264" t="s">
        <v>516</v>
      </c>
      <c r="C42" s="253">
        <f t="shared" si="0"/>
        <v>1420</v>
      </c>
      <c r="D42" s="266">
        <v>881</v>
      </c>
      <c r="E42" s="266">
        <v>416</v>
      </c>
      <c r="F42" s="266">
        <v>60</v>
      </c>
      <c r="G42" s="266">
        <v>356</v>
      </c>
      <c r="H42" s="266">
        <v>123</v>
      </c>
      <c r="I42" s="266">
        <v>47</v>
      </c>
      <c r="J42" s="266">
        <v>76</v>
      </c>
      <c r="K42" s="266">
        <v>0</v>
      </c>
    </row>
    <row r="43" spans="1:11" ht="15.75" customHeight="1" x14ac:dyDescent="0.25">
      <c r="A43" s="419"/>
      <c r="B43" s="264" t="s">
        <v>517</v>
      </c>
      <c r="C43" s="253">
        <f t="shared" si="0"/>
        <v>20995</v>
      </c>
      <c r="D43" s="267">
        <v>8364</v>
      </c>
      <c r="E43" s="267">
        <v>7246</v>
      </c>
      <c r="F43" s="267">
        <v>1373</v>
      </c>
      <c r="G43" s="267">
        <v>5873</v>
      </c>
      <c r="H43" s="267">
        <v>5385</v>
      </c>
      <c r="I43" s="267">
        <v>1549</v>
      </c>
      <c r="J43" s="267">
        <v>3836</v>
      </c>
      <c r="K43" s="267">
        <v>0</v>
      </c>
    </row>
    <row r="44" spans="1:11" ht="15.75" customHeight="1" x14ac:dyDescent="0.25">
      <c r="A44" s="420"/>
      <c r="B44" s="268" t="s">
        <v>518</v>
      </c>
      <c r="C44" s="269">
        <f t="shared" si="0"/>
        <v>1586</v>
      </c>
      <c r="D44" s="240">
        <v>1162</v>
      </c>
      <c r="E44" s="240">
        <v>336</v>
      </c>
      <c r="F44" s="240">
        <v>28</v>
      </c>
      <c r="G44" s="240">
        <v>308</v>
      </c>
      <c r="H44" s="240">
        <v>88</v>
      </c>
      <c r="I44" s="240">
        <v>19</v>
      </c>
      <c r="J44" s="240">
        <v>69</v>
      </c>
      <c r="K44" s="240">
        <v>0</v>
      </c>
    </row>
    <row r="45" spans="1:11" ht="15.75" customHeight="1" x14ac:dyDescent="0.25">
      <c r="A45" s="418" t="s">
        <v>524</v>
      </c>
      <c r="B45" s="264" t="s">
        <v>62</v>
      </c>
      <c r="C45" s="265">
        <f t="shared" si="0"/>
        <v>26574</v>
      </c>
      <c r="D45" s="163">
        <v>11298</v>
      </c>
      <c r="E45" s="163">
        <v>9264</v>
      </c>
      <c r="F45" s="163">
        <v>1510</v>
      </c>
      <c r="G45" s="163">
        <v>7754</v>
      </c>
      <c r="H45" s="163">
        <v>6012</v>
      </c>
      <c r="I45" s="163">
        <v>1701</v>
      </c>
      <c r="J45" s="163">
        <v>4311</v>
      </c>
      <c r="K45" s="163">
        <v>0</v>
      </c>
    </row>
    <row r="46" spans="1:11" ht="15.75" customHeight="1" x14ac:dyDescent="0.25">
      <c r="A46" s="419"/>
      <c r="B46" s="264" t="s">
        <v>514</v>
      </c>
      <c r="C46" s="265">
        <f t="shared" si="0"/>
        <v>160</v>
      </c>
      <c r="D46" s="163">
        <v>90</v>
      </c>
      <c r="E46" s="163">
        <v>58</v>
      </c>
      <c r="F46" s="163">
        <v>5</v>
      </c>
      <c r="G46" s="163">
        <v>53</v>
      </c>
      <c r="H46" s="163">
        <v>12</v>
      </c>
      <c r="I46" s="163">
        <v>3</v>
      </c>
      <c r="J46" s="163">
        <v>9</v>
      </c>
      <c r="K46" s="163">
        <v>0</v>
      </c>
    </row>
    <row r="47" spans="1:11" ht="15.75" customHeight="1" x14ac:dyDescent="0.25">
      <c r="A47" s="419"/>
      <c r="B47" s="264" t="s">
        <v>515</v>
      </c>
      <c r="C47" s="265">
        <f t="shared" si="0"/>
        <v>1305</v>
      </c>
      <c r="D47" s="163">
        <v>466</v>
      </c>
      <c r="E47" s="163">
        <v>590</v>
      </c>
      <c r="F47" s="163">
        <v>85</v>
      </c>
      <c r="G47" s="163">
        <v>505</v>
      </c>
      <c r="H47" s="163">
        <v>249</v>
      </c>
      <c r="I47" s="163">
        <v>95</v>
      </c>
      <c r="J47" s="163">
        <v>154</v>
      </c>
      <c r="K47" s="163">
        <v>0</v>
      </c>
    </row>
    <row r="48" spans="1:11" ht="15.75" customHeight="1" x14ac:dyDescent="0.25">
      <c r="A48" s="419"/>
      <c r="B48" s="264" t="s">
        <v>516</v>
      </c>
      <c r="C48" s="253">
        <f t="shared" si="0"/>
        <v>1787</v>
      </c>
      <c r="D48" s="266">
        <v>1070</v>
      </c>
      <c r="E48" s="266">
        <v>588</v>
      </c>
      <c r="F48" s="266">
        <v>63</v>
      </c>
      <c r="G48" s="266">
        <v>525</v>
      </c>
      <c r="H48" s="266">
        <v>129</v>
      </c>
      <c r="I48" s="266">
        <v>42</v>
      </c>
      <c r="J48" s="266">
        <v>87</v>
      </c>
      <c r="K48" s="266">
        <v>0</v>
      </c>
    </row>
    <row r="49" spans="1:11" ht="15.75" customHeight="1" x14ac:dyDescent="0.25">
      <c r="A49" s="419"/>
      <c r="B49" s="264" t="s">
        <v>517</v>
      </c>
      <c r="C49" s="253">
        <f t="shared" si="0"/>
        <v>21751</v>
      </c>
      <c r="D49" s="267">
        <v>8461</v>
      </c>
      <c r="E49" s="267">
        <v>7744</v>
      </c>
      <c r="F49" s="267">
        <v>1344</v>
      </c>
      <c r="G49" s="267">
        <v>6400</v>
      </c>
      <c r="H49" s="267">
        <v>5546</v>
      </c>
      <c r="I49" s="267">
        <v>1549</v>
      </c>
      <c r="J49" s="267">
        <v>3997</v>
      </c>
      <c r="K49" s="267">
        <v>0</v>
      </c>
    </row>
    <row r="50" spans="1:11" ht="15.75" customHeight="1" x14ac:dyDescent="0.25">
      <c r="A50" s="420"/>
      <c r="B50" s="268" t="s">
        <v>518</v>
      </c>
      <c r="C50" s="269">
        <f t="shared" si="0"/>
        <v>1571</v>
      </c>
      <c r="D50" s="240">
        <v>1211</v>
      </c>
      <c r="E50" s="240">
        <v>284</v>
      </c>
      <c r="F50" s="240">
        <v>13</v>
      </c>
      <c r="G50" s="240">
        <v>271</v>
      </c>
      <c r="H50" s="240">
        <v>76</v>
      </c>
      <c r="I50" s="240">
        <v>12</v>
      </c>
      <c r="J50" s="240">
        <v>64</v>
      </c>
      <c r="K50" s="240">
        <v>0</v>
      </c>
    </row>
    <row r="51" spans="1:11" ht="15.75" customHeight="1" x14ac:dyDescent="0.25">
      <c r="A51" s="418" t="s">
        <v>525</v>
      </c>
      <c r="B51" s="264" t="s">
        <v>62</v>
      </c>
      <c r="C51" s="265">
        <f t="shared" si="0"/>
        <v>30386</v>
      </c>
      <c r="D51" s="163">
        <v>11652</v>
      </c>
      <c r="E51" s="163">
        <v>11271</v>
      </c>
      <c r="F51" s="163">
        <v>1846</v>
      </c>
      <c r="G51" s="163">
        <v>9425</v>
      </c>
      <c r="H51" s="163">
        <v>7463</v>
      </c>
      <c r="I51" s="163">
        <v>2279</v>
      </c>
      <c r="J51" s="163">
        <v>5184</v>
      </c>
      <c r="K51" s="163">
        <v>0</v>
      </c>
    </row>
    <row r="52" spans="1:11" ht="15.75" customHeight="1" x14ac:dyDescent="0.25">
      <c r="A52" s="419"/>
      <c r="B52" s="264" t="s">
        <v>514</v>
      </c>
      <c r="C52" s="265">
        <f t="shared" si="0"/>
        <v>217</v>
      </c>
      <c r="D52" s="163">
        <v>140</v>
      </c>
      <c r="E52" s="163">
        <v>58</v>
      </c>
      <c r="F52" s="163">
        <v>4</v>
      </c>
      <c r="G52" s="163">
        <v>54</v>
      </c>
      <c r="H52" s="163">
        <v>19</v>
      </c>
      <c r="I52" s="163">
        <v>6</v>
      </c>
      <c r="J52" s="163">
        <v>13</v>
      </c>
      <c r="K52" s="163">
        <v>0</v>
      </c>
    </row>
    <row r="53" spans="1:11" ht="15.75" customHeight="1" x14ac:dyDescent="0.25">
      <c r="A53" s="419"/>
      <c r="B53" s="264" t="s">
        <v>515</v>
      </c>
      <c r="C53" s="265">
        <f t="shared" si="0"/>
        <v>1727</v>
      </c>
      <c r="D53" s="163">
        <v>553</v>
      </c>
      <c r="E53" s="163">
        <v>797</v>
      </c>
      <c r="F53" s="163">
        <v>128</v>
      </c>
      <c r="G53" s="163">
        <v>669</v>
      </c>
      <c r="H53" s="163">
        <v>377</v>
      </c>
      <c r="I53" s="163">
        <v>152</v>
      </c>
      <c r="J53" s="163">
        <v>225</v>
      </c>
      <c r="K53" s="163">
        <v>0</v>
      </c>
    </row>
    <row r="54" spans="1:11" ht="15.75" customHeight="1" x14ac:dyDescent="0.25">
      <c r="A54" s="419"/>
      <c r="B54" s="264" t="s">
        <v>516</v>
      </c>
      <c r="C54" s="253">
        <f t="shared" si="0"/>
        <v>2323</v>
      </c>
      <c r="D54" s="266">
        <v>1355</v>
      </c>
      <c r="E54" s="266">
        <v>750</v>
      </c>
      <c r="F54" s="266">
        <v>78</v>
      </c>
      <c r="G54" s="266">
        <v>672</v>
      </c>
      <c r="H54" s="266">
        <v>218</v>
      </c>
      <c r="I54" s="266">
        <v>81</v>
      </c>
      <c r="J54" s="266">
        <v>137</v>
      </c>
      <c r="K54" s="266">
        <v>0</v>
      </c>
    </row>
    <row r="55" spans="1:11" ht="15.75" customHeight="1" x14ac:dyDescent="0.25">
      <c r="A55" s="419"/>
      <c r="B55" s="264" t="s">
        <v>517</v>
      </c>
      <c r="C55" s="253">
        <f t="shared" si="0"/>
        <v>24662</v>
      </c>
      <c r="D55" s="267">
        <v>8521</v>
      </c>
      <c r="E55" s="267">
        <v>9361</v>
      </c>
      <c r="F55" s="267">
        <v>1615</v>
      </c>
      <c r="G55" s="267">
        <v>7746</v>
      </c>
      <c r="H55" s="267">
        <v>6780</v>
      </c>
      <c r="I55" s="267">
        <v>2025</v>
      </c>
      <c r="J55" s="267">
        <v>4755</v>
      </c>
      <c r="K55" s="267">
        <v>0</v>
      </c>
    </row>
    <row r="56" spans="1:11" ht="15.75" customHeight="1" x14ac:dyDescent="0.25">
      <c r="A56" s="420"/>
      <c r="B56" s="268" t="s">
        <v>518</v>
      </c>
      <c r="C56" s="269">
        <f t="shared" si="0"/>
        <v>1457</v>
      </c>
      <c r="D56" s="240">
        <v>1083</v>
      </c>
      <c r="E56" s="240">
        <v>305</v>
      </c>
      <c r="F56" s="240">
        <v>21</v>
      </c>
      <c r="G56" s="240">
        <v>284</v>
      </c>
      <c r="H56" s="240">
        <v>69</v>
      </c>
      <c r="I56" s="240">
        <v>15</v>
      </c>
      <c r="J56" s="240">
        <v>54</v>
      </c>
      <c r="K56" s="240">
        <v>0</v>
      </c>
    </row>
    <row r="57" spans="1:11" ht="15.75" customHeight="1" x14ac:dyDescent="0.25">
      <c r="A57" s="418" t="s">
        <v>526</v>
      </c>
      <c r="B57" s="264" t="s">
        <v>62</v>
      </c>
      <c r="C57" s="265">
        <f t="shared" si="0"/>
        <v>34093</v>
      </c>
      <c r="D57" s="163">
        <v>12081</v>
      </c>
      <c r="E57" s="163">
        <v>13447</v>
      </c>
      <c r="F57" s="163">
        <v>2016</v>
      </c>
      <c r="G57" s="163">
        <v>11431</v>
      </c>
      <c r="H57" s="163">
        <v>8565</v>
      </c>
      <c r="I57" s="163">
        <v>2354</v>
      </c>
      <c r="J57" s="163">
        <v>6211</v>
      </c>
      <c r="K57" s="163">
        <v>0</v>
      </c>
    </row>
    <row r="58" spans="1:11" ht="15.75" customHeight="1" x14ac:dyDescent="0.25">
      <c r="A58" s="419"/>
      <c r="B58" s="264" t="s">
        <v>514</v>
      </c>
      <c r="C58" s="265">
        <f t="shared" si="0"/>
        <v>219</v>
      </c>
      <c r="D58" s="163">
        <v>128</v>
      </c>
      <c r="E58" s="163">
        <v>69</v>
      </c>
      <c r="F58" s="163">
        <v>12</v>
      </c>
      <c r="G58" s="163">
        <v>57</v>
      </c>
      <c r="H58" s="163">
        <v>22</v>
      </c>
      <c r="I58" s="163">
        <v>5</v>
      </c>
      <c r="J58" s="163">
        <v>17</v>
      </c>
      <c r="K58" s="163">
        <v>0</v>
      </c>
    </row>
    <row r="59" spans="1:11" ht="15.75" customHeight="1" x14ac:dyDescent="0.25">
      <c r="A59" s="419"/>
      <c r="B59" s="264" t="s">
        <v>515</v>
      </c>
      <c r="C59" s="265">
        <f t="shared" si="0"/>
        <v>1989</v>
      </c>
      <c r="D59" s="163">
        <v>597</v>
      </c>
      <c r="E59" s="163">
        <v>922</v>
      </c>
      <c r="F59" s="163">
        <v>131</v>
      </c>
      <c r="G59" s="163">
        <v>791</v>
      </c>
      <c r="H59" s="163">
        <v>470</v>
      </c>
      <c r="I59" s="163">
        <v>140</v>
      </c>
      <c r="J59" s="163">
        <v>330</v>
      </c>
      <c r="K59" s="163">
        <v>0</v>
      </c>
    </row>
    <row r="60" spans="1:11" ht="15.75" customHeight="1" x14ac:dyDescent="0.25">
      <c r="A60" s="419"/>
      <c r="B60" s="264" t="s">
        <v>516</v>
      </c>
      <c r="C60" s="253">
        <f t="shared" si="0"/>
        <v>2622</v>
      </c>
      <c r="D60" s="266">
        <v>1430</v>
      </c>
      <c r="E60" s="266">
        <v>920</v>
      </c>
      <c r="F60" s="266">
        <v>104</v>
      </c>
      <c r="G60" s="266">
        <v>816</v>
      </c>
      <c r="H60" s="266">
        <v>272</v>
      </c>
      <c r="I60" s="266">
        <v>101</v>
      </c>
      <c r="J60" s="266">
        <v>171</v>
      </c>
      <c r="K60" s="266">
        <v>0</v>
      </c>
    </row>
    <row r="61" spans="1:11" ht="15.75" customHeight="1" x14ac:dyDescent="0.25">
      <c r="A61" s="419"/>
      <c r="B61" s="264" t="s">
        <v>517</v>
      </c>
      <c r="C61" s="253">
        <f t="shared" si="0"/>
        <v>28019</v>
      </c>
      <c r="D61" s="267">
        <v>9027</v>
      </c>
      <c r="E61" s="267">
        <v>11245</v>
      </c>
      <c r="F61" s="267">
        <v>1754</v>
      </c>
      <c r="G61" s="267">
        <v>9491</v>
      </c>
      <c r="H61" s="267">
        <v>7747</v>
      </c>
      <c r="I61" s="267">
        <v>2103</v>
      </c>
      <c r="J61" s="267">
        <v>5644</v>
      </c>
      <c r="K61" s="267">
        <v>0</v>
      </c>
    </row>
    <row r="62" spans="1:11" ht="15.75" customHeight="1" x14ac:dyDescent="0.25">
      <c r="A62" s="420"/>
      <c r="B62" s="268" t="s">
        <v>518</v>
      </c>
      <c r="C62" s="269">
        <f t="shared" si="0"/>
        <v>1244</v>
      </c>
      <c r="D62" s="240">
        <v>899</v>
      </c>
      <c r="E62" s="240">
        <v>291</v>
      </c>
      <c r="F62" s="240">
        <v>15</v>
      </c>
      <c r="G62" s="240">
        <v>276</v>
      </c>
      <c r="H62" s="240">
        <v>54</v>
      </c>
      <c r="I62" s="240">
        <v>5</v>
      </c>
      <c r="J62" s="240">
        <v>49</v>
      </c>
      <c r="K62" s="240">
        <v>0</v>
      </c>
    </row>
    <row r="63" spans="1:11" ht="15.75" customHeight="1" x14ac:dyDescent="0.25">
      <c r="A63" s="418" t="s">
        <v>527</v>
      </c>
      <c r="B63" s="264" t="s">
        <v>62</v>
      </c>
      <c r="C63" s="265">
        <f t="shared" si="0"/>
        <v>43844</v>
      </c>
      <c r="D63" s="163">
        <v>15648</v>
      </c>
      <c r="E63" s="163">
        <v>18869</v>
      </c>
      <c r="F63" s="163">
        <v>2907</v>
      </c>
      <c r="G63" s="163">
        <v>15962</v>
      </c>
      <c r="H63" s="163">
        <v>9327</v>
      </c>
      <c r="I63" s="163">
        <v>2466</v>
      </c>
      <c r="J63" s="163">
        <v>6861</v>
      </c>
      <c r="K63" s="163">
        <v>0</v>
      </c>
    </row>
    <row r="64" spans="1:11" ht="15.75" customHeight="1" x14ac:dyDescent="0.25">
      <c r="A64" s="419"/>
      <c r="B64" s="264" t="s">
        <v>514</v>
      </c>
      <c r="C64" s="265">
        <f t="shared" si="0"/>
        <v>289</v>
      </c>
      <c r="D64" s="163">
        <v>152</v>
      </c>
      <c r="E64" s="163">
        <v>99</v>
      </c>
      <c r="F64" s="163">
        <v>7</v>
      </c>
      <c r="G64" s="163">
        <v>92</v>
      </c>
      <c r="H64" s="163">
        <v>38</v>
      </c>
      <c r="I64" s="163">
        <v>10</v>
      </c>
      <c r="J64" s="163">
        <v>28</v>
      </c>
      <c r="K64" s="163">
        <v>0</v>
      </c>
    </row>
    <row r="65" spans="1:11" ht="15.75" customHeight="1" x14ac:dyDescent="0.25">
      <c r="A65" s="419"/>
      <c r="B65" s="264" t="s">
        <v>515</v>
      </c>
      <c r="C65" s="265">
        <f t="shared" si="0"/>
        <v>2625</v>
      </c>
      <c r="D65" s="163">
        <v>902</v>
      </c>
      <c r="E65" s="163">
        <v>1247</v>
      </c>
      <c r="F65" s="163">
        <v>186</v>
      </c>
      <c r="G65" s="163">
        <v>1061</v>
      </c>
      <c r="H65" s="163">
        <v>476</v>
      </c>
      <c r="I65" s="163">
        <v>151</v>
      </c>
      <c r="J65" s="163">
        <v>325</v>
      </c>
      <c r="K65" s="163">
        <v>0</v>
      </c>
    </row>
    <row r="66" spans="1:11" ht="15.75" customHeight="1" x14ac:dyDescent="0.25">
      <c r="A66" s="419"/>
      <c r="B66" s="264" t="s">
        <v>516</v>
      </c>
      <c r="C66" s="253">
        <f t="shared" si="0"/>
        <v>3154</v>
      </c>
      <c r="D66" s="266">
        <v>1628</v>
      </c>
      <c r="E66" s="266">
        <v>1236</v>
      </c>
      <c r="F66" s="266">
        <v>140</v>
      </c>
      <c r="G66" s="266">
        <v>1096</v>
      </c>
      <c r="H66" s="266">
        <v>290</v>
      </c>
      <c r="I66" s="266">
        <v>102</v>
      </c>
      <c r="J66" s="266">
        <v>188</v>
      </c>
      <c r="K66" s="266">
        <v>0</v>
      </c>
    </row>
    <row r="67" spans="1:11" ht="15.75" customHeight="1" x14ac:dyDescent="0.25">
      <c r="A67" s="419"/>
      <c r="B67" s="264" t="s">
        <v>517</v>
      </c>
      <c r="C67" s="253">
        <f t="shared" si="0"/>
        <v>36251</v>
      </c>
      <c r="D67" s="267">
        <v>12001</v>
      </c>
      <c r="E67" s="267">
        <v>15862</v>
      </c>
      <c r="F67" s="267">
        <v>2529</v>
      </c>
      <c r="G67" s="267">
        <v>13333</v>
      </c>
      <c r="H67" s="267">
        <v>8388</v>
      </c>
      <c r="I67" s="267">
        <v>2172</v>
      </c>
      <c r="J67" s="267">
        <v>6216</v>
      </c>
      <c r="K67" s="267">
        <v>0</v>
      </c>
    </row>
    <row r="68" spans="1:11" ht="15.75" customHeight="1" x14ac:dyDescent="0.25">
      <c r="A68" s="420"/>
      <c r="B68" s="268" t="s">
        <v>518</v>
      </c>
      <c r="C68" s="269">
        <f t="shared" si="0"/>
        <v>1525</v>
      </c>
      <c r="D68" s="240">
        <v>965</v>
      </c>
      <c r="E68" s="240">
        <v>425</v>
      </c>
      <c r="F68" s="240">
        <v>45</v>
      </c>
      <c r="G68" s="240">
        <v>380</v>
      </c>
      <c r="H68" s="240">
        <v>135</v>
      </c>
      <c r="I68" s="240">
        <v>31</v>
      </c>
      <c r="J68" s="240">
        <v>104</v>
      </c>
      <c r="K68" s="240">
        <v>0</v>
      </c>
    </row>
    <row r="69" spans="1:11" ht="15.75" customHeight="1" x14ac:dyDescent="0.25">
      <c r="A69" s="418" t="s">
        <v>528</v>
      </c>
      <c r="B69" s="264" t="s">
        <v>62</v>
      </c>
      <c r="C69" s="265">
        <f t="shared" si="0"/>
        <v>49905</v>
      </c>
      <c r="D69" s="163">
        <v>19029</v>
      </c>
      <c r="E69" s="163">
        <v>22125</v>
      </c>
      <c r="F69" s="163">
        <v>3284</v>
      </c>
      <c r="G69" s="163">
        <v>18841</v>
      </c>
      <c r="H69" s="163">
        <v>8751</v>
      </c>
      <c r="I69" s="163">
        <v>2339</v>
      </c>
      <c r="J69" s="163">
        <v>6412</v>
      </c>
      <c r="K69" s="163">
        <v>0</v>
      </c>
    </row>
    <row r="70" spans="1:11" ht="15.75" customHeight="1" x14ac:dyDescent="0.25">
      <c r="A70" s="419"/>
      <c r="B70" s="264" t="s">
        <v>514</v>
      </c>
      <c r="C70" s="265">
        <f t="shared" si="0"/>
        <v>282</v>
      </c>
      <c r="D70" s="163">
        <v>141</v>
      </c>
      <c r="E70" s="163">
        <v>114</v>
      </c>
      <c r="F70" s="163">
        <v>12</v>
      </c>
      <c r="G70" s="163">
        <v>102</v>
      </c>
      <c r="H70" s="163">
        <v>27</v>
      </c>
      <c r="I70" s="163">
        <v>10</v>
      </c>
      <c r="J70" s="163">
        <v>17</v>
      </c>
      <c r="K70" s="163">
        <v>0</v>
      </c>
    </row>
    <row r="71" spans="1:11" s="15" customFormat="1" ht="15.75" customHeight="1" x14ac:dyDescent="0.2">
      <c r="A71" s="419"/>
      <c r="B71" s="264" t="s">
        <v>515</v>
      </c>
      <c r="C71" s="265">
        <f t="shared" si="0"/>
        <v>3151</v>
      </c>
      <c r="D71" s="163">
        <v>1113</v>
      </c>
      <c r="E71" s="163">
        <v>1553</v>
      </c>
      <c r="F71" s="163">
        <v>240</v>
      </c>
      <c r="G71" s="163">
        <v>1313</v>
      </c>
      <c r="H71" s="163">
        <v>485</v>
      </c>
      <c r="I71" s="163">
        <v>161</v>
      </c>
      <c r="J71" s="163">
        <v>324</v>
      </c>
      <c r="K71" s="163">
        <v>0</v>
      </c>
    </row>
    <row r="72" spans="1:11" ht="15.75" customHeight="1" x14ac:dyDescent="0.25">
      <c r="A72" s="419"/>
      <c r="B72" s="264" t="s">
        <v>516</v>
      </c>
      <c r="C72" s="253">
        <f t="shared" si="0"/>
        <v>3404</v>
      </c>
      <c r="D72" s="266">
        <v>1740</v>
      </c>
      <c r="E72" s="266">
        <v>1322</v>
      </c>
      <c r="F72" s="266">
        <v>131</v>
      </c>
      <c r="G72" s="266">
        <v>1191</v>
      </c>
      <c r="H72" s="266">
        <v>342</v>
      </c>
      <c r="I72" s="266">
        <v>126</v>
      </c>
      <c r="J72" s="266">
        <v>216</v>
      </c>
      <c r="K72" s="266">
        <v>0</v>
      </c>
    </row>
    <row r="73" spans="1:11" ht="15.75" customHeight="1" x14ac:dyDescent="0.25">
      <c r="A73" s="419"/>
      <c r="B73" s="264" t="s">
        <v>517</v>
      </c>
      <c r="C73" s="253">
        <f t="shared" ref="C73:C116" si="1">SUM(D73,E73,H73,K73)</f>
        <v>41322</v>
      </c>
      <c r="D73" s="267">
        <v>14908</v>
      </c>
      <c r="E73" s="267">
        <v>18642</v>
      </c>
      <c r="F73" s="267">
        <v>2863</v>
      </c>
      <c r="G73" s="267">
        <v>15779</v>
      </c>
      <c r="H73" s="267">
        <v>7772</v>
      </c>
      <c r="I73" s="267">
        <v>2023</v>
      </c>
      <c r="J73" s="267">
        <v>5749</v>
      </c>
      <c r="K73" s="267">
        <v>0</v>
      </c>
    </row>
    <row r="74" spans="1:11" ht="15.75" customHeight="1" x14ac:dyDescent="0.25">
      <c r="A74" s="420"/>
      <c r="B74" s="268" t="s">
        <v>518</v>
      </c>
      <c r="C74" s="269">
        <f t="shared" si="1"/>
        <v>1746</v>
      </c>
      <c r="D74" s="240">
        <v>1127</v>
      </c>
      <c r="E74" s="240">
        <v>494</v>
      </c>
      <c r="F74" s="240">
        <v>38</v>
      </c>
      <c r="G74" s="240">
        <v>456</v>
      </c>
      <c r="H74" s="240">
        <v>125</v>
      </c>
      <c r="I74" s="240">
        <v>19</v>
      </c>
      <c r="J74" s="240">
        <v>106</v>
      </c>
      <c r="K74" s="240">
        <v>0</v>
      </c>
    </row>
    <row r="75" spans="1:11" ht="15.75" customHeight="1" x14ac:dyDescent="0.25">
      <c r="A75" s="418" t="s">
        <v>529</v>
      </c>
      <c r="B75" s="264" t="s">
        <v>62</v>
      </c>
      <c r="C75" s="265">
        <f t="shared" si="1"/>
        <v>0</v>
      </c>
      <c r="D75" s="163">
        <v>0</v>
      </c>
      <c r="E75" s="163">
        <v>0</v>
      </c>
      <c r="F75" s="163">
        <v>0</v>
      </c>
      <c r="G75" s="163">
        <v>0</v>
      </c>
      <c r="H75" s="163">
        <v>0</v>
      </c>
      <c r="I75" s="163">
        <v>0</v>
      </c>
      <c r="J75" s="163">
        <v>0</v>
      </c>
      <c r="K75" s="163">
        <v>0</v>
      </c>
    </row>
    <row r="76" spans="1:11" ht="15.75" customHeight="1" x14ac:dyDescent="0.25">
      <c r="A76" s="419"/>
      <c r="B76" s="264" t="s">
        <v>514</v>
      </c>
      <c r="C76" s="265">
        <f t="shared" si="1"/>
        <v>0</v>
      </c>
      <c r="D76" s="163">
        <v>0</v>
      </c>
      <c r="E76" s="163">
        <v>0</v>
      </c>
      <c r="F76" s="163">
        <v>0</v>
      </c>
      <c r="G76" s="163">
        <v>0</v>
      </c>
      <c r="H76" s="163">
        <v>0</v>
      </c>
      <c r="I76" s="163">
        <v>0</v>
      </c>
      <c r="J76" s="163">
        <v>0</v>
      </c>
      <c r="K76" s="163">
        <v>0</v>
      </c>
    </row>
    <row r="77" spans="1:11" ht="15.75" customHeight="1" x14ac:dyDescent="0.25">
      <c r="A77" s="419"/>
      <c r="B77" s="264" t="s">
        <v>515</v>
      </c>
      <c r="C77" s="265">
        <f t="shared" si="1"/>
        <v>0</v>
      </c>
      <c r="D77" s="163">
        <v>0</v>
      </c>
      <c r="E77" s="163">
        <v>0</v>
      </c>
      <c r="F77" s="163">
        <v>0</v>
      </c>
      <c r="G77" s="163">
        <v>0</v>
      </c>
      <c r="H77" s="163">
        <v>0</v>
      </c>
      <c r="I77" s="163">
        <v>0</v>
      </c>
      <c r="J77" s="163">
        <v>0</v>
      </c>
      <c r="K77" s="163">
        <v>0</v>
      </c>
    </row>
    <row r="78" spans="1:11" ht="15.75" customHeight="1" x14ac:dyDescent="0.25">
      <c r="A78" s="419"/>
      <c r="B78" s="264" t="s">
        <v>516</v>
      </c>
      <c r="C78" s="253">
        <f t="shared" si="1"/>
        <v>0</v>
      </c>
      <c r="D78" s="266">
        <v>0</v>
      </c>
      <c r="E78" s="266">
        <v>0</v>
      </c>
      <c r="F78" s="266">
        <v>0</v>
      </c>
      <c r="G78" s="266">
        <v>0</v>
      </c>
      <c r="H78" s="266">
        <v>0</v>
      </c>
      <c r="I78" s="266">
        <v>0</v>
      </c>
      <c r="J78" s="266">
        <v>0</v>
      </c>
      <c r="K78" s="266">
        <v>0</v>
      </c>
    </row>
    <row r="79" spans="1:11" ht="15.75" customHeight="1" x14ac:dyDescent="0.25">
      <c r="A79" s="419"/>
      <c r="B79" s="264" t="s">
        <v>517</v>
      </c>
      <c r="C79" s="253">
        <f t="shared" si="1"/>
        <v>0</v>
      </c>
      <c r="D79" s="267">
        <v>0</v>
      </c>
      <c r="E79" s="267">
        <v>0</v>
      </c>
      <c r="F79" s="267">
        <v>0</v>
      </c>
      <c r="G79" s="267">
        <v>0</v>
      </c>
      <c r="H79" s="267">
        <v>0</v>
      </c>
      <c r="I79" s="267">
        <v>0</v>
      </c>
      <c r="J79" s="267">
        <v>0</v>
      </c>
      <c r="K79" s="267">
        <v>0</v>
      </c>
    </row>
    <row r="80" spans="1:11" ht="15.75" customHeight="1" x14ac:dyDescent="0.25">
      <c r="A80" s="419"/>
      <c r="B80" s="270" t="s">
        <v>518</v>
      </c>
      <c r="C80" s="265">
        <f t="shared" si="1"/>
        <v>0</v>
      </c>
      <c r="D80" s="163">
        <v>0</v>
      </c>
      <c r="E80" s="163">
        <v>0</v>
      </c>
      <c r="F80" s="163">
        <v>0</v>
      </c>
      <c r="G80" s="163">
        <v>0</v>
      </c>
      <c r="H80" s="163">
        <v>0</v>
      </c>
      <c r="I80" s="163">
        <v>0</v>
      </c>
      <c r="J80" s="163">
        <v>0</v>
      </c>
      <c r="K80" s="163">
        <v>0</v>
      </c>
    </row>
    <row r="81" spans="1:11" ht="15.75" customHeight="1" x14ac:dyDescent="0.25">
      <c r="A81" s="418" t="s">
        <v>71</v>
      </c>
      <c r="B81" s="271" t="s">
        <v>62</v>
      </c>
      <c r="C81" s="272">
        <f t="shared" si="1"/>
        <v>17263</v>
      </c>
      <c r="D81" s="273">
        <v>7166</v>
      </c>
      <c r="E81" s="273">
        <v>7759</v>
      </c>
      <c r="F81" s="273">
        <v>1474</v>
      </c>
      <c r="G81" s="273">
        <v>6285</v>
      </c>
      <c r="H81" s="273">
        <v>2338</v>
      </c>
      <c r="I81" s="273">
        <v>1586</v>
      </c>
      <c r="J81" s="273">
        <v>752</v>
      </c>
      <c r="K81" s="273">
        <v>0</v>
      </c>
    </row>
    <row r="82" spans="1:11" ht="15.75" customHeight="1" x14ac:dyDescent="0.25">
      <c r="A82" s="419"/>
      <c r="B82" s="264" t="s">
        <v>514</v>
      </c>
      <c r="C82" s="265">
        <f t="shared" si="1"/>
        <v>95</v>
      </c>
      <c r="D82" s="163">
        <v>32</v>
      </c>
      <c r="E82" s="163">
        <v>48</v>
      </c>
      <c r="F82" s="163">
        <v>9</v>
      </c>
      <c r="G82" s="163">
        <v>39</v>
      </c>
      <c r="H82" s="163">
        <v>15</v>
      </c>
      <c r="I82" s="163">
        <v>13</v>
      </c>
      <c r="J82" s="163">
        <v>2</v>
      </c>
      <c r="K82" s="163">
        <v>0</v>
      </c>
    </row>
    <row r="83" spans="1:11" ht="15.75" customHeight="1" x14ac:dyDescent="0.25">
      <c r="A83" s="419"/>
      <c r="B83" s="264" t="s">
        <v>515</v>
      </c>
      <c r="C83" s="265">
        <f t="shared" si="1"/>
        <v>604</v>
      </c>
      <c r="D83" s="163">
        <v>220</v>
      </c>
      <c r="E83" s="163">
        <v>298</v>
      </c>
      <c r="F83" s="163">
        <v>71</v>
      </c>
      <c r="G83" s="163">
        <v>227</v>
      </c>
      <c r="H83" s="163">
        <v>86</v>
      </c>
      <c r="I83" s="163">
        <v>67</v>
      </c>
      <c r="J83" s="163">
        <v>19</v>
      </c>
      <c r="K83" s="163">
        <v>0</v>
      </c>
    </row>
    <row r="84" spans="1:11" ht="15.75" customHeight="1" x14ac:dyDescent="0.25">
      <c r="A84" s="419"/>
      <c r="B84" s="264" t="s">
        <v>516</v>
      </c>
      <c r="C84" s="253">
        <f t="shared" si="1"/>
        <v>433</v>
      </c>
      <c r="D84" s="266">
        <v>238</v>
      </c>
      <c r="E84" s="266">
        <v>174</v>
      </c>
      <c r="F84" s="266">
        <v>36</v>
      </c>
      <c r="G84" s="266">
        <v>138</v>
      </c>
      <c r="H84" s="266">
        <v>21</v>
      </c>
      <c r="I84" s="266">
        <v>17</v>
      </c>
      <c r="J84" s="266">
        <v>4</v>
      </c>
      <c r="K84" s="266">
        <v>0</v>
      </c>
    </row>
    <row r="85" spans="1:11" ht="15.75" customHeight="1" x14ac:dyDescent="0.25">
      <c r="A85" s="419"/>
      <c r="B85" s="264" t="s">
        <v>517</v>
      </c>
      <c r="C85" s="253">
        <f t="shared" si="1"/>
        <v>10952</v>
      </c>
      <c r="D85" s="267">
        <v>4197</v>
      </c>
      <c r="E85" s="267">
        <v>4945</v>
      </c>
      <c r="F85" s="267">
        <v>1050</v>
      </c>
      <c r="G85" s="267">
        <v>3895</v>
      </c>
      <c r="H85" s="267">
        <v>1810</v>
      </c>
      <c r="I85" s="267">
        <v>1170</v>
      </c>
      <c r="J85" s="267">
        <v>640</v>
      </c>
      <c r="K85" s="267">
        <v>0</v>
      </c>
    </row>
    <row r="86" spans="1:11" ht="15.75" customHeight="1" x14ac:dyDescent="0.25">
      <c r="A86" s="420"/>
      <c r="B86" s="268" t="s">
        <v>518</v>
      </c>
      <c r="C86" s="269">
        <f t="shared" si="1"/>
        <v>5179</v>
      </c>
      <c r="D86" s="240">
        <v>2479</v>
      </c>
      <c r="E86" s="240">
        <v>2294</v>
      </c>
      <c r="F86" s="240">
        <v>308</v>
      </c>
      <c r="G86" s="240">
        <v>1986</v>
      </c>
      <c r="H86" s="240">
        <v>406</v>
      </c>
      <c r="I86" s="240">
        <v>319</v>
      </c>
      <c r="J86" s="240">
        <v>87</v>
      </c>
      <c r="K86" s="240">
        <v>0</v>
      </c>
    </row>
    <row r="87" spans="1:11" ht="15.75" customHeight="1" x14ac:dyDescent="0.25">
      <c r="A87" s="418" t="s">
        <v>72</v>
      </c>
      <c r="B87" s="264" t="s">
        <v>62</v>
      </c>
      <c r="C87" s="265">
        <f t="shared" si="1"/>
        <v>39199</v>
      </c>
      <c r="D87" s="163">
        <v>15711</v>
      </c>
      <c r="E87" s="163">
        <v>14770</v>
      </c>
      <c r="F87" s="163">
        <v>2710</v>
      </c>
      <c r="G87" s="163">
        <v>12060</v>
      </c>
      <c r="H87" s="163">
        <v>8718</v>
      </c>
      <c r="I87" s="163">
        <v>3804</v>
      </c>
      <c r="J87" s="163">
        <v>4914</v>
      </c>
      <c r="K87" s="163">
        <v>0</v>
      </c>
    </row>
    <row r="88" spans="1:11" ht="15.75" customHeight="1" x14ac:dyDescent="0.25">
      <c r="A88" s="419"/>
      <c r="B88" s="264" t="s">
        <v>514</v>
      </c>
      <c r="C88" s="265">
        <f t="shared" si="1"/>
        <v>196</v>
      </c>
      <c r="D88" s="163">
        <v>79</v>
      </c>
      <c r="E88" s="163">
        <v>79</v>
      </c>
      <c r="F88" s="163">
        <v>11</v>
      </c>
      <c r="G88" s="163">
        <v>68</v>
      </c>
      <c r="H88" s="163">
        <v>38</v>
      </c>
      <c r="I88" s="163">
        <v>23</v>
      </c>
      <c r="J88" s="163">
        <v>15</v>
      </c>
      <c r="K88" s="163">
        <v>0</v>
      </c>
    </row>
    <row r="89" spans="1:11" ht="15.75" customHeight="1" x14ac:dyDescent="0.25">
      <c r="A89" s="419"/>
      <c r="B89" s="264" t="s">
        <v>515</v>
      </c>
      <c r="C89" s="265">
        <f t="shared" si="1"/>
        <v>1361</v>
      </c>
      <c r="D89" s="163">
        <v>459</v>
      </c>
      <c r="E89" s="163">
        <v>599</v>
      </c>
      <c r="F89" s="163">
        <v>129</v>
      </c>
      <c r="G89" s="163">
        <v>470</v>
      </c>
      <c r="H89" s="163">
        <v>303</v>
      </c>
      <c r="I89" s="163">
        <v>176</v>
      </c>
      <c r="J89" s="163">
        <v>127</v>
      </c>
      <c r="K89" s="163">
        <v>0</v>
      </c>
    </row>
    <row r="90" spans="1:11" ht="15.75" customHeight="1" x14ac:dyDescent="0.25">
      <c r="A90" s="419"/>
      <c r="B90" s="264" t="s">
        <v>516</v>
      </c>
      <c r="C90" s="253">
        <f t="shared" si="1"/>
        <v>1195</v>
      </c>
      <c r="D90" s="266">
        <v>649</v>
      </c>
      <c r="E90" s="266">
        <v>427</v>
      </c>
      <c r="F90" s="266">
        <v>77</v>
      </c>
      <c r="G90" s="266">
        <v>350</v>
      </c>
      <c r="H90" s="266">
        <v>119</v>
      </c>
      <c r="I90" s="266">
        <v>64</v>
      </c>
      <c r="J90" s="266">
        <v>55</v>
      </c>
      <c r="K90" s="266">
        <v>0</v>
      </c>
    </row>
    <row r="91" spans="1:11" ht="15.75" customHeight="1" x14ac:dyDescent="0.25">
      <c r="A91" s="419"/>
      <c r="B91" s="264" t="s">
        <v>517</v>
      </c>
      <c r="C91" s="253">
        <f t="shared" si="1"/>
        <v>28956</v>
      </c>
      <c r="D91" s="267">
        <v>10599</v>
      </c>
      <c r="E91" s="267">
        <v>10794</v>
      </c>
      <c r="F91" s="267">
        <v>2100</v>
      </c>
      <c r="G91" s="267">
        <v>8694</v>
      </c>
      <c r="H91" s="267">
        <v>7563</v>
      </c>
      <c r="I91" s="267">
        <v>3094</v>
      </c>
      <c r="J91" s="267">
        <v>4469</v>
      </c>
      <c r="K91" s="267">
        <v>0</v>
      </c>
    </row>
    <row r="92" spans="1:11" ht="15.75" customHeight="1" x14ac:dyDescent="0.25">
      <c r="A92" s="420"/>
      <c r="B92" s="268" t="s">
        <v>518</v>
      </c>
      <c r="C92" s="269">
        <f t="shared" si="1"/>
        <v>7491</v>
      </c>
      <c r="D92" s="240">
        <v>3925</v>
      </c>
      <c r="E92" s="240">
        <v>2871</v>
      </c>
      <c r="F92" s="240">
        <v>393</v>
      </c>
      <c r="G92" s="240">
        <v>2478</v>
      </c>
      <c r="H92" s="240">
        <v>695</v>
      </c>
      <c r="I92" s="240">
        <v>447</v>
      </c>
      <c r="J92" s="240">
        <v>248</v>
      </c>
      <c r="K92" s="240">
        <v>0</v>
      </c>
    </row>
    <row r="93" spans="1:11" ht="15.75" customHeight="1" x14ac:dyDescent="0.25">
      <c r="A93" s="418" t="s">
        <v>73</v>
      </c>
      <c r="B93" s="264" t="s">
        <v>62</v>
      </c>
      <c r="C93" s="265">
        <f t="shared" si="1"/>
        <v>140683</v>
      </c>
      <c r="D93" s="163">
        <v>56225</v>
      </c>
      <c r="E93" s="163">
        <v>50280</v>
      </c>
      <c r="F93" s="163">
        <v>8412</v>
      </c>
      <c r="G93" s="163">
        <v>41868</v>
      </c>
      <c r="H93" s="163">
        <v>34178</v>
      </c>
      <c r="I93" s="163">
        <v>9924</v>
      </c>
      <c r="J93" s="163">
        <v>24254</v>
      </c>
      <c r="K93" s="163">
        <v>0</v>
      </c>
    </row>
    <row r="94" spans="1:11" ht="15.75" customHeight="1" x14ac:dyDescent="0.25">
      <c r="A94" s="419"/>
      <c r="B94" s="264" t="s">
        <v>514</v>
      </c>
      <c r="C94" s="265">
        <f t="shared" si="1"/>
        <v>865</v>
      </c>
      <c r="D94" s="163">
        <v>489</v>
      </c>
      <c r="E94" s="163">
        <v>280</v>
      </c>
      <c r="F94" s="163">
        <v>36</v>
      </c>
      <c r="G94" s="163">
        <v>244</v>
      </c>
      <c r="H94" s="163">
        <v>96</v>
      </c>
      <c r="I94" s="163">
        <v>22</v>
      </c>
      <c r="J94" s="163">
        <v>74</v>
      </c>
      <c r="K94" s="163">
        <v>0</v>
      </c>
    </row>
    <row r="95" spans="1:11" ht="15.75" customHeight="1" x14ac:dyDescent="0.25">
      <c r="A95" s="419"/>
      <c r="B95" s="264" t="s">
        <v>515</v>
      </c>
      <c r="C95" s="265">
        <f t="shared" si="1"/>
        <v>7117</v>
      </c>
      <c r="D95" s="163">
        <v>2380</v>
      </c>
      <c r="E95" s="163">
        <v>3124</v>
      </c>
      <c r="F95" s="163">
        <v>497</v>
      </c>
      <c r="G95" s="163">
        <v>2627</v>
      </c>
      <c r="H95" s="163">
        <v>1613</v>
      </c>
      <c r="I95" s="163">
        <v>606</v>
      </c>
      <c r="J95" s="163">
        <v>1007</v>
      </c>
      <c r="K95" s="163">
        <v>0</v>
      </c>
    </row>
    <row r="96" spans="1:11" ht="15.75" customHeight="1" x14ac:dyDescent="0.25">
      <c r="A96" s="419"/>
      <c r="B96" s="264" t="s">
        <v>516</v>
      </c>
      <c r="C96" s="253">
        <f t="shared" si="1"/>
        <v>9141</v>
      </c>
      <c r="D96" s="266">
        <v>5334</v>
      </c>
      <c r="E96" s="266">
        <v>2962</v>
      </c>
      <c r="F96" s="266">
        <v>363</v>
      </c>
      <c r="G96" s="266">
        <v>2599</v>
      </c>
      <c r="H96" s="266">
        <v>845</v>
      </c>
      <c r="I96" s="266">
        <v>302</v>
      </c>
      <c r="J96" s="266">
        <v>543</v>
      </c>
      <c r="K96" s="266">
        <v>0</v>
      </c>
    </row>
    <row r="97" spans="1:11" ht="15.75" customHeight="1" x14ac:dyDescent="0.25">
      <c r="A97" s="419"/>
      <c r="B97" s="264" t="s">
        <v>517</v>
      </c>
      <c r="C97" s="253">
        <f t="shared" si="1"/>
        <v>115751</v>
      </c>
      <c r="D97" s="267">
        <v>42295</v>
      </c>
      <c r="E97" s="267">
        <v>42270</v>
      </c>
      <c r="F97" s="267">
        <v>7408</v>
      </c>
      <c r="G97" s="267">
        <v>34862</v>
      </c>
      <c r="H97" s="267">
        <v>31186</v>
      </c>
      <c r="I97" s="267">
        <v>8898</v>
      </c>
      <c r="J97" s="267">
        <v>22288</v>
      </c>
      <c r="K97" s="267">
        <v>0</v>
      </c>
    </row>
    <row r="98" spans="1:11" ht="15.75" customHeight="1" x14ac:dyDescent="0.25">
      <c r="A98" s="420"/>
      <c r="B98" s="268" t="s">
        <v>518</v>
      </c>
      <c r="C98" s="269">
        <f t="shared" si="1"/>
        <v>7809</v>
      </c>
      <c r="D98" s="240">
        <v>5727</v>
      </c>
      <c r="E98" s="240">
        <v>1644</v>
      </c>
      <c r="F98" s="240">
        <v>108</v>
      </c>
      <c r="G98" s="240">
        <v>1536</v>
      </c>
      <c r="H98" s="240">
        <v>438</v>
      </c>
      <c r="I98" s="240">
        <v>96</v>
      </c>
      <c r="J98" s="240">
        <v>342</v>
      </c>
      <c r="K98" s="240">
        <v>0</v>
      </c>
    </row>
    <row r="99" spans="1:11" ht="15.75" customHeight="1" x14ac:dyDescent="0.25">
      <c r="A99" s="418" t="s">
        <v>74</v>
      </c>
      <c r="B99" s="264" t="s">
        <v>62</v>
      </c>
      <c r="C99" s="265">
        <f t="shared" si="1"/>
        <v>93749</v>
      </c>
      <c r="D99" s="163">
        <v>34677</v>
      </c>
      <c r="E99" s="163">
        <v>40994</v>
      </c>
      <c r="F99" s="163">
        <v>6191</v>
      </c>
      <c r="G99" s="163">
        <v>34803</v>
      </c>
      <c r="H99" s="163">
        <v>18078</v>
      </c>
      <c r="I99" s="163">
        <v>4805</v>
      </c>
      <c r="J99" s="163">
        <v>13273</v>
      </c>
      <c r="K99" s="163">
        <v>0</v>
      </c>
    </row>
    <row r="100" spans="1:11" ht="15.75" customHeight="1" x14ac:dyDescent="0.25">
      <c r="A100" s="419"/>
      <c r="B100" s="264" t="s">
        <v>514</v>
      </c>
      <c r="C100" s="265">
        <f t="shared" si="1"/>
        <v>571</v>
      </c>
      <c r="D100" s="163">
        <v>293</v>
      </c>
      <c r="E100" s="163">
        <v>213</v>
      </c>
      <c r="F100" s="163">
        <v>19</v>
      </c>
      <c r="G100" s="163">
        <v>194</v>
      </c>
      <c r="H100" s="163">
        <v>65</v>
      </c>
      <c r="I100" s="163">
        <v>20</v>
      </c>
      <c r="J100" s="163">
        <v>45</v>
      </c>
      <c r="K100" s="163">
        <v>0</v>
      </c>
    </row>
    <row r="101" spans="1:11" ht="15.75" customHeight="1" x14ac:dyDescent="0.25">
      <c r="A101" s="419"/>
      <c r="B101" s="264" t="s">
        <v>515</v>
      </c>
      <c r="C101" s="265">
        <f t="shared" si="1"/>
        <v>5776</v>
      </c>
      <c r="D101" s="163">
        <v>2015</v>
      </c>
      <c r="E101" s="163">
        <v>2800</v>
      </c>
      <c r="F101" s="163">
        <v>426</v>
      </c>
      <c r="G101" s="163">
        <v>2374</v>
      </c>
      <c r="H101" s="163">
        <v>961</v>
      </c>
      <c r="I101" s="163">
        <v>312</v>
      </c>
      <c r="J101" s="163">
        <v>649</v>
      </c>
      <c r="K101" s="163">
        <v>0</v>
      </c>
    </row>
    <row r="102" spans="1:11" ht="15.75" customHeight="1" x14ac:dyDescent="0.25">
      <c r="A102" s="419"/>
      <c r="B102" s="264" t="s">
        <v>516</v>
      </c>
      <c r="C102" s="253">
        <f t="shared" si="1"/>
        <v>6558</v>
      </c>
      <c r="D102" s="266">
        <v>3368</v>
      </c>
      <c r="E102" s="266">
        <v>2558</v>
      </c>
      <c r="F102" s="266">
        <v>271</v>
      </c>
      <c r="G102" s="266">
        <v>2287</v>
      </c>
      <c r="H102" s="266">
        <v>632</v>
      </c>
      <c r="I102" s="266">
        <v>228</v>
      </c>
      <c r="J102" s="266">
        <v>404</v>
      </c>
      <c r="K102" s="266">
        <v>0</v>
      </c>
    </row>
    <row r="103" spans="1:11" ht="15.75" customHeight="1" x14ac:dyDescent="0.25">
      <c r="A103" s="419"/>
      <c r="B103" s="264" t="s">
        <v>517</v>
      </c>
      <c r="C103" s="253">
        <f t="shared" si="1"/>
        <v>77573</v>
      </c>
      <c r="D103" s="267">
        <v>26909</v>
      </c>
      <c r="E103" s="267">
        <v>34504</v>
      </c>
      <c r="F103" s="267">
        <v>5392</v>
      </c>
      <c r="G103" s="267">
        <v>29112</v>
      </c>
      <c r="H103" s="267">
        <v>16160</v>
      </c>
      <c r="I103" s="267">
        <v>4195</v>
      </c>
      <c r="J103" s="267">
        <v>11965</v>
      </c>
      <c r="K103" s="267">
        <v>0</v>
      </c>
    </row>
    <row r="104" spans="1:11" ht="15.75" customHeight="1" x14ac:dyDescent="0.25">
      <c r="A104" s="420"/>
      <c r="B104" s="268" t="s">
        <v>518</v>
      </c>
      <c r="C104" s="269">
        <f t="shared" si="1"/>
        <v>3271</v>
      </c>
      <c r="D104" s="240">
        <v>2092</v>
      </c>
      <c r="E104" s="240">
        <v>919</v>
      </c>
      <c r="F104" s="240">
        <v>83</v>
      </c>
      <c r="G104" s="240">
        <v>836</v>
      </c>
      <c r="H104" s="240">
        <v>260</v>
      </c>
      <c r="I104" s="240">
        <v>50</v>
      </c>
      <c r="J104" s="240">
        <v>210</v>
      </c>
      <c r="K104" s="240">
        <v>0</v>
      </c>
    </row>
    <row r="105" spans="1:11" ht="15.75" customHeight="1" x14ac:dyDescent="0.25">
      <c r="A105" s="418" t="s">
        <v>75</v>
      </c>
      <c r="B105" s="264" t="s">
        <v>62</v>
      </c>
      <c r="C105" s="265">
        <f t="shared" si="1"/>
        <v>273631</v>
      </c>
      <c r="D105" s="163">
        <v>106613</v>
      </c>
      <c r="E105" s="163">
        <v>106044</v>
      </c>
      <c r="F105" s="163">
        <v>17313</v>
      </c>
      <c r="G105" s="163">
        <v>88731</v>
      </c>
      <c r="H105" s="163">
        <v>60974</v>
      </c>
      <c r="I105" s="163">
        <v>18533</v>
      </c>
      <c r="J105" s="163">
        <v>42441</v>
      </c>
      <c r="K105" s="163">
        <v>0</v>
      </c>
    </row>
    <row r="106" spans="1:11" ht="15.75" customHeight="1" x14ac:dyDescent="0.25">
      <c r="A106" s="419"/>
      <c r="B106" s="264" t="s">
        <v>514</v>
      </c>
      <c r="C106" s="265">
        <f t="shared" si="1"/>
        <v>1632</v>
      </c>
      <c r="D106" s="163">
        <v>861</v>
      </c>
      <c r="E106" s="163">
        <v>572</v>
      </c>
      <c r="F106" s="163">
        <v>66</v>
      </c>
      <c r="G106" s="163">
        <v>506</v>
      </c>
      <c r="H106" s="163">
        <v>199</v>
      </c>
      <c r="I106" s="163">
        <v>65</v>
      </c>
      <c r="J106" s="163">
        <v>134</v>
      </c>
      <c r="K106" s="163">
        <v>0</v>
      </c>
    </row>
    <row r="107" spans="1:11" ht="15.75" customHeight="1" x14ac:dyDescent="0.25">
      <c r="A107" s="419"/>
      <c r="B107" s="264" t="s">
        <v>515</v>
      </c>
      <c r="C107" s="265">
        <f t="shared" si="1"/>
        <v>14254</v>
      </c>
      <c r="D107" s="163">
        <v>4854</v>
      </c>
      <c r="E107" s="163">
        <v>6523</v>
      </c>
      <c r="F107" s="163">
        <v>1052</v>
      </c>
      <c r="G107" s="163">
        <v>5471</v>
      </c>
      <c r="H107" s="163">
        <v>2877</v>
      </c>
      <c r="I107" s="163">
        <v>1094</v>
      </c>
      <c r="J107" s="163">
        <v>1783</v>
      </c>
      <c r="K107" s="163">
        <v>0</v>
      </c>
    </row>
    <row r="108" spans="1:11" ht="15.75" customHeight="1" x14ac:dyDescent="0.25">
      <c r="A108" s="419"/>
      <c r="B108" s="264" t="s">
        <v>516</v>
      </c>
      <c r="C108" s="253">
        <f t="shared" si="1"/>
        <v>16894</v>
      </c>
      <c r="D108" s="266">
        <v>9351</v>
      </c>
      <c r="E108" s="266">
        <v>5947</v>
      </c>
      <c r="F108" s="266">
        <v>711</v>
      </c>
      <c r="G108" s="266">
        <v>5236</v>
      </c>
      <c r="H108" s="266">
        <v>1596</v>
      </c>
      <c r="I108" s="266">
        <v>594</v>
      </c>
      <c r="J108" s="266">
        <v>1002</v>
      </c>
      <c r="K108" s="266">
        <v>0</v>
      </c>
    </row>
    <row r="109" spans="1:11" ht="15.75" customHeight="1" x14ac:dyDescent="0.25">
      <c r="A109" s="419"/>
      <c r="B109" s="264" t="s">
        <v>517</v>
      </c>
      <c r="C109" s="253">
        <f t="shared" si="1"/>
        <v>222280</v>
      </c>
      <c r="D109" s="267">
        <v>79803</v>
      </c>
      <c r="E109" s="267">
        <v>87568</v>
      </c>
      <c r="F109" s="267">
        <v>14900</v>
      </c>
      <c r="G109" s="267">
        <v>72668</v>
      </c>
      <c r="H109" s="267">
        <v>54909</v>
      </c>
      <c r="I109" s="267">
        <v>16187</v>
      </c>
      <c r="J109" s="267">
        <v>38722</v>
      </c>
      <c r="K109" s="267">
        <v>0</v>
      </c>
    </row>
    <row r="110" spans="1:11" ht="15.75" customHeight="1" x14ac:dyDescent="0.25">
      <c r="A110" s="420"/>
      <c r="B110" s="268" t="s">
        <v>518</v>
      </c>
      <c r="C110" s="269">
        <f t="shared" si="1"/>
        <v>18571</v>
      </c>
      <c r="D110" s="240">
        <v>11744</v>
      </c>
      <c r="E110" s="240">
        <v>5434</v>
      </c>
      <c r="F110" s="240">
        <v>584</v>
      </c>
      <c r="G110" s="240">
        <v>4850</v>
      </c>
      <c r="H110" s="240">
        <v>1393</v>
      </c>
      <c r="I110" s="240">
        <v>593</v>
      </c>
      <c r="J110" s="240">
        <v>800</v>
      </c>
      <c r="K110" s="240">
        <v>0</v>
      </c>
    </row>
    <row r="111" spans="1:11" ht="15.75" customHeight="1" x14ac:dyDescent="0.25">
      <c r="A111" s="418" t="s">
        <v>76</v>
      </c>
      <c r="B111" s="264" t="s">
        <v>62</v>
      </c>
      <c r="C111" s="265">
        <f t="shared" si="1"/>
        <v>273631</v>
      </c>
      <c r="D111" s="163">
        <v>106613</v>
      </c>
      <c r="E111" s="163">
        <v>106044</v>
      </c>
      <c r="F111" s="163">
        <v>17313</v>
      </c>
      <c r="G111" s="163">
        <v>88731</v>
      </c>
      <c r="H111" s="163">
        <v>60974</v>
      </c>
      <c r="I111" s="163">
        <v>18533</v>
      </c>
      <c r="J111" s="163">
        <v>42441</v>
      </c>
      <c r="K111" s="163">
        <v>0</v>
      </c>
    </row>
    <row r="112" spans="1:11" ht="15.75" customHeight="1" x14ac:dyDescent="0.25">
      <c r="A112" s="419"/>
      <c r="B112" s="264" t="s">
        <v>514</v>
      </c>
      <c r="C112" s="265">
        <f t="shared" si="1"/>
        <v>1632</v>
      </c>
      <c r="D112" s="163">
        <v>861</v>
      </c>
      <c r="E112" s="163">
        <v>572</v>
      </c>
      <c r="F112" s="163">
        <v>66</v>
      </c>
      <c r="G112" s="163">
        <v>506</v>
      </c>
      <c r="H112" s="163">
        <v>199</v>
      </c>
      <c r="I112" s="163">
        <v>65</v>
      </c>
      <c r="J112" s="163">
        <v>134</v>
      </c>
      <c r="K112" s="163">
        <v>0</v>
      </c>
    </row>
    <row r="113" spans="1:11" ht="15.75" customHeight="1" x14ac:dyDescent="0.25">
      <c r="A113" s="419"/>
      <c r="B113" s="264" t="s">
        <v>515</v>
      </c>
      <c r="C113" s="265">
        <f t="shared" si="1"/>
        <v>14254</v>
      </c>
      <c r="D113" s="163">
        <v>4854</v>
      </c>
      <c r="E113" s="163">
        <v>6523</v>
      </c>
      <c r="F113" s="163">
        <v>1052</v>
      </c>
      <c r="G113" s="163">
        <v>5471</v>
      </c>
      <c r="H113" s="163">
        <v>2877</v>
      </c>
      <c r="I113" s="163">
        <v>1094</v>
      </c>
      <c r="J113" s="163">
        <v>1783</v>
      </c>
      <c r="K113" s="163">
        <v>0</v>
      </c>
    </row>
    <row r="114" spans="1:11" ht="15.75" customHeight="1" x14ac:dyDescent="0.25">
      <c r="A114" s="419"/>
      <c r="B114" s="264" t="s">
        <v>516</v>
      </c>
      <c r="C114" s="253">
        <f t="shared" si="1"/>
        <v>16894</v>
      </c>
      <c r="D114" s="266">
        <v>9351</v>
      </c>
      <c r="E114" s="266">
        <v>5947</v>
      </c>
      <c r="F114" s="266">
        <v>711</v>
      </c>
      <c r="G114" s="266">
        <v>5236</v>
      </c>
      <c r="H114" s="266">
        <v>1596</v>
      </c>
      <c r="I114" s="266">
        <v>594</v>
      </c>
      <c r="J114" s="266">
        <v>1002</v>
      </c>
      <c r="K114" s="266">
        <v>0</v>
      </c>
    </row>
    <row r="115" spans="1:11" ht="15.75" customHeight="1" x14ac:dyDescent="0.25">
      <c r="A115" s="419"/>
      <c r="B115" s="264" t="s">
        <v>517</v>
      </c>
      <c r="C115" s="253">
        <f t="shared" si="1"/>
        <v>222280</v>
      </c>
      <c r="D115" s="267">
        <v>79803</v>
      </c>
      <c r="E115" s="267">
        <v>87568</v>
      </c>
      <c r="F115" s="267">
        <v>14900</v>
      </c>
      <c r="G115" s="267">
        <v>72668</v>
      </c>
      <c r="H115" s="267">
        <v>54909</v>
      </c>
      <c r="I115" s="267">
        <v>16187</v>
      </c>
      <c r="J115" s="267">
        <v>38722</v>
      </c>
      <c r="K115" s="267">
        <v>0</v>
      </c>
    </row>
    <row r="116" spans="1:11" ht="15.75" customHeight="1" x14ac:dyDescent="0.25">
      <c r="A116" s="420"/>
      <c r="B116" s="268" t="s">
        <v>518</v>
      </c>
      <c r="C116" s="269">
        <f t="shared" si="1"/>
        <v>18571</v>
      </c>
      <c r="D116" s="240">
        <v>11744</v>
      </c>
      <c r="E116" s="240">
        <v>5434</v>
      </c>
      <c r="F116" s="240">
        <v>584</v>
      </c>
      <c r="G116" s="240">
        <v>4850</v>
      </c>
      <c r="H116" s="240">
        <v>1393</v>
      </c>
      <c r="I116" s="240">
        <v>593</v>
      </c>
      <c r="J116" s="240">
        <v>800</v>
      </c>
      <c r="K116" s="240">
        <v>0</v>
      </c>
    </row>
    <row r="117" spans="1:11" ht="15.75" customHeight="1" x14ac:dyDescent="0.25">
      <c r="A117" s="46" t="s">
        <v>135</v>
      </c>
      <c r="B117" s="122"/>
      <c r="C117" s="253"/>
      <c r="D117" s="45"/>
      <c r="E117" s="45"/>
      <c r="F117" s="45"/>
      <c r="G117" s="45"/>
      <c r="H117" s="45"/>
      <c r="I117" s="45"/>
      <c r="J117" s="45"/>
      <c r="K117" s="45"/>
    </row>
    <row r="118" spans="1:11" s="15" customFormat="1" x14ac:dyDescent="0.2">
      <c r="A118" s="46" t="s">
        <v>136</v>
      </c>
    </row>
    <row r="120" spans="1:11" x14ac:dyDescent="0.25">
      <c r="E120" s="78" t="s">
        <v>60</v>
      </c>
    </row>
  </sheetData>
  <mergeCells count="26">
    <mergeCell ref="A39:A44"/>
    <mergeCell ref="A5:G5"/>
    <mergeCell ref="A6:B8"/>
    <mergeCell ref="C6:K6"/>
    <mergeCell ref="C7:C8"/>
    <mergeCell ref="D7:D8"/>
    <mergeCell ref="E7:G7"/>
    <mergeCell ref="H7:J7"/>
    <mergeCell ref="K7:K8"/>
    <mergeCell ref="A9:A14"/>
    <mergeCell ref="A15:A20"/>
    <mergeCell ref="A21:A26"/>
    <mergeCell ref="A27:A32"/>
    <mergeCell ref="A33:A38"/>
    <mergeCell ref="A111:A116"/>
    <mergeCell ref="A45:A50"/>
    <mergeCell ref="A51:A56"/>
    <mergeCell ref="A57:A62"/>
    <mergeCell ref="A63:A68"/>
    <mergeCell ref="A69:A74"/>
    <mergeCell ref="A75:A80"/>
    <mergeCell ref="A81:A86"/>
    <mergeCell ref="A87:A92"/>
    <mergeCell ref="A93:A98"/>
    <mergeCell ref="A99:A104"/>
    <mergeCell ref="A105:A110"/>
  </mergeCells>
  <hyperlinks>
    <hyperlink ref="I2" location="ÍNDICE!A1" display="VOLVER AL ÍNDICE" xr:uid="{0723BDBA-09C1-448E-A137-F5A4F32784D4}"/>
  </hyperlinks>
  <pageMargins left="0.51181102362204722" right="0.51181102362204722" top="0.74803149606299213" bottom="0.74803149606299213" header="0.31496062992125984" footer="0.31496062992125984"/>
  <pageSetup paperSize="9" orientation="portrait" r:id="rId1"/>
  <rowBreaks count="3" manualBreakCount="3">
    <brk id="38" max="10" man="1"/>
    <brk id="80" max="10" man="1"/>
    <brk id="123" max="10"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A0168-2E13-4111-8D47-B5E70625931D}">
  <sheetPr codeName="Hoja38"/>
  <dimension ref="A2:O272"/>
  <sheetViews>
    <sheetView zoomScaleNormal="100" workbookViewId="0"/>
  </sheetViews>
  <sheetFormatPr baseColWidth="10" defaultColWidth="9.140625" defaultRowHeight="15" x14ac:dyDescent="0.2"/>
  <cols>
    <col min="1" max="1" width="7.85546875" style="15" customWidth="1"/>
    <col min="2" max="2" width="8.140625" style="15" customWidth="1"/>
    <col min="3" max="6" width="7.42578125" style="15" customWidth="1"/>
    <col min="7" max="7" width="9.140625" style="15"/>
    <col min="8" max="9" width="7.42578125" style="15" customWidth="1"/>
    <col min="10" max="10" width="9" style="15" customWidth="1"/>
    <col min="11" max="11" width="7.42578125" style="15" customWidth="1"/>
    <col min="12" max="16384" width="9.140625" style="15"/>
  </cols>
  <sheetData>
    <row r="2" spans="1:11" ht="18" customHeight="1" x14ac:dyDescent="0.25">
      <c r="D2" s="92"/>
      <c r="I2" s="274" t="s">
        <v>61</v>
      </c>
    </row>
    <row r="3" spans="1:11" ht="18.75" customHeight="1" x14ac:dyDescent="0.2"/>
    <row r="4" spans="1:11" ht="24" customHeight="1" x14ac:dyDescent="0.25">
      <c r="C4" s="18"/>
      <c r="K4" s="2" t="s">
        <v>568</v>
      </c>
    </row>
    <row r="5" spans="1:11" s="19" customFormat="1" ht="31.5" customHeight="1" x14ac:dyDescent="0.2">
      <c r="A5" s="421" t="s">
        <v>530</v>
      </c>
      <c r="B5" s="421"/>
      <c r="C5" s="421"/>
      <c r="D5" s="421"/>
      <c r="E5" s="421"/>
      <c r="F5" s="421"/>
      <c r="G5" s="421"/>
      <c r="H5" s="421"/>
      <c r="I5" s="421"/>
      <c r="J5" s="421"/>
      <c r="K5" s="421"/>
    </row>
    <row r="6" spans="1:11" s="19" customFormat="1" ht="16.5" customHeight="1" x14ac:dyDescent="0.2">
      <c r="A6" s="374"/>
      <c r="B6" s="395" t="s">
        <v>531</v>
      </c>
      <c r="C6" s="396"/>
      <c r="D6" s="396"/>
      <c r="E6" s="396"/>
      <c r="F6" s="396"/>
      <c r="G6" s="396"/>
      <c r="H6" s="396"/>
      <c r="I6" s="396"/>
      <c r="J6" s="396"/>
      <c r="K6" s="397"/>
    </row>
    <row r="7" spans="1:11" s="19" customFormat="1" ht="16.5" customHeight="1" x14ac:dyDescent="0.2">
      <c r="A7" s="374"/>
      <c r="B7" s="343" t="s">
        <v>532</v>
      </c>
      <c r="C7" s="344"/>
      <c r="D7" s="344"/>
      <c r="E7" s="344"/>
      <c r="F7" s="345"/>
      <c r="G7" s="343" t="s">
        <v>533</v>
      </c>
      <c r="H7" s="344"/>
      <c r="I7" s="344"/>
      <c r="J7" s="344"/>
      <c r="K7" s="345"/>
    </row>
    <row r="8" spans="1:11" s="19" customFormat="1" ht="25.5" customHeight="1" x14ac:dyDescent="0.2">
      <c r="A8" s="374"/>
      <c r="B8" s="382" t="s">
        <v>65</v>
      </c>
      <c r="C8" s="384" t="s">
        <v>66</v>
      </c>
      <c r="D8" s="385"/>
      <c r="E8" s="384" t="s">
        <v>67</v>
      </c>
      <c r="F8" s="385"/>
      <c r="G8" s="382" t="s">
        <v>65</v>
      </c>
      <c r="H8" s="384" t="s">
        <v>66</v>
      </c>
      <c r="I8" s="385"/>
      <c r="J8" s="384" t="s">
        <v>67</v>
      </c>
      <c r="K8" s="385"/>
    </row>
    <row r="9" spans="1:11" s="19" customFormat="1" ht="15" customHeight="1" x14ac:dyDescent="0.2">
      <c r="A9" s="375"/>
      <c r="B9" s="383"/>
      <c r="C9" s="20" t="s">
        <v>152</v>
      </c>
      <c r="D9" s="21" t="s">
        <v>69</v>
      </c>
      <c r="E9" s="20" t="s">
        <v>152</v>
      </c>
      <c r="F9" s="21" t="s">
        <v>69</v>
      </c>
      <c r="G9" s="383"/>
      <c r="H9" s="20" t="s">
        <v>152</v>
      </c>
      <c r="I9" s="21" t="s">
        <v>69</v>
      </c>
      <c r="J9" s="20" t="s">
        <v>152</v>
      </c>
      <c r="K9" s="21" t="s">
        <v>69</v>
      </c>
    </row>
    <row r="10" spans="1:11" ht="12" customHeight="1" x14ac:dyDescent="0.2">
      <c r="A10" s="275">
        <v>38353</v>
      </c>
      <c r="B10" s="104">
        <v>235260</v>
      </c>
      <c r="C10" s="104">
        <v>5446.4200000000128</v>
      </c>
      <c r="D10" s="154">
        <v>2.3699295750930007</v>
      </c>
      <c r="E10" s="104">
        <v>-24683.390000000014</v>
      </c>
      <c r="F10" s="154">
        <v>-9.4956790399632833</v>
      </c>
      <c r="G10" s="104">
        <v>2176599</v>
      </c>
      <c r="H10" s="104">
        <v>63884</v>
      </c>
      <c r="I10" s="154">
        <v>3.0237869281942902</v>
      </c>
      <c r="J10" s="104">
        <v>-55961</v>
      </c>
      <c r="K10" s="154">
        <v>-2.5065843695130252</v>
      </c>
    </row>
    <row r="11" spans="1:11" ht="12" customHeight="1" x14ac:dyDescent="0.2">
      <c r="A11" s="275">
        <v>38384</v>
      </c>
      <c r="B11" s="104">
        <v>233111</v>
      </c>
      <c r="C11" s="104">
        <v>-2149</v>
      </c>
      <c r="D11" s="154">
        <v>-0.91345745133044287</v>
      </c>
      <c r="E11" s="104">
        <v>-28768.890000000014</v>
      </c>
      <c r="F11" s="154">
        <v>-10.985528518436453</v>
      </c>
      <c r="G11" s="104">
        <v>2165420</v>
      </c>
      <c r="H11" s="104">
        <v>-11179</v>
      </c>
      <c r="I11" s="154">
        <v>-0.51359942736351527</v>
      </c>
      <c r="J11" s="104">
        <v>-53880</v>
      </c>
      <c r="K11" s="154">
        <v>-2.4277925471995676</v>
      </c>
    </row>
    <row r="12" spans="1:11" ht="12" customHeight="1" x14ac:dyDescent="0.2">
      <c r="A12" s="275">
        <v>38412</v>
      </c>
      <c r="B12" s="104">
        <v>234722</v>
      </c>
      <c r="C12" s="104">
        <v>1611</v>
      </c>
      <c r="D12" s="154">
        <v>0.69108707868783537</v>
      </c>
      <c r="E12" s="104">
        <v>-23408.809999999998</v>
      </c>
      <c r="F12" s="154">
        <v>-9.0685842577257638</v>
      </c>
      <c r="G12" s="104">
        <v>2144835</v>
      </c>
      <c r="H12" s="104">
        <v>-20585</v>
      </c>
      <c r="I12" s="154">
        <v>-0.95062389744252851</v>
      </c>
      <c r="J12" s="104">
        <v>-36711</v>
      </c>
      <c r="K12" s="154">
        <v>-1.6827974289792651</v>
      </c>
    </row>
    <row r="13" spans="1:11" ht="12" customHeight="1" x14ac:dyDescent="0.2">
      <c r="A13" s="275">
        <v>38443</v>
      </c>
      <c r="B13" s="104">
        <v>233518</v>
      </c>
      <c r="C13" s="104">
        <v>-1204</v>
      </c>
      <c r="D13" s="154">
        <v>-0.51294723119264496</v>
      </c>
      <c r="E13" s="104">
        <v>-27278.200000000012</v>
      </c>
      <c r="F13" s="154">
        <v>-10.459584917264902</v>
      </c>
      <c r="G13" s="104">
        <v>2095945</v>
      </c>
      <c r="H13" s="104">
        <v>-48890</v>
      </c>
      <c r="I13" s="154">
        <v>-2.2794294199786931</v>
      </c>
      <c r="J13" s="104">
        <v>-66460</v>
      </c>
      <c r="K13" s="154">
        <v>-3.0734298154138564</v>
      </c>
    </row>
    <row r="14" spans="1:11" ht="12" customHeight="1" x14ac:dyDescent="0.2">
      <c r="A14" s="275">
        <v>38473</v>
      </c>
      <c r="B14" s="104">
        <v>222420</v>
      </c>
      <c r="C14" s="104">
        <v>-11098</v>
      </c>
      <c r="D14" s="154">
        <v>-4.7525244306648737</v>
      </c>
      <c r="E14" s="104">
        <v>-30789.119999999995</v>
      </c>
      <c r="F14" s="154">
        <v>-12.159562025254065</v>
      </c>
      <c r="G14" s="104">
        <v>2007393</v>
      </c>
      <c r="H14" s="104">
        <v>-88552</v>
      </c>
      <c r="I14" s="154">
        <v>-4.2249200241418547</v>
      </c>
      <c r="J14" s="104">
        <v>-83309</v>
      </c>
      <c r="K14" s="154">
        <v>-3.9847381405862721</v>
      </c>
    </row>
    <row r="15" spans="1:11" ht="12" customHeight="1" x14ac:dyDescent="0.2">
      <c r="A15" s="275">
        <v>38504</v>
      </c>
      <c r="B15" s="104">
        <v>221890</v>
      </c>
      <c r="C15" s="104">
        <v>-530</v>
      </c>
      <c r="D15" s="154">
        <v>-0.23828792374786439</v>
      </c>
      <c r="E15" s="104">
        <v>-23937.48000000001</v>
      </c>
      <c r="F15" s="154">
        <v>-9.7375118518076214</v>
      </c>
      <c r="G15" s="104">
        <v>1974860</v>
      </c>
      <c r="H15" s="104">
        <v>-32533</v>
      </c>
      <c r="I15" s="154">
        <v>-1.6206592331446807</v>
      </c>
      <c r="J15" s="104">
        <v>-79253</v>
      </c>
      <c r="K15" s="154">
        <v>-3.8582590149616891</v>
      </c>
    </row>
    <row r="16" spans="1:11" ht="12" customHeight="1" x14ac:dyDescent="0.2">
      <c r="A16" s="275">
        <v>38534</v>
      </c>
      <c r="B16" s="104">
        <v>224153</v>
      </c>
      <c r="C16" s="104">
        <v>2263</v>
      </c>
      <c r="D16" s="154">
        <v>1.0198747126954797</v>
      </c>
      <c r="E16" s="104">
        <v>-16646.299999999988</v>
      </c>
      <c r="F16" s="154">
        <v>-6.9129353781344003</v>
      </c>
      <c r="G16" s="104">
        <v>1989417</v>
      </c>
      <c r="H16" s="104">
        <v>14557</v>
      </c>
      <c r="I16" s="154">
        <v>0.73711554236756027</v>
      </c>
      <c r="J16" s="104">
        <v>-24801</v>
      </c>
      <c r="K16" s="154">
        <v>-1.2312967116766904</v>
      </c>
    </row>
    <row r="17" spans="1:11" ht="12" customHeight="1" x14ac:dyDescent="0.2">
      <c r="A17" s="275">
        <v>38565</v>
      </c>
      <c r="B17" s="104">
        <v>227684</v>
      </c>
      <c r="C17" s="104">
        <v>3531</v>
      </c>
      <c r="D17" s="154">
        <v>1.5752633246041765</v>
      </c>
      <c r="E17" s="104">
        <v>-15872.26999999999</v>
      </c>
      <c r="F17" s="154">
        <v>-6.5168800622541934</v>
      </c>
      <c r="G17" s="104">
        <v>2019110</v>
      </c>
      <c r="H17" s="104">
        <v>29693</v>
      </c>
      <c r="I17" s="154">
        <v>1.4925478167724515</v>
      </c>
      <c r="J17" s="104">
        <v>-30529</v>
      </c>
      <c r="K17" s="154">
        <v>-1.4894818063083304</v>
      </c>
    </row>
    <row r="18" spans="1:11" ht="12" customHeight="1" x14ac:dyDescent="0.2">
      <c r="A18" s="275">
        <v>38596</v>
      </c>
      <c r="B18" s="104">
        <v>221671</v>
      </c>
      <c r="C18" s="104">
        <v>-6013</v>
      </c>
      <c r="D18" s="154">
        <v>-2.6409409532509969</v>
      </c>
      <c r="E18" s="104">
        <v>-19663.51999999999</v>
      </c>
      <c r="F18" s="154">
        <v>-8.147827339412526</v>
      </c>
      <c r="G18" s="104">
        <v>2013286</v>
      </c>
      <c r="H18" s="104">
        <v>-5824</v>
      </c>
      <c r="I18" s="154">
        <v>-0.28844391836006955</v>
      </c>
      <c r="J18" s="104">
        <v>-37228</v>
      </c>
      <c r="K18" s="154">
        <v>-1.815544785356257</v>
      </c>
    </row>
    <row r="19" spans="1:11" ht="12" customHeight="1" x14ac:dyDescent="0.2">
      <c r="A19" s="275">
        <v>38626</v>
      </c>
      <c r="B19" s="104">
        <v>221285</v>
      </c>
      <c r="C19" s="104">
        <v>-386</v>
      </c>
      <c r="D19" s="154">
        <v>-0.17413193426293921</v>
      </c>
      <c r="E19" s="104">
        <v>-20895.670000000013</v>
      </c>
      <c r="F19" s="154">
        <v>-8.6281328728671909</v>
      </c>
      <c r="G19" s="104">
        <v>2052861</v>
      </c>
      <c r="H19" s="104">
        <v>39575</v>
      </c>
      <c r="I19" s="154">
        <v>1.9656919086508324</v>
      </c>
      <c r="J19" s="104">
        <v>-22950</v>
      </c>
      <c r="K19" s="154">
        <v>-1.1055919830851653</v>
      </c>
    </row>
    <row r="20" spans="1:11" ht="12" customHeight="1" x14ac:dyDescent="0.2">
      <c r="A20" s="275">
        <v>38657</v>
      </c>
      <c r="B20" s="104">
        <v>220227</v>
      </c>
      <c r="C20" s="104">
        <v>-1058</v>
      </c>
      <c r="D20" s="154">
        <v>-0.47811645615382875</v>
      </c>
      <c r="E20" s="104">
        <v>-18989.359999999986</v>
      </c>
      <c r="F20" s="154">
        <v>-7.9381527250059261</v>
      </c>
      <c r="G20" s="104">
        <v>2095580</v>
      </c>
      <c r="H20" s="104">
        <v>42719</v>
      </c>
      <c r="I20" s="154">
        <v>2.0809494651610607</v>
      </c>
      <c r="J20" s="104">
        <v>-25509</v>
      </c>
      <c r="K20" s="154">
        <v>-1.202636947341672</v>
      </c>
    </row>
    <row r="21" spans="1:11" ht="12" customHeight="1" x14ac:dyDescent="0.2">
      <c r="A21" s="275">
        <v>38687</v>
      </c>
      <c r="B21" s="104">
        <v>216066</v>
      </c>
      <c r="C21" s="104">
        <v>-4161</v>
      </c>
      <c r="D21" s="154">
        <v>-1.8894141045375907</v>
      </c>
      <c r="E21" s="104">
        <v>-13747.579999999987</v>
      </c>
      <c r="F21" s="154">
        <v>-5.9820572831248642</v>
      </c>
      <c r="G21" s="104">
        <v>2102937</v>
      </c>
      <c r="H21" s="104">
        <v>7357</v>
      </c>
      <c r="I21" s="154">
        <v>0.35107225684536025</v>
      </c>
      <c r="J21" s="104">
        <v>-9778</v>
      </c>
      <c r="K21" s="154">
        <v>-0.46281680207694836</v>
      </c>
    </row>
    <row r="22" spans="1:11" ht="12" customHeight="1" x14ac:dyDescent="0.2">
      <c r="A22" s="275">
        <v>38718</v>
      </c>
      <c r="B22" s="104">
        <v>225259</v>
      </c>
      <c r="C22" s="104">
        <v>9193</v>
      </c>
      <c r="D22" s="154">
        <v>4.2547184656540127</v>
      </c>
      <c r="E22" s="104">
        <v>-10001</v>
      </c>
      <c r="F22" s="154">
        <v>-4.2510414010031452</v>
      </c>
      <c r="G22" s="104">
        <v>2171503</v>
      </c>
      <c r="H22" s="104">
        <v>68566</v>
      </c>
      <c r="I22" s="154">
        <v>3.2604875942550824</v>
      </c>
      <c r="J22" s="104">
        <v>-5096</v>
      </c>
      <c r="K22" s="154">
        <v>-0.23412672706364379</v>
      </c>
    </row>
    <row r="23" spans="1:11" ht="12" customHeight="1" x14ac:dyDescent="0.2">
      <c r="A23" s="275">
        <v>38749</v>
      </c>
      <c r="B23" s="104">
        <v>225214</v>
      </c>
      <c r="C23" s="104">
        <v>-45</v>
      </c>
      <c r="D23" s="154">
        <v>-1.9977004248442905E-2</v>
      </c>
      <c r="E23" s="104">
        <v>-7897</v>
      </c>
      <c r="F23" s="154">
        <v>-3.3876565241451497</v>
      </c>
      <c r="G23" s="104">
        <v>2169277</v>
      </c>
      <c r="H23" s="104">
        <v>-2226</v>
      </c>
      <c r="I23" s="154">
        <v>-0.10250964424179934</v>
      </c>
      <c r="J23" s="104">
        <v>3857</v>
      </c>
      <c r="K23" s="154">
        <v>0.17811787089802439</v>
      </c>
    </row>
    <row r="24" spans="1:11" ht="12" customHeight="1" x14ac:dyDescent="0.2">
      <c r="A24" s="275">
        <v>38777</v>
      </c>
      <c r="B24" s="104">
        <v>223860</v>
      </c>
      <c r="C24" s="104">
        <v>-1354</v>
      </c>
      <c r="D24" s="154">
        <v>-0.60120596410525096</v>
      </c>
      <c r="E24" s="104">
        <v>-10862</v>
      </c>
      <c r="F24" s="154">
        <v>-4.6276020142977652</v>
      </c>
      <c r="G24" s="104">
        <v>2148530</v>
      </c>
      <c r="H24" s="104">
        <v>-20747</v>
      </c>
      <c r="I24" s="154">
        <v>-0.95640160293037724</v>
      </c>
      <c r="J24" s="104">
        <v>3695</v>
      </c>
      <c r="K24" s="154">
        <v>0.17227432413215935</v>
      </c>
    </row>
    <row r="25" spans="1:11" ht="12" customHeight="1" x14ac:dyDescent="0.2">
      <c r="A25" s="275">
        <v>38808</v>
      </c>
      <c r="B25" s="104">
        <v>220235</v>
      </c>
      <c r="C25" s="104">
        <v>-3625</v>
      </c>
      <c r="D25" s="154">
        <v>-1.6193156437058875</v>
      </c>
      <c r="E25" s="104">
        <v>-13283</v>
      </c>
      <c r="F25" s="154">
        <v>-5.6882124718437126</v>
      </c>
      <c r="G25" s="104">
        <v>2075676</v>
      </c>
      <c r="H25" s="104">
        <v>-72854</v>
      </c>
      <c r="I25" s="154">
        <v>-3.3908765528058717</v>
      </c>
      <c r="J25" s="104">
        <v>-20269</v>
      </c>
      <c r="K25" s="154">
        <v>-0.96705781878818386</v>
      </c>
    </row>
    <row r="26" spans="1:11" ht="12" customHeight="1" x14ac:dyDescent="0.2">
      <c r="A26" s="275">
        <v>38838</v>
      </c>
      <c r="B26" s="104">
        <v>215751</v>
      </c>
      <c r="C26" s="104">
        <v>-4487</v>
      </c>
      <c r="D26" s="154">
        <v>-2.0373691738370376</v>
      </c>
      <c r="E26" s="104">
        <v>-6672</v>
      </c>
      <c r="F26" s="154">
        <v>-2.9997302400863233</v>
      </c>
      <c r="G26" s="104">
        <v>2004528</v>
      </c>
      <c r="H26" s="104">
        <v>-71148</v>
      </c>
      <c r="I26" s="154">
        <v>-3.4277025894214703</v>
      </c>
      <c r="J26" s="104">
        <v>-2865</v>
      </c>
      <c r="K26" s="154">
        <v>-0.14272242655025696</v>
      </c>
    </row>
    <row r="27" spans="1:11" ht="12" customHeight="1" x14ac:dyDescent="0.2">
      <c r="A27" s="275">
        <v>38869</v>
      </c>
      <c r="B27" s="104">
        <v>206759</v>
      </c>
      <c r="C27" s="104">
        <v>-8989</v>
      </c>
      <c r="D27" s="154">
        <v>-4.1664349148080166</v>
      </c>
      <c r="E27" s="104">
        <v>-15131</v>
      </c>
      <c r="F27" s="154">
        <v>-6.8191446212087072</v>
      </c>
      <c r="G27" s="104">
        <v>1959754</v>
      </c>
      <c r="H27" s="104">
        <v>-44774</v>
      </c>
      <c r="I27" s="154">
        <v>-2.2336430321751553</v>
      </c>
      <c r="J27" s="104">
        <v>-15106</v>
      </c>
      <c r="K27" s="154">
        <v>-0.76491498131513125</v>
      </c>
    </row>
    <row r="28" spans="1:11" ht="12" customHeight="1" x14ac:dyDescent="0.2">
      <c r="A28" s="275">
        <v>38899</v>
      </c>
      <c r="B28" s="104">
        <v>212432</v>
      </c>
      <c r="C28" s="104">
        <v>5673</v>
      </c>
      <c r="D28" s="154">
        <v>2.7437741525157309</v>
      </c>
      <c r="E28" s="104">
        <v>-11721</v>
      </c>
      <c r="F28" s="154">
        <v>-5.2290176798882904</v>
      </c>
      <c r="G28" s="104">
        <v>1954984</v>
      </c>
      <c r="H28" s="104">
        <v>-4770</v>
      </c>
      <c r="I28" s="154">
        <v>-0.24339789585835772</v>
      </c>
      <c r="J28" s="104">
        <v>-34433</v>
      </c>
      <c r="K28" s="154">
        <v>-1.73080857356703</v>
      </c>
    </row>
    <row r="29" spans="1:11" ht="12" customHeight="1" x14ac:dyDescent="0.2">
      <c r="A29" s="275">
        <v>38930</v>
      </c>
      <c r="B29" s="104">
        <v>217021</v>
      </c>
      <c r="C29" s="104">
        <v>4589</v>
      </c>
      <c r="D29" s="154">
        <v>2.1602206823830685</v>
      </c>
      <c r="E29" s="104">
        <v>-10663</v>
      </c>
      <c r="F29" s="154">
        <v>-4.6832451994870086</v>
      </c>
      <c r="G29" s="104">
        <v>1983677</v>
      </c>
      <c r="H29" s="104">
        <v>28693</v>
      </c>
      <c r="I29" s="154">
        <v>1.4676846460124482</v>
      </c>
      <c r="J29" s="104">
        <v>-35433</v>
      </c>
      <c r="K29" s="154">
        <v>-1.7548821015199767</v>
      </c>
    </row>
    <row r="30" spans="1:11" ht="12" customHeight="1" x14ac:dyDescent="0.2">
      <c r="A30" s="275">
        <v>38961</v>
      </c>
      <c r="B30" s="104">
        <v>213081</v>
      </c>
      <c r="C30" s="104">
        <v>-3940</v>
      </c>
      <c r="D30" s="154">
        <v>-1.8154925099414343</v>
      </c>
      <c r="E30" s="104">
        <v>-8590</v>
      </c>
      <c r="F30" s="154">
        <v>-3.8751122158514195</v>
      </c>
      <c r="G30" s="104">
        <v>1966166</v>
      </c>
      <c r="H30" s="104">
        <v>-17511</v>
      </c>
      <c r="I30" s="154">
        <v>-0.88275460168162456</v>
      </c>
      <c r="J30" s="104">
        <v>-47120</v>
      </c>
      <c r="K30" s="154">
        <v>-2.3404523748737138</v>
      </c>
    </row>
    <row r="31" spans="1:11" ht="12" customHeight="1" x14ac:dyDescent="0.2">
      <c r="A31" s="275">
        <v>38991</v>
      </c>
      <c r="B31" s="104">
        <v>213581</v>
      </c>
      <c r="C31" s="104">
        <v>500</v>
      </c>
      <c r="D31" s="154">
        <v>0.23465254996926052</v>
      </c>
      <c r="E31" s="104">
        <v>-7704</v>
      </c>
      <c r="F31" s="154">
        <v>-3.4814831552070857</v>
      </c>
      <c r="G31" s="104">
        <v>1992836</v>
      </c>
      <c r="H31" s="104">
        <v>26670</v>
      </c>
      <c r="I31" s="154">
        <v>1.3564470141381755</v>
      </c>
      <c r="J31" s="104">
        <v>-60025</v>
      </c>
      <c r="K31" s="154">
        <v>-2.9239680621337731</v>
      </c>
    </row>
    <row r="32" spans="1:11" ht="12" customHeight="1" x14ac:dyDescent="0.2">
      <c r="A32" s="275">
        <v>39022</v>
      </c>
      <c r="B32" s="104">
        <v>212754</v>
      </c>
      <c r="C32" s="104">
        <v>-827</v>
      </c>
      <c r="D32" s="154">
        <v>-0.3872067271901527</v>
      </c>
      <c r="E32" s="104">
        <v>-7473</v>
      </c>
      <c r="F32" s="154">
        <v>-3.3933168957484776</v>
      </c>
      <c r="G32" s="104">
        <v>2023164</v>
      </c>
      <c r="H32" s="104">
        <v>30328</v>
      </c>
      <c r="I32" s="154">
        <v>1.5218512712536305</v>
      </c>
      <c r="J32" s="104">
        <v>-72416</v>
      </c>
      <c r="K32" s="154">
        <v>-3.4556542818694584</v>
      </c>
    </row>
    <row r="33" spans="1:11" ht="12" customHeight="1" x14ac:dyDescent="0.2">
      <c r="A33" s="275">
        <v>39052</v>
      </c>
      <c r="B33" s="104">
        <v>211558</v>
      </c>
      <c r="C33" s="104">
        <v>-1196</v>
      </c>
      <c r="D33" s="154">
        <v>-0.5621515929195221</v>
      </c>
      <c r="E33" s="104">
        <v>-4508</v>
      </c>
      <c r="F33" s="154">
        <v>-2.0863995260707378</v>
      </c>
      <c r="G33" s="104">
        <v>2022873</v>
      </c>
      <c r="H33" s="104">
        <v>-291</v>
      </c>
      <c r="I33" s="154">
        <v>-1.4383411329976215E-2</v>
      </c>
      <c r="J33" s="104">
        <v>-80064</v>
      </c>
      <c r="K33" s="154">
        <v>-3.8072467220843991</v>
      </c>
    </row>
    <row r="34" spans="1:11" ht="12" customHeight="1" x14ac:dyDescent="0.2">
      <c r="A34" s="275">
        <v>39083</v>
      </c>
      <c r="B34" s="104">
        <v>218201</v>
      </c>
      <c r="C34" s="104">
        <v>6643</v>
      </c>
      <c r="D34" s="154">
        <v>3.1400372474687792</v>
      </c>
      <c r="E34" s="104">
        <v>-7058</v>
      </c>
      <c r="F34" s="154">
        <v>-3.1332821330113334</v>
      </c>
      <c r="G34" s="104">
        <v>2082508</v>
      </c>
      <c r="H34" s="104">
        <v>59635</v>
      </c>
      <c r="I34" s="154">
        <v>2.948034800009689</v>
      </c>
      <c r="J34" s="104">
        <v>-88995</v>
      </c>
      <c r="K34" s="154">
        <v>-4.0983134722816406</v>
      </c>
    </row>
    <row r="35" spans="1:11" ht="12" customHeight="1" x14ac:dyDescent="0.2">
      <c r="A35" s="275">
        <v>39114</v>
      </c>
      <c r="B35" s="104">
        <v>220752</v>
      </c>
      <c r="C35" s="104">
        <v>2551</v>
      </c>
      <c r="D35" s="154">
        <v>1.1691055494704423</v>
      </c>
      <c r="E35" s="104">
        <v>-4462</v>
      </c>
      <c r="F35" s="154">
        <v>-1.9812267443409379</v>
      </c>
      <c r="G35" s="104">
        <v>2075275</v>
      </c>
      <c r="H35" s="104">
        <v>-7233</v>
      </c>
      <c r="I35" s="154">
        <v>-0.34732159492304471</v>
      </c>
      <c r="J35" s="104">
        <v>-94002</v>
      </c>
      <c r="K35" s="154">
        <v>-4.3333331796723051</v>
      </c>
    </row>
    <row r="36" spans="1:11" ht="12" customHeight="1" x14ac:dyDescent="0.2">
      <c r="A36" s="275">
        <v>39142</v>
      </c>
      <c r="B36" s="104">
        <v>222811</v>
      </c>
      <c r="C36" s="104">
        <v>2059</v>
      </c>
      <c r="D36" s="154">
        <v>0.93272088135101838</v>
      </c>
      <c r="E36" s="104">
        <v>-1049</v>
      </c>
      <c r="F36" s="154">
        <v>-0.46859644420620028</v>
      </c>
      <c r="G36" s="104">
        <v>2059451</v>
      </c>
      <c r="H36" s="104">
        <v>-15824</v>
      </c>
      <c r="I36" s="154">
        <v>-0.76250135524207641</v>
      </c>
      <c r="J36" s="104">
        <v>-89079</v>
      </c>
      <c r="K36" s="154">
        <v>-4.1460440394129936</v>
      </c>
    </row>
    <row r="37" spans="1:11" ht="12" customHeight="1" x14ac:dyDescent="0.2">
      <c r="A37" s="275">
        <v>39173</v>
      </c>
      <c r="B37" s="104">
        <v>222172</v>
      </c>
      <c r="C37" s="104">
        <v>-639</v>
      </c>
      <c r="D37" s="154">
        <v>-0.28679014949890264</v>
      </c>
      <c r="E37" s="104">
        <v>1937</v>
      </c>
      <c r="F37" s="154">
        <v>0.8795150634549459</v>
      </c>
      <c r="G37" s="104">
        <v>2023124</v>
      </c>
      <c r="H37" s="104">
        <v>-36327</v>
      </c>
      <c r="I37" s="154">
        <v>-1.7639166943034819</v>
      </c>
      <c r="J37" s="104">
        <v>-52552</v>
      </c>
      <c r="K37" s="154">
        <v>-2.5318016877393195</v>
      </c>
    </row>
    <row r="38" spans="1:11" ht="12" customHeight="1" x14ac:dyDescent="0.2">
      <c r="A38" s="275">
        <v>39203</v>
      </c>
      <c r="B38" s="104">
        <v>218126</v>
      </c>
      <c r="C38" s="104">
        <v>-4046</v>
      </c>
      <c r="D38" s="154">
        <v>-1.8211115712150947</v>
      </c>
      <c r="E38" s="104">
        <v>2378</v>
      </c>
      <c r="F38" s="154">
        <v>1.1022118397389546</v>
      </c>
      <c r="G38" s="104">
        <v>1973231</v>
      </c>
      <c r="H38" s="104">
        <v>-49893</v>
      </c>
      <c r="I38" s="154">
        <v>-2.4661365294465392</v>
      </c>
      <c r="J38" s="104">
        <v>-31297</v>
      </c>
      <c r="K38" s="154">
        <v>-1.5613151824269853</v>
      </c>
    </row>
    <row r="39" spans="1:11" ht="12" customHeight="1" x14ac:dyDescent="0.2">
      <c r="A39" s="275">
        <v>39234</v>
      </c>
      <c r="B39" s="104">
        <v>216651</v>
      </c>
      <c r="C39" s="104">
        <v>-1475</v>
      </c>
      <c r="D39" s="154">
        <v>-0.67621466491844162</v>
      </c>
      <c r="E39" s="104">
        <v>9892</v>
      </c>
      <c r="F39" s="154">
        <v>4.7843141048273594</v>
      </c>
      <c r="G39" s="104">
        <v>1965869</v>
      </c>
      <c r="H39" s="104">
        <v>-7362</v>
      </c>
      <c r="I39" s="154">
        <v>-0.37309367225631462</v>
      </c>
      <c r="J39" s="104">
        <v>6115</v>
      </c>
      <c r="K39" s="154">
        <v>0.31202895873665776</v>
      </c>
    </row>
    <row r="40" spans="1:11" ht="12" customHeight="1" x14ac:dyDescent="0.2">
      <c r="A40" s="275">
        <v>39264</v>
      </c>
      <c r="B40" s="104">
        <v>216289</v>
      </c>
      <c r="C40" s="104">
        <v>-362</v>
      </c>
      <c r="D40" s="154">
        <v>-0.16708900489727718</v>
      </c>
      <c r="E40" s="104">
        <v>3857</v>
      </c>
      <c r="F40" s="154">
        <v>1.8156398282744597</v>
      </c>
      <c r="G40" s="104">
        <v>1970338</v>
      </c>
      <c r="H40" s="104">
        <v>4469</v>
      </c>
      <c r="I40" s="154">
        <v>0.22732949143610282</v>
      </c>
      <c r="J40" s="104">
        <v>15354</v>
      </c>
      <c r="K40" s="154">
        <v>0.7853772716298445</v>
      </c>
    </row>
    <row r="41" spans="1:11" ht="12" customHeight="1" x14ac:dyDescent="0.2">
      <c r="A41" s="275">
        <v>39295</v>
      </c>
      <c r="B41" s="104">
        <v>223083</v>
      </c>
      <c r="C41" s="104">
        <v>6794</v>
      </c>
      <c r="D41" s="154">
        <v>3.1411676044551502</v>
      </c>
      <c r="E41" s="104">
        <v>6062</v>
      </c>
      <c r="F41" s="154">
        <v>2.7932780698642068</v>
      </c>
      <c r="G41" s="104">
        <v>2028296</v>
      </c>
      <c r="H41" s="104">
        <v>57958</v>
      </c>
      <c r="I41" s="154">
        <v>2.9415257686752221</v>
      </c>
      <c r="J41" s="104">
        <v>44619</v>
      </c>
      <c r="K41" s="154">
        <v>2.2493077249975677</v>
      </c>
    </row>
    <row r="42" spans="1:11" ht="12" customHeight="1" x14ac:dyDescent="0.2">
      <c r="A42" s="275">
        <v>39326</v>
      </c>
      <c r="B42" s="104">
        <v>220372</v>
      </c>
      <c r="C42" s="104">
        <v>-2711</v>
      </c>
      <c r="D42" s="154">
        <v>-1.215242757180063</v>
      </c>
      <c r="E42" s="104">
        <v>7291</v>
      </c>
      <c r="F42" s="154">
        <v>3.4217034836517568</v>
      </c>
      <c r="G42" s="104">
        <v>2017363</v>
      </c>
      <c r="H42" s="104">
        <v>-10933</v>
      </c>
      <c r="I42" s="154">
        <v>-0.53902389000422024</v>
      </c>
      <c r="J42" s="104">
        <v>51197</v>
      </c>
      <c r="K42" s="154">
        <v>2.6039001793337899</v>
      </c>
    </row>
    <row r="43" spans="1:11" ht="12" customHeight="1" x14ac:dyDescent="0.2">
      <c r="A43" s="275">
        <v>39356</v>
      </c>
      <c r="B43" s="104">
        <v>225543</v>
      </c>
      <c r="C43" s="104">
        <v>5171</v>
      </c>
      <c r="D43" s="154">
        <v>2.3464868495090121</v>
      </c>
      <c r="E43" s="104">
        <v>11962</v>
      </c>
      <c r="F43" s="154">
        <v>5.6006854542304794</v>
      </c>
      <c r="G43" s="104">
        <v>2048577</v>
      </c>
      <c r="H43" s="104">
        <v>31214</v>
      </c>
      <c r="I43" s="154">
        <v>1.5472673980835379</v>
      </c>
      <c r="J43" s="104">
        <v>55741</v>
      </c>
      <c r="K43" s="154">
        <v>2.7970691015216507</v>
      </c>
    </row>
    <row r="44" spans="1:11" ht="12" customHeight="1" x14ac:dyDescent="0.2">
      <c r="A44" s="275">
        <v>39387</v>
      </c>
      <c r="B44" s="104">
        <v>227629</v>
      </c>
      <c r="C44" s="104">
        <v>2086</v>
      </c>
      <c r="D44" s="154">
        <v>0.92487906962308741</v>
      </c>
      <c r="E44" s="104">
        <v>14875</v>
      </c>
      <c r="F44" s="154">
        <v>6.9916429303326844</v>
      </c>
      <c r="G44" s="104">
        <v>2094473</v>
      </c>
      <c r="H44" s="104">
        <v>45896</v>
      </c>
      <c r="I44" s="154">
        <v>2.2403844229433405</v>
      </c>
      <c r="J44" s="104">
        <v>71309</v>
      </c>
      <c r="K44" s="154">
        <v>3.5246277612689827</v>
      </c>
    </row>
    <row r="45" spans="1:11" ht="12" customHeight="1" x14ac:dyDescent="0.2">
      <c r="A45" s="275">
        <v>39417</v>
      </c>
      <c r="B45" s="104">
        <v>229150</v>
      </c>
      <c r="C45" s="104">
        <v>1521</v>
      </c>
      <c r="D45" s="154">
        <v>0.66819254137214501</v>
      </c>
      <c r="E45" s="104">
        <v>17592</v>
      </c>
      <c r="F45" s="154">
        <v>8.3154501366055644</v>
      </c>
      <c r="G45" s="104">
        <v>2129547</v>
      </c>
      <c r="H45" s="104">
        <v>35074</v>
      </c>
      <c r="I45" s="154">
        <v>1.6745978582679271</v>
      </c>
      <c r="J45" s="104">
        <v>106674</v>
      </c>
      <c r="K45" s="154">
        <v>5.2733908653682162</v>
      </c>
    </row>
    <row r="46" spans="1:11" ht="12" customHeight="1" x14ac:dyDescent="0.2">
      <c r="A46" s="275">
        <v>39448</v>
      </c>
      <c r="B46" s="104">
        <v>246797</v>
      </c>
      <c r="C46" s="104">
        <v>17647</v>
      </c>
      <c r="D46" s="154">
        <v>7.7010691686668125</v>
      </c>
      <c r="E46" s="104">
        <v>28596</v>
      </c>
      <c r="F46" s="154">
        <v>13.105347821504026</v>
      </c>
      <c r="G46" s="104">
        <v>2261925</v>
      </c>
      <c r="H46" s="104">
        <v>132378</v>
      </c>
      <c r="I46" s="154">
        <v>6.2162516253456719</v>
      </c>
      <c r="J46" s="104">
        <v>179417</v>
      </c>
      <c r="K46" s="154">
        <v>8.6154290883876552</v>
      </c>
    </row>
    <row r="47" spans="1:11" ht="12" customHeight="1" x14ac:dyDescent="0.2">
      <c r="A47" s="275">
        <v>39479</v>
      </c>
      <c r="B47" s="104">
        <v>255339</v>
      </c>
      <c r="C47" s="104">
        <v>8542</v>
      </c>
      <c r="D47" s="154">
        <v>3.4611441792242208</v>
      </c>
      <c r="E47" s="104">
        <v>34587</v>
      </c>
      <c r="F47" s="154">
        <v>15.667808219178083</v>
      </c>
      <c r="G47" s="104">
        <v>2315331</v>
      </c>
      <c r="H47" s="104">
        <v>53406</v>
      </c>
      <c r="I47" s="154">
        <v>2.3610862429125632</v>
      </c>
      <c r="J47" s="104">
        <v>240056</v>
      </c>
      <c r="K47" s="154">
        <v>11.567430822421125</v>
      </c>
    </row>
    <row r="48" spans="1:11" ht="12" customHeight="1" x14ac:dyDescent="0.2">
      <c r="A48" s="275">
        <v>39508</v>
      </c>
      <c r="B48" s="104">
        <v>253924</v>
      </c>
      <c r="C48" s="104">
        <v>-1415</v>
      </c>
      <c r="D48" s="154">
        <v>-0.55416524698538017</v>
      </c>
      <c r="E48" s="104">
        <v>31113</v>
      </c>
      <c r="F48" s="154">
        <v>13.963852772080372</v>
      </c>
      <c r="G48" s="104">
        <v>2300975</v>
      </c>
      <c r="H48" s="104">
        <v>-14356</v>
      </c>
      <c r="I48" s="154">
        <v>-0.620040935831637</v>
      </c>
      <c r="J48" s="104">
        <v>241524</v>
      </c>
      <c r="K48" s="154">
        <v>11.727591479476812</v>
      </c>
    </row>
    <row r="49" spans="1:11" ht="12" customHeight="1" x14ac:dyDescent="0.2">
      <c r="A49" s="275">
        <v>39539</v>
      </c>
      <c r="B49" s="104">
        <v>259611</v>
      </c>
      <c r="C49" s="104">
        <v>5687</v>
      </c>
      <c r="D49" s="154">
        <v>2.2396465084040895</v>
      </c>
      <c r="E49" s="104">
        <v>37439</v>
      </c>
      <c r="F49" s="154">
        <v>16.851358406999982</v>
      </c>
      <c r="G49" s="104">
        <v>2338517</v>
      </c>
      <c r="H49" s="104">
        <v>37542</v>
      </c>
      <c r="I49" s="154">
        <v>1.6315692260889405</v>
      </c>
      <c r="J49" s="104">
        <v>315393</v>
      </c>
      <c r="K49" s="154">
        <v>15.589405295968017</v>
      </c>
    </row>
    <row r="50" spans="1:11" ht="12" customHeight="1" x14ac:dyDescent="0.2">
      <c r="A50" s="275">
        <v>39569</v>
      </c>
      <c r="B50" s="104">
        <v>262660</v>
      </c>
      <c r="C50" s="104">
        <v>3049</v>
      </c>
      <c r="D50" s="154">
        <v>1.1744494647761459</v>
      </c>
      <c r="E50" s="104">
        <v>44534</v>
      </c>
      <c r="F50" s="154">
        <v>20.416639923713817</v>
      </c>
      <c r="G50" s="104">
        <v>2353575</v>
      </c>
      <c r="H50" s="104">
        <v>15058</v>
      </c>
      <c r="I50" s="154">
        <v>0.64391235984172879</v>
      </c>
      <c r="J50" s="104">
        <v>380344</v>
      </c>
      <c r="K50" s="154">
        <v>19.275188764011919</v>
      </c>
    </row>
    <row r="51" spans="1:11" ht="12" customHeight="1" x14ac:dyDescent="0.2">
      <c r="A51" s="275">
        <v>39600</v>
      </c>
      <c r="B51" s="104">
        <v>266936</v>
      </c>
      <c r="C51" s="104">
        <v>4276</v>
      </c>
      <c r="D51" s="154">
        <v>1.6279601005101652</v>
      </c>
      <c r="E51" s="104">
        <v>50285</v>
      </c>
      <c r="F51" s="154">
        <v>23.210139810109347</v>
      </c>
      <c r="G51" s="104">
        <v>2390424</v>
      </c>
      <c r="H51" s="104">
        <v>36849</v>
      </c>
      <c r="I51" s="154">
        <v>1.5656607501354323</v>
      </c>
      <c r="J51" s="104">
        <v>424555</v>
      </c>
      <c r="K51" s="154">
        <v>21.596301686429769</v>
      </c>
    </row>
    <row r="52" spans="1:11" ht="12" customHeight="1" x14ac:dyDescent="0.2">
      <c r="A52" s="275">
        <v>39630</v>
      </c>
      <c r="B52" s="104">
        <v>268135</v>
      </c>
      <c r="C52" s="104">
        <v>1199</v>
      </c>
      <c r="D52" s="154">
        <v>0.44917133694968081</v>
      </c>
      <c r="E52" s="104">
        <v>51846</v>
      </c>
      <c r="F52" s="154">
        <v>23.970705861139493</v>
      </c>
      <c r="G52" s="104">
        <v>2426916</v>
      </c>
      <c r="H52" s="104">
        <v>36492</v>
      </c>
      <c r="I52" s="154">
        <v>1.5265910984829469</v>
      </c>
      <c r="J52" s="104">
        <v>456578</v>
      </c>
      <c r="K52" s="154">
        <v>23.172572421584519</v>
      </c>
    </row>
    <row r="53" spans="1:11" ht="12" customHeight="1" x14ac:dyDescent="0.2">
      <c r="A53" s="275">
        <v>39661</v>
      </c>
      <c r="B53" s="104">
        <v>279234</v>
      </c>
      <c r="C53" s="104">
        <v>11099</v>
      </c>
      <c r="D53" s="154">
        <v>4.1393327987767359</v>
      </c>
      <c r="E53" s="104">
        <v>56151</v>
      </c>
      <c r="F53" s="154">
        <v>25.17045225319724</v>
      </c>
      <c r="G53" s="104">
        <v>2530001</v>
      </c>
      <c r="H53" s="104">
        <v>103085</v>
      </c>
      <c r="I53" s="154">
        <v>4.2475718154233606</v>
      </c>
      <c r="J53" s="104">
        <v>501705</v>
      </c>
      <c r="K53" s="154">
        <v>24.73529504569353</v>
      </c>
    </row>
    <row r="54" spans="1:11" ht="12" customHeight="1" x14ac:dyDescent="0.2">
      <c r="A54" s="275">
        <v>39692</v>
      </c>
      <c r="B54" s="104">
        <v>288972</v>
      </c>
      <c r="C54" s="104">
        <v>9738</v>
      </c>
      <c r="D54" s="154">
        <v>3.4873976664732806</v>
      </c>
      <c r="E54" s="104">
        <v>68600</v>
      </c>
      <c r="F54" s="154">
        <v>31.129181565716152</v>
      </c>
      <c r="G54" s="104">
        <v>2625368</v>
      </c>
      <c r="H54" s="104">
        <v>95367</v>
      </c>
      <c r="I54" s="154">
        <v>3.7694451504169364</v>
      </c>
      <c r="J54" s="104">
        <v>608005</v>
      </c>
      <c r="K54" s="154">
        <v>30.138601729088915</v>
      </c>
    </row>
    <row r="55" spans="1:11" ht="12" customHeight="1" x14ac:dyDescent="0.2">
      <c r="A55" s="275">
        <v>39722</v>
      </c>
      <c r="B55" s="104">
        <v>315159</v>
      </c>
      <c r="C55" s="104">
        <v>26187</v>
      </c>
      <c r="D55" s="154">
        <v>9.0621236659607156</v>
      </c>
      <c r="E55" s="104">
        <v>89616</v>
      </c>
      <c r="F55" s="154">
        <v>39.733443290193001</v>
      </c>
      <c r="G55" s="104">
        <v>2818026</v>
      </c>
      <c r="H55" s="104">
        <v>192658</v>
      </c>
      <c r="I55" s="154">
        <v>7.3383236178699516</v>
      </c>
      <c r="J55" s="104">
        <v>769449</v>
      </c>
      <c r="K55" s="154">
        <v>37.560169815437739</v>
      </c>
    </row>
    <row r="56" spans="1:11" ht="12" customHeight="1" x14ac:dyDescent="0.2">
      <c r="A56" s="275">
        <v>39753</v>
      </c>
      <c r="B56" s="104">
        <v>330439</v>
      </c>
      <c r="C56" s="104">
        <v>15280</v>
      </c>
      <c r="D56" s="154">
        <v>4.8483463902347701</v>
      </c>
      <c r="E56" s="104">
        <v>102810</v>
      </c>
      <c r="F56" s="154">
        <v>45.165598407935718</v>
      </c>
      <c r="G56" s="104">
        <v>2989269</v>
      </c>
      <c r="H56" s="104">
        <v>171243</v>
      </c>
      <c r="I56" s="154">
        <v>6.0767004988598403</v>
      </c>
      <c r="J56" s="104">
        <v>894796</v>
      </c>
      <c r="K56" s="154">
        <v>42.721772971052864</v>
      </c>
    </row>
    <row r="57" spans="1:11" ht="12" customHeight="1" x14ac:dyDescent="0.2">
      <c r="A57" s="275">
        <v>39783</v>
      </c>
      <c r="B57" s="104">
        <v>345333</v>
      </c>
      <c r="C57" s="104">
        <v>14894</v>
      </c>
      <c r="D57" s="154">
        <v>4.5073372089856223</v>
      </c>
      <c r="E57" s="104">
        <v>116183</v>
      </c>
      <c r="F57" s="154">
        <v>50.701723761728125</v>
      </c>
      <c r="G57" s="104">
        <v>3128963</v>
      </c>
      <c r="H57" s="104">
        <v>139694</v>
      </c>
      <c r="I57" s="154">
        <v>4.6731826409734287</v>
      </c>
      <c r="J57" s="104">
        <v>999416</v>
      </c>
      <c r="K57" s="154">
        <v>46.930920050132727</v>
      </c>
    </row>
    <row r="58" spans="1:11" ht="12" customHeight="1" x14ac:dyDescent="0.2">
      <c r="A58" s="275">
        <v>39814</v>
      </c>
      <c r="B58" s="104">
        <v>369256</v>
      </c>
      <c r="C58" s="104">
        <v>23923</v>
      </c>
      <c r="D58" s="154">
        <v>6.9275163393014862</v>
      </c>
      <c r="E58" s="104">
        <v>122459</v>
      </c>
      <c r="F58" s="154">
        <v>49.619322763242664</v>
      </c>
      <c r="G58" s="104">
        <v>3327801</v>
      </c>
      <c r="H58" s="104">
        <v>198838</v>
      </c>
      <c r="I58" s="154">
        <v>6.3547571511711709</v>
      </c>
      <c r="J58" s="104">
        <v>1065876</v>
      </c>
      <c r="K58" s="154">
        <v>47.122517324844985</v>
      </c>
    </row>
    <row r="59" spans="1:11" ht="12" customHeight="1" x14ac:dyDescent="0.2">
      <c r="A59" s="275">
        <v>39845</v>
      </c>
      <c r="B59" s="104">
        <v>387545</v>
      </c>
      <c r="C59" s="104">
        <v>18289</v>
      </c>
      <c r="D59" s="154">
        <v>4.9529323829538319</v>
      </c>
      <c r="E59" s="104">
        <v>132206</v>
      </c>
      <c r="F59" s="154">
        <v>51.776657698197297</v>
      </c>
      <c r="G59" s="104">
        <v>3481859</v>
      </c>
      <c r="H59" s="104">
        <v>154058</v>
      </c>
      <c r="I59" s="154">
        <v>4.6294234541067807</v>
      </c>
      <c r="J59" s="104">
        <v>1166528</v>
      </c>
      <c r="K59" s="154">
        <v>50.382774644316513</v>
      </c>
    </row>
    <row r="60" spans="1:11" ht="12" customHeight="1" x14ac:dyDescent="0.2">
      <c r="A60" s="275">
        <v>39873</v>
      </c>
      <c r="B60" s="104">
        <v>405673</v>
      </c>
      <c r="C60" s="104">
        <v>18128</v>
      </c>
      <c r="D60" s="154">
        <v>4.6776503373801752</v>
      </c>
      <c r="E60" s="104">
        <v>151749</v>
      </c>
      <c r="F60" s="154">
        <v>59.761582205699341</v>
      </c>
      <c r="G60" s="104">
        <v>3605402</v>
      </c>
      <c r="H60" s="104">
        <v>123543</v>
      </c>
      <c r="I60" s="154">
        <v>3.5481907796955592</v>
      </c>
      <c r="J60" s="104">
        <v>1304427</v>
      </c>
      <c r="K60" s="154">
        <v>56.690185682156475</v>
      </c>
    </row>
    <row r="61" spans="1:11" ht="12" customHeight="1" x14ac:dyDescent="0.2">
      <c r="A61" s="275">
        <v>39904</v>
      </c>
      <c r="B61" s="104">
        <v>415142</v>
      </c>
      <c r="C61" s="104">
        <v>9469</v>
      </c>
      <c r="D61" s="154">
        <v>2.3341459747136239</v>
      </c>
      <c r="E61" s="104">
        <v>155531</v>
      </c>
      <c r="F61" s="154">
        <v>59.909248837684075</v>
      </c>
      <c r="G61" s="104">
        <v>3644880</v>
      </c>
      <c r="H61" s="104">
        <v>39478</v>
      </c>
      <c r="I61" s="154">
        <v>1.0949680507194481</v>
      </c>
      <c r="J61" s="104">
        <v>1306363</v>
      </c>
      <c r="K61" s="154">
        <v>55.862882330981556</v>
      </c>
    </row>
    <row r="62" spans="1:11" ht="12" customHeight="1" x14ac:dyDescent="0.2">
      <c r="A62" s="275">
        <v>39934</v>
      </c>
      <c r="B62" s="104">
        <v>417273</v>
      </c>
      <c r="C62" s="104">
        <v>2131</v>
      </c>
      <c r="D62" s="154">
        <v>0.51331833444941732</v>
      </c>
      <c r="E62" s="104">
        <v>154613</v>
      </c>
      <c r="F62" s="154">
        <v>58.864311276935965</v>
      </c>
      <c r="G62" s="104">
        <v>3620139</v>
      </c>
      <c r="H62" s="104">
        <v>-24741</v>
      </c>
      <c r="I62" s="154">
        <v>-0.67878777902153153</v>
      </c>
      <c r="J62" s="104">
        <v>1266564</v>
      </c>
      <c r="K62" s="154">
        <v>53.814473726140022</v>
      </c>
    </row>
    <row r="63" spans="1:11" ht="12" customHeight="1" x14ac:dyDescent="0.2">
      <c r="A63" s="275">
        <v>39965</v>
      </c>
      <c r="B63" s="104">
        <v>418284</v>
      </c>
      <c r="C63" s="104">
        <v>1011</v>
      </c>
      <c r="D63" s="154">
        <v>0.24228742334155337</v>
      </c>
      <c r="E63" s="104">
        <v>151348</v>
      </c>
      <c r="F63" s="154">
        <v>56.698234782869299</v>
      </c>
      <c r="G63" s="104">
        <v>3564889</v>
      </c>
      <c r="H63" s="104">
        <v>-55250</v>
      </c>
      <c r="I63" s="154">
        <v>-1.5261844918109497</v>
      </c>
      <c r="J63" s="104">
        <v>1174465</v>
      </c>
      <c r="K63" s="154">
        <v>49.132078660522147</v>
      </c>
    </row>
    <row r="64" spans="1:11" ht="12" customHeight="1" x14ac:dyDescent="0.2">
      <c r="A64" s="275">
        <v>39995</v>
      </c>
      <c r="B64" s="104">
        <v>416264</v>
      </c>
      <c r="C64" s="104">
        <v>-2020</v>
      </c>
      <c r="D64" s="154">
        <v>-0.48292547647053197</v>
      </c>
      <c r="E64" s="104">
        <v>148129</v>
      </c>
      <c r="F64" s="154">
        <v>55.244186696999648</v>
      </c>
      <c r="G64" s="104">
        <v>3544095</v>
      </c>
      <c r="H64" s="104">
        <v>-20794</v>
      </c>
      <c r="I64" s="154">
        <v>-0.58330006909051024</v>
      </c>
      <c r="J64" s="104">
        <v>1117179</v>
      </c>
      <c r="K64" s="154">
        <v>46.032866403287137</v>
      </c>
    </row>
    <row r="65" spans="1:11" ht="12" customHeight="1" x14ac:dyDescent="0.2">
      <c r="A65" s="275">
        <v>40026</v>
      </c>
      <c r="B65" s="104">
        <v>424759</v>
      </c>
      <c r="C65" s="104">
        <v>8495</v>
      </c>
      <c r="D65" s="154">
        <v>2.0407722022562607</v>
      </c>
      <c r="E65" s="104">
        <v>145525</v>
      </c>
      <c r="F65" s="154">
        <v>52.115788191982354</v>
      </c>
      <c r="G65" s="104">
        <v>3629080</v>
      </c>
      <c r="H65" s="104">
        <v>84985</v>
      </c>
      <c r="I65" s="154">
        <v>2.3979323353352546</v>
      </c>
      <c r="J65" s="104">
        <v>1099079</v>
      </c>
      <c r="K65" s="154">
        <v>43.441840536821921</v>
      </c>
    </row>
    <row r="66" spans="1:11" ht="12" customHeight="1" x14ac:dyDescent="0.2">
      <c r="A66" s="275">
        <v>40057</v>
      </c>
      <c r="B66" s="104">
        <v>430784</v>
      </c>
      <c r="C66" s="104">
        <v>6025</v>
      </c>
      <c r="D66" s="154">
        <v>1.4184514042080332</v>
      </c>
      <c r="E66" s="104">
        <v>141812</v>
      </c>
      <c r="F66" s="154">
        <v>49.074650831222399</v>
      </c>
      <c r="G66" s="104">
        <v>3709447</v>
      </c>
      <c r="H66" s="104">
        <v>80367</v>
      </c>
      <c r="I66" s="154">
        <v>2.214528199984569</v>
      </c>
      <c r="J66" s="104">
        <v>1084079</v>
      </c>
      <c r="K66" s="154">
        <v>41.292458809584026</v>
      </c>
    </row>
    <row r="67" spans="1:11" ht="12" customHeight="1" x14ac:dyDescent="0.2">
      <c r="A67" s="275">
        <v>40087</v>
      </c>
      <c r="B67" s="104">
        <v>441858</v>
      </c>
      <c r="C67" s="104">
        <v>11074</v>
      </c>
      <c r="D67" s="154">
        <v>2.5706618630218392</v>
      </c>
      <c r="E67" s="104">
        <v>126699</v>
      </c>
      <c r="F67" s="154">
        <v>40.20161251939497</v>
      </c>
      <c r="G67" s="104">
        <v>3808353</v>
      </c>
      <c r="H67" s="104">
        <v>98906</v>
      </c>
      <c r="I67" s="154">
        <v>2.6663273528372287</v>
      </c>
      <c r="J67" s="104">
        <v>990327</v>
      </c>
      <c r="K67" s="154">
        <v>35.142578528374116</v>
      </c>
    </row>
    <row r="68" spans="1:11" ht="12" customHeight="1" x14ac:dyDescent="0.2">
      <c r="A68" s="275">
        <v>40118</v>
      </c>
      <c r="B68" s="104">
        <v>448224</v>
      </c>
      <c r="C68" s="104">
        <v>6366</v>
      </c>
      <c r="D68" s="154">
        <v>1.4407343535706041</v>
      </c>
      <c r="E68" s="104">
        <v>117785</v>
      </c>
      <c r="F68" s="154">
        <v>35.645005583481371</v>
      </c>
      <c r="G68" s="104">
        <v>3868946</v>
      </c>
      <c r="H68" s="104">
        <v>60593</v>
      </c>
      <c r="I68" s="154">
        <v>1.5910552409401124</v>
      </c>
      <c r="J68" s="104">
        <v>879677</v>
      </c>
      <c r="K68" s="154">
        <v>29.427830014628995</v>
      </c>
    </row>
    <row r="69" spans="1:11" ht="12" customHeight="1" x14ac:dyDescent="0.2">
      <c r="A69" s="275">
        <v>40148</v>
      </c>
      <c r="B69" s="104">
        <v>451929</v>
      </c>
      <c r="C69" s="104">
        <v>3705</v>
      </c>
      <c r="D69" s="154">
        <v>0.82659563075605058</v>
      </c>
      <c r="E69" s="104">
        <v>106596</v>
      </c>
      <c r="F69" s="154">
        <v>30.867597362545716</v>
      </c>
      <c r="G69" s="104">
        <v>3923603</v>
      </c>
      <c r="H69" s="104">
        <v>54657</v>
      </c>
      <c r="I69" s="154">
        <v>1.4127103350628312</v>
      </c>
      <c r="J69" s="104">
        <v>794640</v>
      </c>
      <c r="K69" s="154">
        <v>25.396273461846626</v>
      </c>
    </row>
    <row r="70" spans="1:11" ht="12" customHeight="1" x14ac:dyDescent="0.2">
      <c r="A70" s="275">
        <v>40179</v>
      </c>
      <c r="B70" s="104">
        <v>465452</v>
      </c>
      <c r="C70" s="104">
        <v>13523</v>
      </c>
      <c r="D70" s="154">
        <v>2.9922841862327934</v>
      </c>
      <c r="E70" s="104">
        <v>96196</v>
      </c>
      <c r="F70" s="154">
        <v>26.051303160950667</v>
      </c>
      <c r="G70" s="104">
        <v>4048493</v>
      </c>
      <c r="H70" s="104">
        <v>124890</v>
      </c>
      <c r="I70" s="154">
        <v>3.1830437483099079</v>
      </c>
      <c r="J70" s="104">
        <v>720692</v>
      </c>
      <c r="K70" s="154">
        <v>21.656703631016399</v>
      </c>
    </row>
    <row r="71" spans="1:11" ht="12" customHeight="1" x14ac:dyDescent="0.2">
      <c r="A71" s="275">
        <v>40210</v>
      </c>
      <c r="B71" s="104">
        <v>474356</v>
      </c>
      <c r="C71" s="104">
        <v>8904</v>
      </c>
      <c r="D71" s="154">
        <v>1.9129792116050635</v>
      </c>
      <c r="E71" s="104">
        <v>86811</v>
      </c>
      <c r="F71" s="154">
        <v>22.40023739178676</v>
      </c>
      <c r="G71" s="104">
        <v>4130625</v>
      </c>
      <c r="H71" s="104">
        <v>82132</v>
      </c>
      <c r="I71" s="154">
        <v>2.0287054960944726</v>
      </c>
      <c r="J71" s="104">
        <v>648766</v>
      </c>
      <c r="K71" s="154">
        <v>18.632747621313786</v>
      </c>
    </row>
    <row r="72" spans="1:11" ht="12" customHeight="1" x14ac:dyDescent="0.2">
      <c r="A72" s="275">
        <v>40238</v>
      </c>
      <c r="B72" s="104">
        <v>480022</v>
      </c>
      <c r="C72" s="104">
        <v>5666</v>
      </c>
      <c r="D72" s="154">
        <v>1.1944615436507602</v>
      </c>
      <c r="E72" s="104">
        <v>74349</v>
      </c>
      <c r="F72" s="154">
        <v>18.327322745166672</v>
      </c>
      <c r="G72" s="104">
        <v>4166613</v>
      </c>
      <c r="H72" s="104">
        <v>35988</v>
      </c>
      <c r="I72" s="154">
        <v>0.87124829777576029</v>
      </c>
      <c r="J72" s="104">
        <v>561211</v>
      </c>
      <c r="K72" s="154">
        <v>15.565837041195406</v>
      </c>
    </row>
    <row r="73" spans="1:11" ht="12" customHeight="1" x14ac:dyDescent="0.2">
      <c r="A73" s="275">
        <v>40269</v>
      </c>
      <c r="B73" s="104">
        <v>481244</v>
      </c>
      <c r="C73" s="104">
        <v>1222</v>
      </c>
      <c r="D73" s="154">
        <v>0.25457166546533283</v>
      </c>
      <c r="E73" s="104">
        <v>66102</v>
      </c>
      <c r="F73" s="154">
        <v>15.922744506698912</v>
      </c>
      <c r="G73" s="104">
        <v>4142425</v>
      </c>
      <c r="H73" s="104">
        <v>-24188</v>
      </c>
      <c r="I73" s="154">
        <v>-0.58051947709086493</v>
      </c>
      <c r="J73" s="104">
        <v>497545</v>
      </c>
      <c r="K73" s="154">
        <v>13.650517986874739</v>
      </c>
    </row>
    <row r="74" spans="1:11" ht="12" customHeight="1" x14ac:dyDescent="0.2">
      <c r="A74" s="275">
        <v>40299</v>
      </c>
      <c r="B74" s="104">
        <v>474661</v>
      </c>
      <c r="C74" s="104">
        <v>-6583</v>
      </c>
      <c r="D74" s="154">
        <v>-1.367913158397819</v>
      </c>
      <c r="E74" s="104">
        <v>57388</v>
      </c>
      <c r="F74" s="154">
        <v>13.753106479451104</v>
      </c>
      <c r="G74" s="104">
        <v>4066202</v>
      </c>
      <c r="H74" s="104">
        <v>-76223</v>
      </c>
      <c r="I74" s="154">
        <v>-1.8400574542689367</v>
      </c>
      <c r="J74" s="104">
        <v>446063</v>
      </c>
      <c r="K74" s="154">
        <v>12.321709194039235</v>
      </c>
    </row>
    <row r="75" spans="1:11" ht="12" customHeight="1" x14ac:dyDescent="0.2">
      <c r="A75" s="275">
        <v>40330</v>
      </c>
      <c r="B75" s="104">
        <v>470913</v>
      </c>
      <c r="C75" s="104">
        <v>-3748</v>
      </c>
      <c r="D75" s="154">
        <v>-0.78961616817054703</v>
      </c>
      <c r="E75" s="104">
        <v>52629</v>
      </c>
      <c r="F75" s="154">
        <v>12.582121238201795</v>
      </c>
      <c r="G75" s="104">
        <v>3982368</v>
      </c>
      <c r="H75" s="104">
        <v>-83834</v>
      </c>
      <c r="I75" s="154">
        <v>-2.0617273809810728</v>
      </c>
      <c r="J75" s="104">
        <v>417479</v>
      </c>
      <c r="K75" s="154">
        <v>11.710855513313318</v>
      </c>
    </row>
    <row r="76" spans="1:11" ht="12" customHeight="1" x14ac:dyDescent="0.2">
      <c r="A76" s="275">
        <v>40360</v>
      </c>
      <c r="B76" s="104">
        <v>462720</v>
      </c>
      <c r="C76" s="104">
        <v>-8193</v>
      </c>
      <c r="D76" s="154">
        <v>-1.739811812372986</v>
      </c>
      <c r="E76" s="104">
        <v>46456</v>
      </c>
      <c r="F76" s="154">
        <v>11.160225241673553</v>
      </c>
      <c r="G76" s="104">
        <v>3908578</v>
      </c>
      <c r="H76" s="104">
        <v>-73790</v>
      </c>
      <c r="I76" s="154">
        <v>-1.8529176610499081</v>
      </c>
      <c r="J76" s="104">
        <v>364483</v>
      </c>
      <c r="K76" s="154">
        <v>10.28423335153262</v>
      </c>
    </row>
    <row r="77" spans="1:11" ht="12" customHeight="1" x14ac:dyDescent="0.2">
      <c r="A77" s="275">
        <v>40391</v>
      </c>
      <c r="B77" s="104">
        <v>468609</v>
      </c>
      <c r="C77" s="104">
        <v>5889</v>
      </c>
      <c r="D77" s="154">
        <v>1.272691908713693</v>
      </c>
      <c r="E77" s="104">
        <v>43850</v>
      </c>
      <c r="F77" s="154">
        <v>10.323501091207014</v>
      </c>
      <c r="G77" s="104">
        <v>3969661</v>
      </c>
      <c r="H77" s="104">
        <v>61083</v>
      </c>
      <c r="I77" s="154">
        <v>1.5627934251280133</v>
      </c>
      <c r="J77" s="104">
        <v>340581</v>
      </c>
      <c r="K77" s="154">
        <v>9.3847752047350852</v>
      </c>
    </row>
    <row r="78" spans="1:11" ht="12" customHeight="1" x14ac:dyDescent="0.2">
      <c r="A78" s="275">
        <v>40422</v>
      </c>
      <c r="B78" s="104">
        <v>471643</v>
      </c>
      <c r="C78" s="104">
        <v>3034</v>
      </c>
      <c r="D78" s="154">
        <v>0.64744808571751711</v>
      </c>
      <c r="E78" s="104">
        <v>40859</v>
      </c>
      <c r="F78" s="154">
        <v>9.484799806863764</v>
      </c>
      <c r="G78" s="104">
        <v>4017763</v>
      </c>
      <c r="H78" s="104">
        <v>48102</v>
      </c>
      <c r="I78" s="154">
        <v>1.2117407506585576</v>
      </c>
      <c r="J78" s="104">
        <v>308316</v>
      </c>
      <c r="K78" s="154">
        <v>8.3116432179783128</v>
      </c>
    </row>
    <row r="79" spans="1:11" ht="12" customHeight="1" x14ac:dyDescent="0.2">
      <c r="A79" s="275">
        <v>40452</v>
      </c>
      <c r="B79" s="104">
        <v>471388</v>
      </c>
      <c r="C79" s="104">
        <v>-255</v>
      </c>
      <c r="D79" s="154">
        <v>-5.4066317108490955E-2</v>
      </c>
      <c r="E79" s="104">
        <v>29530</v>
      </c>
      <c r="F79" s="154">
        <v>6.6831425480584263</v>
      </c>
      <c r="G79" s="104">
        <v>4085976</v>
      </c>
      <c r="H79" s="104">
        <v>68213</v>
      </c>
      <c r="I79" s="154">
        <v>1.6977855587798485</v>
      </c>
      <c r="J79" s="104">
        <v>277623</v>
      </c>
      <c r="K79" s="154">
        <v>7.2898441924895092</v>
      </c>
    </row>
    <row r="80" spans="1:11" ht="12" customHeight="1" x14ac:dyDescent="0.2">
      <c r="A80" s="275">
        <v>40483</v>
      </c>
      <c r="B80" s="104">
        <v>469079</v>
      </c>
      <c r="C80" s="104">
        <v>-2309</v>
      </c>
      <c r="D80" s="154">
        <v>-0.48983003385745927</v>
      </c>
      <c r="E80" s="104">
        <v>20855</v>
      </c>
      <c r="F80" s="154">
        <v>4.6528075248090239</v>
      </c>
      <c r="G80" s="104">
        <v>4110294</v>
      </c>
      <c r="H80" s="104">
        <v>24318</v>
      </c>
      <c r="I80" s="154">
        <v>0.5951576808086978</v>
      </c>
      <c r="J80" s="104">
        <v>241348</v>
      </c>
      <c r="K80" s="154">
        <v>6.238081379269703</v>
      </c>
    </row>
    <row r="81" spans="1:11" ht="12" customHeight="1" x14ac:dyDescent="0.2">
      <c r="A81" s="275">
        <v>40513</v>
      </c>
      <c r="B81" s="104">
        <v>461928</v>
      </c>
      <c r="C81" s="104">
        <v>-7151</v>
      </c>
      <c r="D81" s="154">
        <v>-1.5244766872957434</v>
      </c>
      <c r="E81" s="104">
        <v>9999</v>
      </c>
      <c r="F81" s="154">
        <v>2.2125156827731791</v>
      </c>
      <c r="G81" s="104">
        <v>4100073</v>
      </c>
      <c r="H81" s="104">
        <v>-10221</v>
      </c>
      <c r="I81" s="154">
        <v>-0.2486683434323676</v>
      </c>
      <c r="J81" s="104">
        <v>176470</v>
      </c>
      <c r="K81" s="154">
        <v>4.4976517756765908</v>
      </c>
    </row>
    <row r="82" spans="1:11" ht="12" customHeight="1" x14ac:dyDescent="0.2">
      <c r="A82" s="275">
        <v>40544</v>
      </c>
      <c r="B82" s="104">
        <v>472468</v>
      </c>
      <c r="C82" s="104">
        <v>10540</v>
      </c>
      <c r="D82" s="154">
        <v>2.2817408773661696</v>
      </c>
      <c r="E82" s="104">
        <v>7016</v>
      </c>
      <c r="F82" s="154">
        <v>1.5073519933312136</v>
      </c>
      <c r="G82" s="104">
        <v>4231003</v>
      </c>
      <c r="H82" s="104">
        <v>130930</v>
      </c>
      <c r="I82" s="154">
        <v>3.1933577768005592</v>
      </c>
      <c r="J82" s="104">
        <v>182510</v>
      </c>
      <c r="K82" s="154">
        <v>4.5080972104928918</v>
      </c>
    </row>
    <row r="83" spans="1:11" ht="12" customHeight="1" x14ac:dyDescent="0.2">
      <c r="A83" s="275">
        <v>40575</v>
      </c>
      <c r="B83" s="104">
        <v>478170</v>
      </c>
      <c r="C83" s="104">
        <v>5702</v>
      </c>
      <c r="D83" s="154">
        <v>1.2068542208149546</v>
      </c>
      <c r="E83" s="104">
        <v>3814</v>
      </c>
      <c r="F83" s="154">
        <v>0.8040374739647016</v>
      </c>
      <c r="G83" s="104">
        <v>4299263</v>
      </c>
      <c r="H83" s="104">
        <v>68260</v>
      </c>
      <c r="I83" s="154">
        <v>1.6133290380555154</v>
      </c>
      <c r="J83" s="104">
        <v>168638</v>
      </c>
      <c r="K83" s="154">
        <v>4.0826267211378422</v>
      </c>
    </row>
    <row r="84" spans="1:11" ht="12" customHeight="1" x14ac:dyDescent="0.2">
      <c r="A84" s="275">
        <v>40603</v>
      </c>
      <c r="B84" s="104">
        <v>482025</v>
      </c>
      <c r="C84" s="104">
        <v>3855</v>
      </c>
      <c r="D84" s="154">
        <v>0.80619863228558886</v>
      </c>
      <c r="E84" s="104">
        <v>2003</v>
      </c>
      <c r="F84" s="154">
        <v>0.41727254167517325</v>
      </c>
      <c r="G84" s="104">
        <v>4333669</v>
      </c>
      <c r="H84" s="104">
        <v>34406</v>
      </c>
      <c r="I84" s="154">
        <v>0.80027669858764161</v>
      </c>
      <c r="J84" s="104">
        <v>167056</v>
      </c>
      <c r="K84" s="154">
        <v>4.009395641015856</v>
      </c>
    </row>
    <row r="85" spans="1:11" ht="12" customHeight="1" x14ac:dyDescent="0.2">
      <c r="A85" s="275">
        <v>40634</v>
      </c>
      <c r="B85" s="104">
        <v>479070</v>
      </c>
      <c r="C85" s="104">
        <v>-2955</v>
      </c>
      <c r="D85" s="154">
        <v>-0.61303874280379644</v>
      </c>
      <c r="E85" s="104">
        <v>-2174</v>
      </c>
      <c r="F85" s="154">
        <v>-0.45174589189683406</v>
      </c>
      <c r="G85" s="104">
        <v>4269360</v>
      </c>
      <c r="H85" s="104">
        <v>-64309</v>
      </c>
      <c r="I85" s="154">
        <v>-1.4839388979638271</v>
      </c>
      <c r="J85" s="104">
        <v>126935</v>
      </c>
      <c r="K85" s="154">
        <v>3.0642679107044786</v>
      </c>
    </row>
    <row r="86" spans="1:11" ht="12" customHeight="1" x14ac:dyDescent="0.2">
      <c r="A86" s="275">
        <v>40664</v>
      </c>
      <c r="B86" s="104">
        <v>475876</v>
      </c>
      <c r="C86" s="104">
        <v>-3194</v>
      </c>
      <c r="D86" s="154">
        <v>-0.66670841421921645</v>
      </c>
      <c r="E86" s="104">
        <v>1215</v>
      </c>
      <c r="F86" s="154">
        <v>0.25597215697097508</v>
      </c>
      <c r="G86" s="104">
        <v>4189659</v>
      </c>
      <c r="H86" s="104">
        <v>-79701</v>
      </c>
      <c r="I86" s="154">
        <v>-1.866813761313171</v>
      </c>
      <c r="J86" s="104">
        <v>123457</v>
      </c>
      <c r="K86" s="154">
        <v>3.0361747891521373</v>
      </c>
    </row>
    <row r="87" spans="1:11" ht="12" customHeight="1" x14ac:dyDescent="0.2">
      <c r="A87" s="275">
        <v>40695</v>
      </c>
      <c r="B87" s="104">
        <v>469511</v>
      </c>
      <c r="C87" s="104">
        <v>-6365</v>
      </c>
      <c r="D87" s="154">
        <v>-1.3375333069959401</v>
      </c>
      <c r="E87" s="104">
        <v>-1402</v>
      </c>
      <c r="F87" s="154">
        <v>-0.29771953630500753</v>
      </c>
      <c r="G87" s="104">
        <v>4121801</v>
      </c>
      <c r="H87" s="104">
        <v>-67858</v>
      </c>
      <c r="I87" s="154">
        <v>-1.6196544873938428</v>
      </c>
      <c r="J87" s="104">
        <v>139433</v>
      </c>
      <c r="K87" s="154">
        <v>3.5012585476781655</v>
      </c>
    </row>
    <row r="88" spans="1:11" ht="12" customHeight="1" x14ac:dyDescent="0.2">
      <c r="A88" s="275">
        <v>40725</v>
      </c>
      <c r="B88" s="104">
        <v>469957</v>
      </c>
      <c r="C88" s="104">
        <v>446</v>
      </c>
      <c r="D88" s="154">
        <v>9.4992449591170383E-2</v>
      </c>
      <c r="E88" s="104">
        <v>7237</v>
      </c>
      <c r="F88" s="154">
        <v>1.5640127939142463</v>
      </c>
      <c r="G88" s="104">
        <v>4079742</v>
      </c>
      <c r="H88" s="104">
        <v>-42059</v>
      </c>
      <c r="I88" s="154">
        <v>-1.020403459555665</v>
      </c>
      <c r="J88" s="104">
        <v>171164</v>
      </c>
      <c r="K88" s="154">
        <v>4.3791885437619511</v>
      </c>
    </row>
    <row r="89" spans="1:11" ht="12" customHeight="1" x14ac:dyDescent="0.2">
      <c r="A89" s="275">
        <v>40756</v>
      </c>
      <c r="B89" s="104">
        <v>474997</v>
      </c>
      <c r="C89" s="104">
        <v>5040</v>
      </c>
      <c r="D89" s="154">
        <v>1.0724385422496101</v>
      </c>
      <c r="E89" s="104">
        <v>6388</v>
      </c>
      <c r="F89" s="154">
        <v>1.3631833788937047</v>
      </c>
      <c r="G89" s="104">
        <v>4130927</v>
      </c>
      <c r="H89" s="104">
        <v>51185</v>
      </c>
      <c r="I89" s="154">
        <v>1.254613649588626</v>
      </c>
      <c r="J89" s="104">
        <v>161266</v>
      </c>
      <c r="K89" s="154">
        <v>4.0624627644526825</v>
      </c>
    </row>
    <row r="90" spans="1:11" ht="12" customHeight="1" x14ac:dyDescent="0.2">
      <c r="A90" s="275">
        <v>40787</v>
      </c>
      <c r="B90" s="104">
        <v>485206</v>
      </c>
      <c r="C90" s="104">
        <v>10209</v>
      </c>
      <c r="D90" s="154">
        <v>2.1492767322740987</v>
      </c>
      <c r="E90" s="104">
        <v>13563</v>
      </c>
      <c r="F90" s="154">
        <v>2.8756919958527956</v>
      </c>
      <c r="G90" s="104">
        <v>4226744</v>
      </c>
      <c r="H90" s="104">
        <v>95817</v>
      </c>
      <c r="I90" s="154">
        <v>2.3195035884197419</v>
      </c>
      <c r="J90" s="104">
        <v>208981</v>
      </c>
      <c r="K90" s="154">
        <v>5.2014267640973344</v>
      </c>
    </row>
    <row r="91" spans="1:11" ht="12" customHeight="1" x14ac:dyDescent="0.2">
      <c r="A91" s="275">
        <v>40817</v>
      </c>
      <c r="B91" s="104">
        <v>497025</v>
      </c>
      <c r="C91" s="104">
        <v>11819</v>
      </c>
      <c r="D91" s="154">
        <v>2.4358725984427232</v>
      </c>
      <c r="E91" s="104">
        <v>25637</v>
      </c>
      <c r="F91" s="154">
        <v>5.4386195660475023</v>
      </c>
      <c r="G91" s="104">
        <v>4360926</v>
      </c>
      <c r="H91" s="104">
        <v>134182</v>
      </c>
      <c r="I91" s="154">
        <v>3.1745949127744666</v>
      </c>
      <c r="J91" s="104">
        <v>274950</v>
      </c>
      <c r="K91" s="154">
        <v>6.7291144147689561</v>
      </c>
    </row>
    <row r="92" spans="1:11" ht="12" customHeight="1" x14ac:dyDescent="0.2">
      <c r="A92" s="275">
        <v>40848</v>
      </c>
      <c r="B92" s="104">
        <v>493012</v>
      </c>
      <c r="C92" s="104">
        <v>-4013</v>
      </c>
      <c r="D92" s="154">
        <v>-0.80740405412202609</v>
      </c>
      <c r="E92" s="104">
        <v>23933</v>
      </c>
      <c r="F92" s="154">
        <v>5.1021256547404592</v>
      </c>
      <c r="G92" s="104">
        <v>4420462</v>
      </c>
      <c r="H92" s="104">
        <v>59536</v>
      </c>
      <c r="I92" s="154">
        <v>1.3652146356072081</v>
      </c>
      <c r="J92" s="104">
        <v>310168</v>
      </c>
      <c r="K92" s="154">
        <v>7.5461268707299283</v>
      </c>
    </row>
    <row r="93" spans="1:11" ht="12" customHeight="1" x14ac:dyDescent="0.2">
      <c r="A93" s="275">
        <v>40878</v>
      </c>
      <c r="B93" s="104">
        <v>488709</v>
      </c>
      <c r="C93" s="104">
        <v>-4303</v>
      </c>
      <c r="D93" s="154">
        <v>-0.87279822803501739</v>
      </c>
      <c r="E93" s="104">
        <v>26781</v>
      </c>
      <c r="F93" s="154">
        <v>5.7976567776796388</v>
      </c>
      <c r="G93" s="104">
        <v>4422359</v>
      </c>
      <c r="H93" s="104">
        <v>1897</v>
      </c>
      <c r="I93" s="154">
        <v>4.2914066448258126E-2</v>
      </c>
      <c r="J93" s="104">
        <v>322286</v>
      </c>
      <c r="K93" s="154">
        <v>7.8604941912009858</v>
      </c>
    </row>
    <row r="94" spans="1:11" ht="12" customHeight="1" x14ac:dyDescent="0.2">
      <c r="A94" s="275">
        <v>40909</v>
      </c>
      <c r="B94" s="104">
        <v>511465</v>
      </c>
      <c r="C94" s="104">
        <v>22756</v>
      </c>
      <c r="D94" s="154">
        <v>4.6563496886695352</v>
      </c>
      <c r="E94" s="104">
        <v>38997</v>
      </c>
      <c r="F94" s="154">
        <v>8.2538923270994022</v>
      </c>
      <c r="G94" s="104">
        <v>4599829</v>
      </c>
      <c r="H94" s="104">
        <v>177470</v>
      </c>
      <c r="I94" s="154">
        <v>4.0130165823263102</v>
      </c>
      <c r="J94" s="104">
        <v>368826</v>
      </c>
      <c r="K94" s="154">
        <v>8.7172237883074057</v>
      </c>
    </row>
    <row r="95" spans="1:11" ht="12" customHeight="1" x14ac:dyDescent="0.2">
      <c r="A95" s="275">
        <v>40940</v>
      </c>
      <c r="B95" s="104">
        <v>526374</v>
      </c>
      <c r="C95" s="104">
        <v>14909</v>
      </c>
      <c r="D95" s="154">
        <v>2.9149599679352449</v>
      </c>
      <c r="E95" s="104">
        <v>48204</v>
      </c>
      <c r="F95" s="154">
        <v>10.080933559194429</v>
      </c>
      <c r="G95" s="104">
        <v>4712098</v>
      </c>
      <c r="H95" s="104">
        <v>112269</v>
      </c>
      <c r="I95" s="154">
        <v>2.4407211659389949</v>
      </c>
      <c r="J95" s="104">
        <v>412835</v>
      </c>
      <c r="K95" s="154">
        <v>9.6024597704304195</v>
      </c>
    </row>
    <row r="96" spans="1:11" ht="12" customHeight="1" x14ac:dyDescent="0.2">
      <c r="A96" s="275">
        <v>40969</v>
      </c>
      <c r="B96" s="104">
        <v>530875</v>
      </c>
      <c r="C96" s="104">
        <v>4501</v>
      </c>
      <c r="D96" s="154">
        <v>0.85509542644583514</v>
      </c>
      <c r="E96" s="104">
        <v>48850</v>
      </c>
      <c r="F96" s="154">
        <v>10.134329132306416</v>
      </c>
      <c r="G96" s="104">
        <v>4750867</v>
      </c>
      <c r="H96" s="104">
        <v>38769</v>
      </c>
      <c r="I96" s="154">
        <v>0.82275453524099029</v>
      </c>
      <c r="J96" s="104">
        <v>417198</v>
      </c>
      <c r="K96" s="154">
        <v>9.6269004393275068</v>
      </c>
    </row>
    <row r="97" spans="1:11" ht="12" customHeight="1" x14ac:dyDescent="0.2">
      <c r="A97" s="275">
        <v>41000</v>
      </c>
      <c r="B97" s="104">
        <v>531317</v>
      </c>
      <c r="C97" s="104">
        <v>442</v>
      </c>
      <c r="D97" s="154">
        <v>8.3258770897103831E-2</v>
      </c>
      <c r="E97" s="104">
        <v>52247</v>
      </c>
      <c r="F97" s="154">
        <v>10.905921890329179</v>
      </c>
      <c r="G97" s="104">
        <v>4744235</v>
      </c>
      <c r="H97" s="104">
        <v>-6632</v>
      </c>
      <c r="I97" s="154">
        <v>-0.13959557276598145</v>
      </c>
      <c r="J97" s="104">
        <v>474875</v>
      </c>
      <c r="K97" s="154">
        <v>11.122861506174228</v>
      </c>
    </row>
    <row r="98" spans="1:11" ht="12" customHeight="1" x14ac:dyDescent="0.2">
      <c r="A98" s="275">
        <v>41030</v>
      </c>
      <c r="B98" s="104">
        <v>529740</v>
      </c>
      <c r="C98" s="104">
        <v>-1577</v>
      </c>
      <c r="D98" s="154">
        <v>-0.29680962589188753</v>
      </c>
      <c r="E98" s="104">
        <v>53864</v>
      </c>
      <c r="F98" s="154">
        <v>11.318915011473576</v>
      </c>
      <c r="G98" s="104">
        <v>4714122</v>
      </c>
      <c r="H98" s="104">
        <v>-30113</v>
      </c>
      <c r="I98" s="154">
        <v>-0.63472825439717884</v>
      </c>
      <c r="J98" s="104">
        <v>524463</v>
      </c>
      <c r="K98" s="154">
        <v>12.518035477350304</v>
      </c>
    </row>
    <row r="99" spans="1:11" ht="12" customHeight="1" x14ac:dyDescent="0.2">
      <c r="A99" s="275">
        <v>41061</v>
      </c>
      <c r="B99" s="104">
        <v>521246</v>
      </c>
      <c r="C99" s="104">
        <v>-8494</v>
      </c>
      <c r="D99" s="154">
        <v>-1.6034280968022048</v>
      </c>
      <c r="E99" s="104">
        <v>51735</v>
      </c>
      <c r="F99" s="154">
        <v>11.018911165020628</v>
      </c>
      <c r="G99" s="104">
        <v>4615269</v>
      </c>
      <c r="H99" s="104">
        <v>-98853</v>
      </c>
      <c r="I99" s="154">
        <v>-2.0969546396974876</v>
      </c>
      <c r="J99" s="104">
        <v>493468</v>
      </c>
      <c r="K99" s="154">
        <v>11.972145186048525</v>
      </c>
    </row>
    <row r="100" spans="1:11" ht="12" customHeight="1" x14ac:dyDescent="0.2">
      <c r="A100" s="275">
        <v>41091</v>
      </c>
      <c r="B100" s="104">
        <v>522421</v>
      </c>
      <c r="C100" s="104">
        <v>1175</v>
      </c>
      <c r="D100" s="154">
        <v>0.22542139412101003</v>
      </c>
      <c r="E100" s="104">
        <v>52464</v>
      </c>
      <c r="F100" s="154">
        <v>11.163574539798322</v>
      </c>
      <c r="G100" s="104">
        <v>4587455</v>
      </c>
      <c r="H100" s="104">
        <v>-27814</v>
      </c>
      <c r="I100" s="154">
        <v>-0.60265176309333213</v>
      </c>
      <c r="J100" s="104">
        <v>507713</v>
      </c>
      <c r="K100" s="154">
        <v>12.44473302478441</v>
      </c>
    </row>
    <row r="101" spans="1:11" ht="12" customHeight="1" x14ac:dyDescent="0.2">
      <c r="A101" s="275">
        <v>41122</v>
      </c>
      <c r="B101" s="104">
        <v>527261</v>
      </c>
      <c r="C101" s="104">
        <v>4840</v>
      </c>
      <c r="D101" s="154">
        <v>0.92645586605438912</v>
      </c>
      <c r="E101" s="104">
        <v>52264</v>
      </c>
      <c r="F101" s="154">
        <v>11.003016861159123</v>
      </c>
      <c r="G101" s="104">
        <v>4625634</v>
      </c>
      <c r="H101" s="104">
        <v>38179</v>
      </c>
      <c r="I101" s="154">
        <v>0.83224794575641614</v>
      </c>
      <c r="J101" s="104">
        <v>494707</v>
      </c>
      <c r="K101" s="154">
        <v>11.975689718070544</v>
      </c>
    </row>
    <row r="102" spans="1:11" ht="12" customHeight="1" x14ac:dyDescent="0.2">
      <c r="A102" s="275">
        <v>41153</v>
      </c>
      <c r="B102" s="104">
        <v>536457</v>
      </c>
      <c r="C102" s="104">
        <v>9196</v>
      </c>
      <c r="D102" s="154">
        <v>1.7441077568794203</v>
      </c>
      <c r="E102" s="104">
        <v>51251</v>
      </c>
      <c r="F102" s="154">
        <v>10.562730056924275</v>
      </c>
      <c r="G102" s="104">
        <v>4705279</v>
      </c>
      <c r="H102" s="104">
        <v>79645</v>
      </c>
      <c r="I102" s="154">
        <v>1.7218180253777104</v>
      </c>
      <c r="J102" s="104">
        <v>478535</v>
      </c>
      <c r="K102" s="154">
        <v>11.321598847718244</v>
      </c>
    </row>
    <row r="103" spans="1:11" ht="12" customHeight="1" x14ac:dyDescent="0.2">
      <c r="A103" s="275">
        <v>41183</v>
      </c>
      <c r="B103" s="104">
        <v>549354</v>
      </c>
      <c r="C103" s="104">
        <v>12897</v>
      </c>
      <c r="D103" s="154">
        <v>2.4041069461298856</v>
      </c>
      <c r="E103" s="104">
        <v>52329</v>
      </c>
      <c r="F103" s="154">
        <v>10.528444243247321</v>
      </c>
      <c r="G103" s="104">
        <v>4833521</v>
      </c>
      <c r="H103" s="104">
        <v>128242</v>
      </c>
      <c r="I103" s="154">
        <v>2.7254919421356312</v>
      </c>
      <c r="J103" s="104">
        <v>472595</v>
      </c>
      <c r="K103" s="154">
        <v>10.837033235601796</v>
      </c>
    </row>
    <row r="104" spans="1:11" ht="12" customHeight="1" x14ac:dyDescent="0.2">
      <c r="A104" s="275">
        <v>41214</v>
      </c>
      <c r="B104" s="104">
        <v>553762</v>
      </c>
      <c r="C104" s="104">
        <v>4408</v>
      </c>
      <c r="D104" s="154">
        <v>0.80239699720034807</v>
      </c>
      <c r="E104" s="104">
        <v>60750</v>
      </c>
      <c r="F104" s="154">
        <v>12.322215280763958</v>
      </c>
      <c r="G104" s="104">
        <v>4907817</v>
      </c>
      <c r="H104" s="104">
        <v>74296</v>
      </c>
      <c r="I104" s="154">
        <v>1.5370989388480985</v>
      </c>
      <c r="J104" s="104">
        <v>487355</v>
      </c>
      <c r="K104" s="154">
        <v>11.024978837053684</v>
      </c>
    </row>
    <row r="105" spans="1:11" ht="12" customHeight="1" x14ac:dyDescent="0.2">
      <c r="A105" s="275">
        <v>41244</v>
      </c>
      <c r="B105" s="104">
        <v>544484</v>
      </c>
      <c r="C105" s="104">
        <v>-9278</v>
      </c>
      <c r="D105" s="154">
        <v>-1.6754490196149248</v>
      </c>
      <c r="E105" s="104">
        <v>55775</v>
      </c>
      <c r="F105" s="154">
        <v>11.412722090241841</v>
      </c>
      <c r="G105" s="104">
        <v>4848723</v>
      </c>
      <c r="H105" s="104">
        <v>-59094</v>
      </c>
      <c r="I105" s="154">
        <v>-1.2040791251996559</v>
      </c>
      <c r="J105" s="104">
        <v>426364</v>
      </c>
      <c r="K105" s="154">
        <v>9.6410987891304174</v>
      </c>
    </row>
    <row r="106" spans="1:11" ht="12" customHeight="1" x14ac:dyDescent="0.2">
      <c r="A106" s="275">
        <v>41275</v>
      </c>
      <c r="B106" s="104">
        <v>561919</v>
      </c>
      <c r="C106" s="104">
        <v>17435</v>
      </c>
      <c r="D106" s="154">
        <v>3.2021142953695607</v>
      </c>
      <c r="E106" s="104">
        <v>50454</v>
      </c>
      <c r="F106" s="154">
        <v>9.8646046161516434</v>
      </c>
      <c r="G106" s="104">
        <v>4980778</v>
      </c>
      <c r="H106" s="104">
        <v>132055</v>
      </c>
      <c r="I106" s="154">
        <v>2.7235006000549009</v>
      </c>
      <c r="J106" s="104">
        <v>380949</v>
      </c>
      <c r="K106" s="154">
        <v>8.2818078672054991</v>
      </c>
    </row>
    <row r="107" spans="1:11" ht="12" customHeight="1" x14ac:dyDescent="0.2">
      <c r="A107" s="275">
        <v>41306</v>
      </c>
      <c r="B107" s="104">
        <v>570039</v>
      </c>
      <c r="C107" s="104">
        <v>8120</v>
      </c>
      <c r="D107" s="154">
        <v>1.4450481297126454</v>
      </c>
      <c r="E107" s="104">
        <v>43665</v>
      </c>
      <c r="F107" s="154">
        <v>8.2954325251627168</v>
      </c>
      <c r="G107" s="104">
        <v>5040222</v>
      </c>
      <c r="H107" s="104">
        <v>59444</v>
      </c>
      <c r="I107" s="154">
        <v>1.1934681690290152</v>
      </c>
      <c r="J107" s="104">
        <v>328124</v>
      </c>
      <c r="K107" s="154">
        <v>6.9634375176407621</v>
      </c>
    </row>
    <row r="108" spans="1:11" ht="12" customHeight="1" x14ac:dyDescent="0.2">
      <c r="A108" s="275">
        <v>41334</v>
      </c>
      <c r="B108" s="104">
        <v>571751</v>
      </c>
      <c r="C108" s="104">
        <v>1712</v>
      </c>
      <c r="D108" s="154">
        <v>0.30033032827578465</v>
      </c>
      <c r="E108" s="104">
        <v>40876</v>
      </c>
      <c r="F108" s="154">
        <v>7.6997409936425711</v>
      </c>
      <c r="G108" s="104">
        <v>5035243</v>
      </c>
      <c r="H108" s="104">
        <v>-4979</v>
      </c>
      <c r="I108" s="154">
        <v>-9.8785331281042776E-2</v>
      </c>
      <c r="J108" s="104">
        <v>284376</v>
      </c>
      <c r="K108" s="154">
        <v>5.985770597240462</v>
      </c>
    </row>
    <row r="109" spans="1:11" ht="12" customHeight="1" x14ac:dyDescent="0.2">
      <c r="A109" s="275">
        <v>41365</v>
      </c>
      <c r="B109" s="104">
        <v>569030</v>
      </c>
      <c r="C109" s="104">
        <v>-2721</v>
      </c>
      <c r="D109" s="154">
        <v>-0.4759064697744298</v>
      </c>
      <c r="E109" s="104">
        <v>37713</v>
      </c>
      <c r="F109" s="154">
        <v>7.0980224611672504</v>
      </c>
      <c r="G109" s="104">
        <v>4989193</v>
      </c>
      <c r="H109" s="104">
        <v>-46050</v>
      </c>
      <c r="I109" s="154">
        <v>-0.91455367695263168</v>
      </c>
      <c r="J109" s="104">
        <v>244958</v>
      </c>
      <c r="K109" s="154">
        <v>5.1632771142238951</v>
      </c>
    </row>
    <row r="110" spans="1:11" ht="12" customHeight="1" x14ac:dyDescent="0.2">
      <c r="A110" s="275">
        <v>41395</v>
      </c>
      <c r="B110" s="104">
        <v>560560</v>
      </c>
      <c r="C110" s="104">
        <v>-8470</v>
      </c>
      <c r="D110" s="154">
        <v>-1.4884979702300405</v>
      </c>
      <c r="E110" s="104">
        <v>30820</v>
      </c>
      <c r="F110" s="154">
        <v>5.8179484275304869</v>
      </c>
      <c r="G110" s="104">
        <v>4890928</v>
      </c>
      <c r="H110" s="104">
        <v>-98265</v>
      </c>
      <c r="I110" s="154">
        <v>-1.9695570005008827</v>
      </c>
      <c r="J110" s="104">
        <v>176806</v>
      </c>
      <c r="K110" s="154">
        <v>3.750560549769395</v>
      </c>
    </row>
    <row r="111" spans="1:11" ht="12" customHeight="1" x14ac:dyDescent="0.2">
      <c r="A111" s="275">
        <v>41426</v>
      </c>
      <c r="B111" s="104">
        <v>545844</v>
      </c>
      <c r="C111" s="104">
        <v>-14716</v>
      </c>
      <c r="D111" s="154">
        <v>-2.6252319109461966</v>
      </c>
      <c r="E111" s="104">
        <v>24598</v>
      </c>
      <c r="F111" s="154">
        <v>4.7190769809264728</v>
      </c>
      <c r="G111" s="104">
        <v>4763680</v>
      </c>
      <c r="H111" s="104">
        <v>-127248</v>
      </c>
      <c r="I111" s="154">
        <v>-2.6017148483886903</v>
      </c>
      <c r="J111" s="104">
        <v>148411</v>
      </c>
      <c r="K111" s="154">
        <v>3.2156522187547463</v>
      </c>
    </row>
    <row r="112" spans="1:11" ht="12" customHeight="1" x14ac:dyDescent="0.2">
      <c r="A112" s="275">
        <v>41456</v>
      </c>
      <c r="B112" s="104">
        <v>542400</v>
      </c>
      <c r="C112" s="104">
        <v>-3444</v>
      </c>
      <c r="D112" s="154">
        <v>-0.63094950205553235</v>
      </c>
      <c r="E112" s="104">
        <v>19979</v>
      </c>
      <c r="F112" s="154">
        <v>3.8243102784918679</v>
      </c>
      <c r="G112" s="104">
        <v>4698814</v>
      </c>
      <c r="H112" s="104">
        <v>-64866</v>
      </c>
      <c r="I112" s="154">
        <v>-1.3616783663050416</v>
      </c>
      <c r="J112" s="104">
        <v>111359</v>
      </c>
      <c r="K112" s="154">
        <v>2.4274679533641201</v>
      </c>
    </row>
    <row r="113" spans="1:11" ht="12" customHeight="1" x14ac:dyDescent="0.2">
      <c r="A113" s="275">
        <v>41487</v>
      </c>
      <c r="B113" s="104">
        <v>543905</v>
      </c>
      <c r="C113" s="104">
        <v>1505</v>
      </c>
      <c r="D113" s="154">
        <v>0.27747050147492625</v>
      </c>
      <c r="E113" s="104">
        <v>16644</v>
      </c>
      <c r="F113" s="154">
        <v>3.1566908988148183</v>
      </c>
      <c r="G113" s="104">
        <v>4698783</v>
      </c>
      <c r="H113" s="104">
        <v>-31</v>
      </c>
      <c r="I113" s="154">
        <v>-6.5974094739651326E-4</v>
      </c>
      <c r="J113" s="104">
        <v>73149</v>
      </c>
      <c r="K113" s="154">
        <v>1.5813832222782866</v>
      </c>
    </row>
    <row r="114" spans="1:11" ht="12" customHeight="1" x14ac:dyDescent="0.2">
      <c r="A114" s="275">
        <v>41518</v>
      </c>
      <c r="B114" s="104">
        <v>547701</v>
      </c>
      <c r="C114" s="104">
        <v>3796</v>
      </c>
      <c r="D114" s="154">
        <v>0.6979159963596584</v>
      </c>
      <c r="E114" s="104">
        <v>11244</v>
      </c>
      <c r="F114" s="154">
        <v>2.0959741414502933</v>
      </c>
      <c r="G114" s="104">
        <v>4724355</v>
      </c>
      <c r="H114" s="104">
        <v>25572</v>
      </c>
      <c r="I114" s="154">
        <v>0.54422602618592941</v>
      </c>
      <c r="J114" s="104">
        <v>19076</v>
      </c>
      <c r="K114" s="154">
        <v>0.4054169795244873</v>
      </c>
    </row>
    <row r="115" spans="1:11" ht="12" customHeight="1" x14ac:dyDescent="0.2">
      <c r="A115" s="275">
        <v>41548</v>
      </c>
      <c r="B115" s="104">
        <v>552758</v>
      </c>
      <c r="C115" s="104">
        <v>5057</v>
      </c>
      <c r="D115" s="154">
        <v>0.92331399796604352</v>
      </c>
      <c r="E115" s="104">
        <v>3404</v>
      </c>
      <c r="F115" s="154">
        <v>0.6196368825930092</v>
      </c>
      <c r="G115" s="104">
        <v>4811383</v>
      </c>
      <c r="H115" s="104">
        <v>87028</v>
      </c>
      <c r="I115" s="154">
        <v>1.84211389702933</v>
      </c>
      <c r="J115" s="104">
        <v>-22138</v>
      </c>
      <c r="K115" s="154">
        <v>-0.45800980279179504</v>
      </c>
    </row>
    <row r="116" spans="1:11" ht="12" customHeight="1" x14ac:dyDescent="0.2">
      <c r="A116" s="275">
        <v>41579</v>
      </c>
      <c r="B116" s="104">
        <v>550269</v>
      </c>
      <c r="C116" s="104">
        <v>-2489</v>
      </c>
      <c r="D116" s="154">
        <v>-0.45028746757170407</v>
      </c>
      <c r="E116" s="104">
        <v>-3493</v>
      </c>
      <c r="F116" s="154">
        <v>-0.63077639852499812</v>
      </c>
      <c r="G116" s="104">
        <v>4808908</v>
      </c>
      <c r="H116" s="104">
        <v>-2475</v>
      </c>
      <c r="I116" s="154">
        <v>-5.1440510971585508E-2</v>
      </c>
      <c r="J116" s="104">
        <v>-98909</v>
      </c>
      <c r="K116" s="154">
        <v>-2.0153359426400779</v>
      </c>
    </row>
    <row r="117" spans="1:11" ht="12" customHeight="1" x14ac:dyDescent="0.2">
      <c r="A117" s="275">
        <v>41609</v>
      </c>
      <c r="B117" s="104">
        <v>535563</v>
      </c>
      <c r="C117" s="104">
        <v>-14706</v>
      </c>
      <c r="D117" s="154">
        <v>-2.6725110809440475</v>
      </c>
      <c r="E117" s="104">
        <v>-8921</v>
      </c>
      <c r="F117" s="154">
        <v>-1.6384319833089678</v>
      </c>
      <c r="G117" s="104">
        <v>4701338</v>
      </c>
      <c r="H117" s="104">
        <v>-107570</v>
      </c>
      <c r="I117" s="154">
        <v>-2.2368903709532391</v>
      </c>
      <c r="J117" s="104">
        <v>-147385</v>
      </c>
      <c r="K117" s="154">
        <v>-3.0396663203899252</v>
      </c>
    </row>
    <row r="118" spans="1:11" ht="12" customHeight="1" x14ac:dyDescent="0.2">
      <c r="A118" s="275">
        <v>41640</v>
      </c>
      <c r="B118" s="104">
        <v>547353</v>
      </c>
      <c r="C118" s="104">
        <v>11790</v>
      </c>
      <c r="D118" s="154">
        <v>2.2014216814828509</v>
      </c>
      <c r="E118" s="104">
        <v>-14566</v>
      </c>
      <c r="F118" s="154">
        <v>-2.5921885538663045</v>
      </c>
      <c r="G118" s="104">
        <v>4814435</v>
      </c>
      <c r="H118" s="104">
        <v>113097</v>
      </c>
      <c r="I118" s="154">
        <v>2.4056343109131912</v>
      </c>
      <c r="J118" s="104">
        <v>-166343</v>
      </c>
      <c r="K118" s="154">
        <v>-3.3396991393713993</v>
      </c>
    </row>
    <row r="119" spans="1:11" ht="12" customHeight="1" x14ac:dyDescent="0.2">
      <c r="A119" s="275">
        <v>41671</v>
      </c>
      <c r="B119" s="104">
        <v>549514</v>
      </c>
      <c r="C119" s="104">
        <v>2161</v>
      </c>
      <c r="D119" s="154">
        <v>0.39480919991303604</v>
      </c>
      <c r="E119" s="104">
        <v>-20525</v>
      </c>
      <c r="F119" s="154">
        <v>-3.6006308340306541</v>
      </c>
      <c r="G119" s="104">
        <v>4812486</v>
      </c>
      <c r="H119" s="104">
        <v>-1949</v>
      </c>
      <c r="I119" s="154">
        <v>-4.048242420969439E-2</v>
      </c>
      <c r="J119" s="104">
        <v>-227736</v>
      </c>
      <c r="K119" s="154">
        <v>-4.5183724050250165</v>
      </c>
    </row>
    <row r="120" spans="1:11" ht="12" customHeight="1" x14ac:dyDescent="0.2">
      <c r="A120" s="275">
        <v>41699</v>
      </c>
      <c r="B120" s="104">
        <v>546879</v>
      </c>
      <c r="C120" s="104">
        <v>-2635</v>
      </c>
      <c r="D120" s="154">
        <v>-0.47951462565102981</v>
      </c>
      <c r="E120" s="104">
        <v>-24872</v>
      </c>
      <c r="F120" s="154">
        <v>-4.3501454304408735</v>
      </c>
      <c r="G120" s="104">
        <v>4795866</v>
      </c>
      <c r="H120" s="104">
        <v>-16620</v>
      </c>
      <c r="I120" s="154">
        <v>-0.34535165401000645</v>
      </c>
      <c r="J120" s="104">
        <v>-239377</v>
      </c>
      <c r="K120" s="154">
        <v>-4.7540307389335528</v>
      </c>
    </row>
    <row r="121" spans="1:11" ht="12" customHeight="1" x14ac:dyDescent="0.2">
      <c r="A121" s="275">
        <v>41730</v>
      </c>
      <c r="B121" s="104">
        <v>535914</v>
      </c>
      <c r="C121" s="104">
        <v>-10965</v>
      </c>
      <c r="D121" s="154">
        <v>-2.0050139061840007</v>
      </c>
      <c r="E121" s="104">
        <v>-33116</v>
      </c>
      <c r="F121" s="154">
        <v>-5.8197283095794594</v>
      </c>
      <c r="G121" s="104">
        <v>4684301</v>
      </c>
      <c r="H121" s="104">
        <v>-111565</v>
      </c>
      <c r="I121" s="154">
        <v>-2.3262743371061658</v>
      </c>
      <c r="J121" s="104">
        <v>-304892</v>
      </c>
      <c r="K121" s="154">
        <v>-6.1110484200551074</v>
      </c>
    </row>
    <row r="122" spans="1:11" ht="12" customHeight="1" x14ac:dyDescent="0.2">
      <c r="A122" s="275">
        <v>41760</v>
      </c>
      <c r="B122" s="104">
        <v>520863</v>
      </c>
      <c r="C122" s="104">
        <v>-15051</v>
      </c>
      <c r="D122" s="154">
        <v>-2.8084730012651282</v>
      </c>
      <c r="E122" s="104">
        <v>-39697</v>
      </c>
      <c r="F122" s="154">
        <v>-7.0816683316683315</v>
      </c>
      <c r="G122" s="104">
        <v>4572385</v>
      </c>
      <c r="H122" s="104">
        <v>-111916</v>
      </c>
      <c r="I122" s="154">
        <v>-2.3891718316137243</v>
      </c>
      <c r="J122" s="104">
        <v>-318543</v>
      </c>
      <c r="K122" s="154">
        <v>-6.5129357864192645</v>
      </c>
    </row>
    <row r="123" spans="1:11" ht="12" customHeight="1" x14ac:dyDescent="0.2">
      <c r="A123" s="275">
        <v>41791</v>
      </c>
      <c r="B123" s="104">
        <v>505428</v>
      </c>
      <c r="C123" s="104">
        <v>-15435</v>
      </c>
      <c r="D123" s="154">
        <v>-2.96335120751522</v>
      </c>
      <c r="E123" s="104">
        <v>-40416</v>
      </c>
      <c r="F123" s="154">
        <v>-7.4043133202893134</v>
      </c>
      <c r="G123" s="104">
        <v>4449701</v>
      </c>
      <c r="H123" s="104">
        <v>-122684</v>
      </c>
      <c r="I123" s="154">
        <v>-2.6831511344735843</v>
      </c>
      <c r="J123" s="104">
        <v>-313979</v>
      </c>
      <c r="K123" s="154">
        <v>-6.5911018372350787</v>
      </c>
    </row>
    <row r="124" spans="1:11" ht="12" customHeight="1" x14ac:dyDescent="0.2">
      <c r="A124" s="275">
        <v>41821</v>
      </c>
      <c r="B124" s="104">
        <v>505978</v>
      </c>
      <c r="C124" s="104">
        <v>550</v>
      </c>
      <c r="D124" s="154">
        <v>0.1088186645773483</v>
      </c>
      <c r="E124" s="104">
        <v>-36422</v>
      </c>
      <c r="F124" s="154">
        <v>-6.7149705014749266</v>
      </c>
      <c r="G124" s="104">
        <v>4419860</v>
      </c>
      <c r="H124" s="104">
        <v>-29841</v>
      </c>
      <c r="I124" s="154">
        <v>-0.67062932992576352</v>
      </c>
      <c r="J124" s="104">
        <v>-278954</v>
      </c>
      <c r="K124" s="154">
        <v>-5.9366895561305473</v>
      </c>
    </row>
    <row r="125" spans="1:11" ht="12" customHeight="1" x14ac:dyDescent="0.2">
      <c r="A125" s="275">
        <v>41852</v>
      </c>
      <c r="B125" s="104">
        <v>508153</v>
      </c>
      <c r="C125" s="104">
        <v>2175</v>
      </c>
      <c r="D125" s="154">
        <v>0.42986058682393308</v>
      </c>
      <c r="E125" s="104">
        <v>-35752</v>
      </c>
      <c r="F125" s="154">
        <v>-6.5732067180849594</v>
      </c>
      <c r="G125" s="104">
        <v>4427930</v>
      </c>
      <c r="H125" s="104">
        <v>8070</v>
      </c>
      <c r="I125" s="154">
        <v>0.18258496875466643</v>
      </c>
      <c r="J125" s="104">
        <v>-270853</v>
      </c>
      <c r="K125" s="154">
        <v>-5.7643223787946791</v>
      </c>
    </row>
    <row r="126" spans="1:11" ht="12" customHeight="1" x14ac:dyDescent="0.2">
      <c r="A126" s="275">
        <v>41883</v>
      </c>
      <c r="B126" s="104">
        <v>510581</v>
      </c>
      <c r="C126" s="104">
        <v>2428</v>
      </c>
      <c r="D126" s="154">
        <v>0.47780884890967878</v>
      </c>
      <c r="E126" s="104">
        <v>-37120</v>
      </c>
      <c r="F126" s="154">
        <v>-6.777420526893323</v>
      </c>
      <c r="G126" s="104">
        <v>4447650</v>
      </c>
      <c r="H126" s="104">
        <v>19720</v>
      </c>
      <c r="I126" s="154">
        <v>0.4453548271991653</v>
      </c>
      <c r="J126" s="104">
        <v>-276705</v>
      </c>
      <c r="K126" s="154">
        <v>-5.8569900018097707</v>
      </c>
    </row>
    <row r="127" spans="1:11" ht="12" customHeight="1" x14ac:dyDescent="0.2">
      <c r="A127" s="275">
        <v>41913</v>
      </c>
      <c r="B127" s="104">
        <v>516048</v>
      </c>
      <c r="C127" s="104">
        <v>5467</v>
      </c>
      <c r="D127" s="154">
        <v>1.0707409793940628</v>
      </c>
      <c r="E127" s="104">
        <v>-36710</v>
      </c>
      <c r="F127" s="154">
        <v>-6.6412426414452614</v>
      </c>
      <c r="G127" s="104">
        <v>4526804</v>
      </c>
      <c r="H127" s="104">
        <v>79154</v>
      </c>
      <c r="I127" s="154">
        <v>1.7796814047867975</v>
      </c>
      <c r="J127" s="104">
        <v>-284579</v>
      </c>
      <c r="K127" s="154">
        <v>-5.9147026956698312</v>
      </c>
    </row>
    <row r="128" spans="1:11" ht="12" customHeight="1" x14ac:dyDescent="0.2">
      <c r="A128" s="275">
        <v>41944</v>
      </c>
      <c r="B128" s="104">
        <v>512177</v>
      </c>
      <c r="C128" s="104">
        <v>-3871</v>
      </c>
      <c r="D128" s="154">
        <v>-0.750124019471057</v>
      </c>
      <c r="E128" s="104">
        <v>-38092</v>
      </c>
      <c r="F128" s="154">
        <v>-6.9224324830219404</v>
      </c>
      <c r="G128" s="104">
        <v>4512116</v>
      </c>
      <c r="H128" s="104">
        <v>-14688</v>
      </c>
      <c r="I128" s="154">
        <v>-0.32446732838444076</v>
      </c>
      <c r="J128" s="104">
        <v>-296792</v>
      </c>
      <c r="K128" s="154">
        <v>-6.1717129959649881</v>
      </c>
    </row>
    <row r="129" spans="1:11" ht="12" customHeight="1" x14ac:dyDescent="0.2">
      <c r="A129" s="275">
        <v>41974</v>
      </c>
      <c r="B129" s="104">
        <v>498649</v>
      </c>
      <c r="C129" s="104">
        <v>-13528</v>
      </c>
      <c r="D129" s="154">
        <v>-2.6412744031848363</v>
      </c>
      <c r="E129" s="104">
        <v>-36914</v>
      </c>
      <c r="F129" s="154">
        <v>-6.8925597922186554</v>
      </c>
      <c r="G129" s="104">
        <v>4447711</v>
      </c>
      <c r="H129" s="104">
        <v>-64405</v>
      </c>
      <c r="I129" s="154">
        <v>-1.4273790833391695</v>
      </c>
      <c r="J129" s="104">
        <v>-253627</v>
      </c>
      <c r="K129" s="154">
        <v>-5.3947833574186754</v>
      </c>
    </row>
    <row r="130" spans="1:11" ht="12" customHeight="1" x14ac:dyDescent="0.2">
      <c r="A130" s="275">
        <v>42005</v>
      </c>
      <c r="B130" s="104">
        <v>506037</v>
      </c>
      <c r="C130" s="104">
        <v>7388</v>
      </c>
      <c r="D130" s="154">
        <v>1.4816032920952413</v>
      </c>
      <c r="E130" s="104">
        <v>-41316</v>
      </c>
      <c r="F130" s="154">
        <v>-7.548328044242016</v>
      </c>
      <c r="G130" s="104">
        <v>4525691</v>
      </c>
      <c r="H130" s="104">
        <v>77980</v>
      </c>
      <c r="I130" s="154">
        <v>1.7532613967049568</v>
      </c>
      <c r="J130" s="104">
        <v>-288744</v>
      </c>
      <c r="K130" s="154">
        <v>-5.9974638768619783</v>
      </c>
    </row>
    <row r="131" spans="1:11" ht="12" customHeight="1" x14ac:dyDescent="0.2">
      <c r="A131" s="275">
        <v>42036</v>
      </c>
      <c r="B131" s="104">
        <v>508448</v>
      </c>
      <c r="C131" s="104">
        <v>2411</v>
      </c>
      <c r="D131" s="154">
        <v>0.47644737440147655</v>
      </c>
      <c r="E131" s="104">
        <v>-41066</v>
      </c>
      <c r="F131" s="154">
        <v>-7.4731490007533932</v>
      </c>
      <c r="G131" s="104">
        <v>4512153</v>
      </c>
      <c r="H131" s="104">
        <v>-13538</v>
      </c>
      <c r="I131" s="154">
        <v>-0.29913664012854613</v>
      </c>
      <c r="J131" s="104">
        <v>-300333</v>
      </c>
      <c r="K131" s="154">
        <v>-6.2407038690606065</v>
      </c>
    </row>
    <row r="132" spans="1:11" ht="12" customHeight="1" x14ac:dyDescent="0.2">
      <c r="A132" s="275">
        <v>42064</v>
      </c>
      <c r="B132" s="104">
        <v>503441</v>
      </c>
      <c r="C132" s="104">
        <v>-5007</v>
      </c>
      <c r="D132" s="154">
        <v>-0.9847614701995091</v>
      </c>
      <c r="E132" s="104">
        <v>-43438</v>
      </c>
      <c r="F132" s="154">
        <v>-7.942890474858241</v>
      </c>
      <c r="G132" s="104">
        <v>4451939</v>
      </c>
      <c r="H132" s="104">
        <v>-60214</v>
      </c>
      <c r="I132" s="154">
        <v>-1.3344848900292166</v>
      </c>
      <c r="J132" s="104">
        <v>-343927</v>
      </c>
      <c r="K132" s="154">
        <v>-7.1713221345216898</v>
      </c>
    </row>
    <row r="133" spans="1:11" ht="12" customHeight="1" x14ac:dyDescent="0.2">
      <c r="A133" s="275">
        <v>42095</v>
      </c>
      <c r="B133" s="104">
        <v>491281</v>
      </c>
      <c r="C133" s="104">
        <v>-12160</v>
      </c>
      <c r="D133" s="154">
        <v>-2.4153773729195676</v>
      </c>
      <c r="E133" s="104">
        <v>-44633</v>
      </c>
      <c r="F133" s="154">
        <v>-8.3283885100967687</v>
      </c>
      <c r="G133" s="104">
        <v>4333016</v>
      </c>
      <c r="H133" s="104">
        <v>-118923</v>
      </c>
      <c r="I133" s="154">
        <v>-2.6712630159577659</v>
      </c>
      <c r="J133" s="104">
        <v>-351285</v>
      </c>
      <c r="K133" s="154">
        <v>-7.4991978525718137</v>
      </c>
    </row>
    <row r="134" spans="1:11" ht="12" customHeight="1" x14ac:dyDescent="0.2">
      <c r="A134" s="275">
        <v>42125</v>
      </c>
      <c r="B134" s="104">
        <v>475184</v>
      </c>
      <c r="C134" s="104">
        <v>-16097</v>
      </c>
      <c r="D134" s="154">
        <v>-3.2765362389345407</v>
      </c>
      <c r="E134" s="104">
        <v>-45679</v>
      </c>
      <c r="F134" s="154">
        <v>-8.7698684682920458</v>
      </c>
      <c r="G134" s="104">
        <v>4215031</v>
      </c>
      <c r="H134" s="104">
        <v>-117985</v>
      </c>
      <c r="I134" s="154">
        <v>-2.72293017150179</v>
      </c>
      <c r="J134" s="104">
        <v>-357354</v>
      </c>
      <c r="K134" s="154">
        <v>-7.8154836042896649</v>
      </c>
    </row>
    <row r="135" spans="1:11" ht="12" customHeight="1" x14ac:dyDescent="0.2">
      <c r="A135" s="275">
        <v>42156</v>
      </c>
      <c r="B135" s="104">
        <v>461094</v>
      </c>
      <c r="C135" s="104">
        <v>-14090</v>
      </c>
      <c r="D135" s="154">
        <v>-2.9651671773460384</v>
      </c>
      <c r="E135" s="104">
        <v>-44334</v>
      </c>
      <c r="F135" s="154">
        <v>-8.7715757734039261</v>
      </c>
      <c r="G135" s="104">
        <v>4120304</v>
      </c>
      <c r="H135" s="104">
        <v>-94727</v>
      </c>
      <c r="I135" s="154">
        <v>-2.2473618817987342</v>
      </c>
      <c r="J135" s="104">
        <v>-329397</v>
      </c>
      <c r="K135" s="154">
        <v>-7.4026771686457131</v>
      </c>
    </row>
    <row r="136" spans="1:11" ht="12" customHeight="1" x14ac:dyDescent="0.2">
      <c r="A136" s="275">
        <v>42186</v>
      </c>
      <c r="B136" s="104">
        <v>454661</v>
      </c>
      <c r="C136" s="104">
        <v>-6433</v>
      </c>
      <c r="D136" s="154">
        <v>-1.3951602059449917</v>
      </c>
      <c r="E136" s="104">
        <v>-51317</v>
      </c>
      <c r="F136" s="154">
        <v>-10.142140567376448</v>
      </c>
      <c r="G136" s="104">
        <v>4046276</v>
      </c>
      <c r="H136" s="104">
        <v>-74028</v>
      </c>
      <c r="I136" s="154">
        <v>-1.7966635471557439</v>
      </c>
      <c r="J136" s="104">
        <v>-373584</v>
      </c>
      <c r="K136" s="154">
        <v>-8.4523944197327516</v>
      </c>
    </row>
    <row r="137" spans="1:11" ht="12" customHeight="1" x14ac:dyDescent="0.2">
      <c r="A137" s="275">
        <v>42217</v>
      </c>
      <c r="B137" s="104">
        <v>458696</v>
      </c>
      <c r="C137" s="104">
        <v>4035</v>
      </c>
      <c r="D137" s="154">
        <v>0.88747440400650157</v>
      </c>
      <c r="E137" s="104">
        <v>-49457</v>
      </c>
      <c r="F137" s="154">
        <v>-9.732698616361608</v>
      </c>
      <c r="G137" s="104">
        <v>4067955</v>
      </c>
      <c r="H137" s="104">
        <v>21679</v>
      </c>
      <c r="I137" s="154">
        <v>0.53577660050871467</v>
      </c>
      <c r="J137" s="104">
        <v>-359975</v>
      </c>
      <c r="K137" s="154">
        <v>-8.1296452292606247</v>
      </c>
    </row>
    <row r="138" spans="1:11" ht="12" customHeight="1" x14ac:dyDescent="0.2">
      <c r="A138" s="275">
        <v>42248</v>
      </c>
      <c r="B138" s="104">
        <v>460986</v>
      </c>
      <c r="C138" s="104">
        <v>2290</v>
      </c>
      <c r="D138" s="154">
        <v>0.49924132758951462</v>
      </c>
      <c r="E138" s="104">
        <v>-49595</v>
      </c>
      <c r="F138" s="154">
        <v>-9.7134440960396091</v>
      </c>
      <c r="G138" s="104">
        <v>4094042</v>
      </c>
      <c r="H138" s="104">
        <v>26087</v>
      </c>
      <c r="I138" s="154">
        <v>0.64128044680926899</v>
      </c>
      <c r="J138" s="104">
        <v>-353608</v>
      </c>
      <c r="K138" s="154">
        <v>-7.9504457410092968</v>
      </c>
    </row>
    <row r="139" spans="1:11" ht="12" customHeight="1" x14ac:dyDescent="0.2">
      <c r="A139" s="275">
        <v>42278</v>
      </c>
      <c r="B139" s="104">
        <v>466314</v>
      </c>
      <c r="C139" s="104">
        <v>5328</v>
      </c>
      <c r="D139" s="154">
        <v>1.1557834728169618</v>
      </c>
      <c r="E139" s="104">
        <v>-49734</v>
      </c>
      <c r="F139" s="154">
        <v>-9.6374755836666353</v>
      </c>
      <c r="G139" s="104">
        <v>4176369</v>
      </c>
      <c r="H139" s="104">
        <v>82327</v>
      </c>
      <c r="I139" s="154">
        <v>2.0108977875654426</v>
      </c>
      <c r="J139" s="104">
        <v>-350435</v>
      </c>
      <c r="K139" s="154">
        <v>-7.741333620806202</v>
      </c>
    </row>
    <row r="140" spans="1:11" ht="12" customHeight="1" x14ac:dyDescent="0.2">
      <c r="A140" s="275">
        <v>42309</v>
      </c>
      <c r="B140" s="276">
        <v>461636</v>
      </c>
      <c r="C140" s="276">
        <v>-4678</v>
      </c>
      <c r="D140" s="154">
        <v>-1.0031866939444236</v>
      </c>
      <c r="E140" s="276">
        <v>-50541</v>
      </c>
      <c r="F140" s="277">
        <v>-9.8678777063398009</v>
      </c>
      <c r="G140" s="104">
        <v>4149298</v>
      </c>
      <c r="H140" s="276">
        <v>-27071</v>
      </c>
      <c r="I140" s="154">
        <v>-0.64819463988933923</v>
      </c>
      <c r="J140" s="104">
        <v>-362818</v>
      </c>
      <c r="K140" s="154">
        <v>-8.0409723508881417</v>
      </c>
    </row>
    <row r="141" spans="1:11" ht="12" customHeight="1" x14ac:dyDescent="0.2">
      <c r="A141" s="275">
        <v>42339</v>
      </c>
      <c r="B141" s="104">
        <v>452352</v>
      </c>
      <c r="C141" s="104">
        <v>-9284</v>
      </c>
      <c r="D141" s="154">
        <v>-2.0111083191085619</v>
      </c>
      <c r="E141" s="104">
        <v>-46297</v>
      </c>
      <c r="F141" s="154">
        <v>-9.2844866830175139</v>
      </c>
      <c r="G141" s="104">
        <v>4093508</v>
      </c>
      <c r="H141" s="104">
        <v>-55790</v>
      </c>
      <c r="I141" s="154">
        <v>-1.3445647914418295</v>
      </c>
      <c r="J141" s="104">
        <v>-354203</v>
      </c>
      <c r="K141" s="154">
        <v>-7.9637143690316208</v>
      </c>
    </row>
    <row r="142" spans="1:11" ht="12" customHeight="1" x14ac:dyDescent="0.2">
      <c r="A142" s="275">
        <v>42370</v>
      </c>
      <c r="B142" s="276">
        <v>460330</v>
      </c>
      <c r="C142" s="276">
        <v>7978</v>
      </c>
      <c r="D142" s="154">
        <v>1.7636707696661007</v>
      </c>
      <c r="E142" s="276">
        <v>-45707</v>
      </c>
      <c r="F142" s="277">
        <v>-9.0323434847649473</v>
      </c>
      <c r="G142" s="104">
        <v>4150755</v>
      </c>
      <c r="H142" s="276">
        <v>57247</v>
      </c>
      <c r="I142" s="154">
        <v>1.3984826706091695</v>
      </c>
      <c r="J142" s="104">
        <v>-374936</v>
      </c>
      <c r="K142" s="154">
        <v>-8.2846133330799656</v>
      </c>
    </row>
    <row r="143" spans="1:11" ht="12" customHeight="1" x14ac:dyDescent="0.2">
      <c r="A143" s="275">
        <v>42401</v>
      </c>
      <c r="B143" s="104">
        <v>462540</v>
      </c>
      <c r="C143" s="104">
        <v>2210</v>
      </c>
      <c r="D143" s="154">
        <v>0.48009036995199095</v>
      </c>
      <c r="E143" s="104">
        <v>-45908</v>
      </c>
      <c r="F143" s="154">
        <v>-9.0290452514318087</v>
      </c>
      <c r="G143" s="104">
        <v>4152986</v>
      </c>
      <c r="H143" s="104">
        <v>2231</v>
      </c>
      <c r="I143" s="154">
        <v>5.374925766517176E-2</v>
      </c>
      <c r="J143" s="104">
        <v>-359167</v>
      </c>
      <c r="K143" s="154">
        <v>-7.9599916048946033</v>
      </c>
    </row>
    <row r="144" spans="1:11" s="62" customFormat="1" ht="12" customHeight="1" x14ac:dyDescent="0.2">
      <c r="A144" s="275">
        <v>42430</v>
      </c>
      <c r="B144" s="276">
        <v>458434</v>
      </c>
      <c r="C144" s="276">
        <v>-4106</v>
      </c>
      <c r="D144" s="154">
        <v>-0.88770700912353528</v>
      </c>
      <c r="E144" s="276">
        <v>-45007</v>
      </c>
      <c r="F144" s="277">
        <v>-8.9398757749170219</v>
      </c>
      <c r="G144" s="104">
        <v>4094770</v>
      </c>
      <c r="H144" s="276">
        <v>-58216</v>
      </c>
      <c r="I144" s="154">
        <v>-1.4017865699523187</v>
      </c>
      <c r="J144" s="104">
        <v>-357169</v>
      </c>
      <c r="K144" s="154">
        <v>-8.0227738969469264</v>
      </c>
    </row>
    <row r="145" spans="1:11" s="62" customFormat="1" ht="12" customHeight="1" x14ac:dyDescent="0.2">
      <c r="A145" s="275">
        <v>42461</v>
      </c>
      <c r="B145" s="104">
        <v>450003</v>
      </c>
      <c r="C145" s="104">
        <v>-8431</v>
      </c>
      <c r="D145" s="154">
        <v>-1.8390869787144932</v>
      </c>
      <c r="E145" s="104">
        <v>-41278</v>
      </c>
      <c r="F145" s="154">
        <v>-8.4021161005615923</v>
      </c>
      <c r="G145" s="104">
        <v>4011171</v>
      </c>
      <c r="H145" s="104">
        <v>-83599</v>
      </c>
      <c r="I145" s="154">
        <v>-2.041604290350862</v>
      </c>
      <c r="J145" s="104">
        <v>-321845</v>
      </c>
      <c r="K145" s="154">
        <v>-7.4277362465312846</v>
      </c>
    </row>
    <row r="146" spans="1:11" ht="12" customHeight="1" x14ac:dyDescent="0.2">
      <c r="A146" s="275">
        <v>42491</v>
      </c>
      <c r="B146" s="276">
        <v>437366</v>
      </c>
      <c r="C146" s="276">
        <v>-12637</v>
      </c>
      <c r="D146" s="154">
        <v>-2.8082035008655497</v>
      </c>
      <c r="E146" s="276">
        <v>-37818</v>
      </c>
      <c r="F146" s="277">
        <v>-7.9586012997070608</v>
      </c>
      <c r="G146" s="104">
        <v>3891403</v>
      </c>
      <c r="H146" s="276">
        <v>-119768</v>
      </c>
      <c r="I146" s="154">
        <v>-2.9858612360330685</v>
      </c>
      <c r="J146" s="104">
        <v>-323628</v>
      </c>
      <c r="K146" s="154">
        <v>-7.677950648524293</v>
      </c>
    </row>
    <row r="147" spans="1:11" ht="12" customHeight="1" x14ac:dyDescent="0.2">
      <c r="A147" s="275">
        <v>42522</v>
      </c>
      <c r="B147" s="104">
        <v>425540</v>
      </c>
      <c r="C147" s="104">
        <v>-11826</v>
      </c>
      <c r="D147" s="154">
        <v>-2.7039138844811896</v>
      </c>
      <c r="E147" s="104">
        <v>-35554</v>
      </c>
      <c r="F147" s="154">
        <v>-7.7107921595162807</v>
      </c>
      <c r="G147" s="104">
        <v>3767054</v>
      </c>
      <c r="H147" s="104">
        <v>-124349</v>
      </c>
      <c r="I147" s="154">
        <v>-3.1954798821915902</v>
      </c>
      <c r="J147" s="104">
        <v>-353250</v>
      </c>
      <c r="K147" s="154">
        <v>-8.5733965260815701</v>
      </c>
    </row>
    <row r="148" spans="1:11" ht="12" customHeight="1" x14ac:dyDescent="0.2">
      <c r="A148" s="275">
        <v>42552</v>
      </c>
      <c r="B148" s="276">
        <v>418405</v>
      </c>
      <c r="C148" s="276">
        <v>-7135</v>
      </c>
      <c r="D148" s="154">
        <v>-1.6766931428302863</v>
      </c>
      <c r="E148" s="276">
        <v>-36256</v>
      </c>
      <c r="F148" s="277">
        <v>-7.9742929347359901</v>
      </c>
      <c r="G148" s="104">
        <v>3683061</v>
      </c>
      <c r="H148" s="276">
        <v>-83993</v>
      </c>
      <c r="I148" s="154">
        <v>-2.2296733734106282</v>
      </c>
      <c r="J148" s="104">
        <v>-363215</v>
      </c>
      <c r="K148" s="154">
        <v>-8.9765255756157014</v>
      </c>
    </row>
    <row r="149" spans="1:11" ht="12" customHeight="1" x14ac:dyDescent="0.2">
      <c r="A149" s="275">
        <v>42583</v>
      </c>
      <c r="B149" s="104">
        <v>421564</v>
      </c>
      <c r="C149" s="104">
        <v>3159</v>
      </c>
      <c r="D149" s="154">
        <v>0.75501009787167939</v>
      </c>
      <c r="E149" s="104">
        <v>-37132</v>
      </c>
      <c r="F149" s="154">
        <v>-8.0951218236043037</v>
      </c>
      <c r="G149" s="104">
        <v>3697496</v>
      </c>
      <c r="H149" s="104">
        <v>14435</v>
      </c>
      <c r="I149" s="154">
        <v>0.39192943043843154</v>
      </c>
      <c r="J149" s="104">
        <v>-370459</v>
      </c>
      <c r="K149" s="154">
        <v>-9.1067624887689274</v>
      </c>
    </row>
    <row r="150" spans="1:11" ht="12" customHeight="1" x14ac:dyDescent="0.2">
      <c r="A150" s="275">
        <v>42614</v>
      </c>
      <c r="B150" s="276">
        <v>419532</v>
      </c>
      <c r="C150" s="276">
        <v>-2032</v>
      </c>
      <c r="D150" s="154">
        <v>-0.48201459327646573</v>
      </c>
      <c r="E150" s="276">
        <v>-41454</v>
      </c>
      <c r="F150" s="277">
        <v>-8.9924639793833219</v>
      </c>
      <c r="G150" s="104">
        <v>3720297</v>
      </c>
      <c r="H150" s="276">
        <v>22801</v>
      </c>
      <c r="I150" s="154">
        <v>0.61666057245227579</v>
      </c>
      <c r="J150" s="104">
        <v>-373745</v>
      </c>
      <c r="K150" s="154">
        <v>-9.1289976995839321</v>
      </c>
    </row>
    <row r="151" spans="1:11" ht="12" customHeight="1" x14ac:dyDescent="0.2">
      <c r="A151" s="275">
        <v>42644</v>
      </c>
      <c r="B151" s="104">
        <v>420305</v>
      </c>
      <c r="C151" s="104">
        <v>773</v>
      </c>
      <c r="D151" s="154">
        <v>0.18425292945472574</v>
      </c>
      <c r="E151" s="104">
        <v>-46009</v>
      </c>
      <c r="F151" s="154">
        <v>-9.8665277045081208</v>
      </c>
      <c r="G151" s="104">
        <v>3764982</v>
      </c>
      <c r="H151" s="104">
        <v>44685</v>
      </c>
      <c r="I151" s="154">
        <v>1.2011137820448206</v>
      </c>
      <c r="J151" s="104">
        <v>-411387</v>
      </c>
      <c r="K151" s="154">
        <v>-9.8503508669851723</v>
      </c>
    </row>
    <row r="152" spans="1:11" ht="12" customHeight="1" x14ac:dyDescent="0.2">
      <c r="A152" s="275">
        <v>42675</v>
      </c>
      <c r="B152" s="276">
        <v>416659</v>
      </c>
      <c r="C152" s="276">
        <v>-3646</v>
      </c>
      <c r="D152" s="154">
        <v>-0.8674652930609914</v>
      </c>
      <c r="E152" s="276">
        <v>-44977</v>
      </c>
      <c r="F152" s="277">
        <v>-9.7429576549489205</v>
      </c>
      <c r="G152" s="104">
        <v>3789823</v>
      </c>
      <c r="H152" s="276">
        <v>24841</v>
      </c>
      <c r="I152" s="154">
        <v>0.6597906709779755</v>
      </c>
      <c r="J152" s="104">
        <v>-359475</v>
      </c>
      <c r="K152" s="154">
        <v>-8.6635136835194775</v>
      </c>
    </row>
    <row r="153" spans="1:11" ht="12" customHeight="1" x14ac:dyDescent="0.2">
      <c r="A153" s="275">
        <v>42705</v>
      </c>
      <c r="B153" s="104">
        <v>405367</v>
      </c>
      <c r="C153" s="104">
        <v>-11292</v>
      </c>
      <c r="D153" s="154">
        <v>-2.7101298663895417</v>
      </c>
      <c r="E153" s="104">
        <v>-46985</v>
      </c>
      <c r="F153" s="154">
        <v>-10.386822651386531</v>
      </c>
      <c r="G153" s="104">
        <v>3702974</v>
      </c>
      <c r="H153" s="104">
        <v>-86849</v>
      </c>
      <c r="I153" s="154">
        <v>-2.2916373667055163</v>
      </c>
      <c r="J153" s="104">
        <v>-390534</v>
      </c>
      <c r="K153" s="154">
        <v>-9.540325803687205</v>
      </c>
    </row>
    <row r="154" spans="1:11" ht="12" customHeight="1" x14ac:dyDescent="0.2">
      <c r="A154" s="275">
        <v>42736</v>
      </c>
      <c r="B154" s="276">
        <v>415034</v>
      </c>
      <c r="C154" s="276">
        <v>9667</v>
      </c>
      <c r="D154" s="154">
        <v>2.3847525822279563</v>
      </c>
      <c r="E154" s="276">
        <v>-45296</v>
      </c>
      <c r="F154" s="277">
        <v>-9.8398974648621635</v>
      </c>
      <c r="G154" s="104">
        <v>3760231</v>
      </c>
      <c r="H154" s="276">
        <v>57257</v>
      </c>
      <c r="I154" s="154">
        <v>1.5462436409221345</v>
      </c>
      <c r="J154" s="104">
        <v>-390524</v>
      </c>
      <c r="K154" s="154">
        <v>-9.4085051996564477</v>
      </c>
    </row>
    <row r="155" spans="1:11" ht="12" customHeight="1" x14ac:dyDescent="0.2">
      <c r="A155" s="275">
        <v>42767</v>
      </c>
      <c r="B155" s="104">
        <v>416707</v>
      </c>
      <c r="C155" s="104">
        <v>1673</v>
      </c>
      <c r="D155" s="154">
        <v>0.4030995051007869</v>
      </c>
      <c r="E155" s="104">
        <v>-45833</v>
      </c>
      <c r="F155" s="154">
        <v>-9.9089808448999008</v>
      </c>
      <c r="G155" s="104">
        <v>3750876</v>
      </c>
      <c r="H155" s="104">
        <v>-9355</v>
      </c>
      <c r="I155" s="154">
        <v>-0.24878790691316571</v>
      </c>
      <c r="J155" s="104">
        <v>-402110</v>
      </c>
      <c r="K155" s="154">
        <v>-9.6824309063406417</v>
      </c>
    </row>
    <row r="156" spans="1:11" ht="12" customHeight="1" x14ac:dyDescent="0.2">
      <c r="A156" s="275">
        <v>42795</v>
      </c>
      <c r="B156" s="276">
        <v>409826</v>
      </c>
      <c r="C156" s="276">
        <v>-6881</v>
      </c>
      <c r="D156" s="154">
        <v>-1.6512801560808914</v>
      </c>
      <c r="E156" s="276">
        <v>-48608</v>
      </c>
      <c r="F156" s="277">
        <v>-10.603053002176976</v>
      </c>
      <c r="G156" s="104">
        <v>3702317</v>
      </c>
      <c r="H156" s="276">
        <v>-48559</v>
      </c>
      <c r="I156" s="154">
        <v>-1.2946042471145407</v>
      </c>
      <c r="J156" s="104">
        <v>-392453</v>
      </c>
      <c r="K156" s="154">
        <v>-9.5842501532442608</v>
      </c>
    </row>
    <row r="157" spans="1:11" ht="12" customHeight="1" x14ac:dyDescent="0.2">
      <c r="A157" s="275">
        <v>42826</v>
      </c>
      <c r="B157" s="104">
        <v>397451</v>
      </c>
      <c r="C157" s="104">
        <v>-12375</v>
      </c>
      <c r="D157" s="154">
        <v>-3.0195741607413877</v>
      </c>
      <c r="E157" s="104">
        <v>-52552</v>
      </c>
      <c r="F157" s="154">
        <v>-11.678144367926436</v>
      </c>
      <c r="G157" s="104">
        <v>3573036</v>
      </c>
      <c r="H157" s="104">
        <v>-129281</v>
      </c>
      <c r="I157" s="154">
        <v>-3.4918944001823724</v>
      </c>
      <c r="J157" s="104">
        <v>-438135</v>
      </c>
      <c r="K157" s="154">
        <v>-10.922870154376366</v>
      </c>
    </row>
    <row r="158" spans="1:11" ht="12" customHeight="1" x14ac:dyDescent="0.2">
      <c r="A158" s="275">
        <v>42856</v>
      </c>
      <c r="B158" s="276">
        <v>387543</v>
      </c>
      <c r="C158" s="276">
        <v>-9908</v>
      </c>
      <c r="D158" s="154">
        <v>-2.4928859154965015</v>
      </c>
      <c r="E158" s="276">
        <v>-49823</v>
      </c>
      <c r="F158" s="277">
        <v>-11.39160337108966</v>
      </c>
      <c r="G158" s="104">
        <v>3461128</v>
      </c>
      <c r="H158" s="276">
        <v>-111908</v>
      </c>
      <c r="I158" s="154">
        <v>-3.1320143429845095</v>
      </c>
      <c r="J158" s="104">
        <v>-430275</v>
      </c>
      <c r="K158" s="154">
        <v>-11.057066050470743</v>
      </c>
    </row>
    <row r="159" spans="1:11" ht="12" customHeight="1" x14ac:dyDescent="0.2">
      <c r="A159" s="275">
        <v>42887</v>
      </c>
      <c r="B159" s="104">
        <v>379808</v>
      </c>
      <c r="C159" s="104">
        <v>-7735</v>
      </c>
      <c r="D159" s="154">
        <v>-1.9959075509040287</v>
      </c>
      <c r="E159" s="104">
        <v>-45732</v>
      </c>
      <c r="F159" s="154">
        <v>-10.7468158104996</v>
      </c>
      <c r="G159" s="104">
        <v>3362811</v>
      </c>
      <c r="H159" s="104">
        <v>-98317</v>
      </c>
      <c r="I159" s="154">
        <v>-2.8406057216028993</v>
      </c>
      <c r="J159" s="104">
        <v>-404243</v>
      </c>
      <c r="K159" s="154">
        <v>-10.731011554387063</v>
      </c>
    </row>
    <row r="160" spans="1:11" ht="12" customHeight="1" x14ac:dyDescent="0.2">
      <c r="A160" s="275">
        <v>42917</v>
      </c>
      <c r="B160" s="276">
        <v>379442</v>
      </c>
      <c r="C160" s="276">
        <v>-366</v>
      </c>
      <c r="D160" s="154">
        <v>-9.636447889459937E-2</v>
      </c>
      <c r="E160" s="276">
        <v>-38963</v>
      </c>
      <c r="F160" s="277">
        <v>-9.312269212844015</v>
      </c>
      <c r="G160" s="104">
        <v>3335924</v>
      </c>
      <c r="H160" s="276">
        <v>-26887</v>
      </c>
      <c r="I160" s="154">
        <v>-0.79953943293274587</v>
      </c>
      <c r="J160" s="104">
        <v>-347137</v>
      </c>
      <c r="K160" s="154">
        <v>-9.4252308066578312</v>
      </c>
    </row>
    <row r="161" spans="1:11" ht="12" customHeight="1" x14ac:dyDescent="0.2">
      <c r="A161" s="275">
        <v>42948</v>
      </c>
      <c r="B161" s="104">
        <v>383307</v>
      </c>
      <c r="C161" s="104">
        <v>3865</v>
      </c>
      <c r="D161" s="154">
        <v>1.0186009983080417</v>
      </c>
      <c r="E161" s="104">
        <v>-38257</v>
      </c>
      <c r="F161" s="154">
        <v>-9.0750158931977118</v>
      </c>
      <c r="G161" s="104">
        <v>3382324</v>
      </c>
      <c r="H161" s="104">
        <v>46400</v>
      </c>
      <c r="I161" s="154">
        <v>1.3909189777704767</v>
      </c>
      <c r="J161" s="104">
        <v>-315172</v>
      </c>
      <c r="K161" s="154">
        <v>-8.5239307899183672</v>
      </c>
    </row>
    <row r="162" spans="1:11" ht="12" customHeight="1" x14ac:dyDescent="0.2">
      <c r="A162" s="275">
        <v>42979</v>
      </c>
      <c r="B162" s="276">
        <v>385461</v>
      </c>
      <c r="C162" s="276">
        <v>2154</v>
      </c>
      <c r="D162" s="154">
        <v>0.56195164711314949</v>
      </c>
      <c r="E162" s="276">
        <v>-34071</v>
      </c>
      <c r="F162" s="277">
        <v>-8.1211921855782165</v>
      </c>
      <c r="G162" s="104">
        <v>3410182</v>
      </c>
      <c r="H162" s="276">
        <v>27858</v>
      </c>
      <c r="I162" s="154">
        <v>0.8236348735366571</v>
      </c>
      <c r="J162" s="104">
        <v>-310115</v>
      </c>
      <c r="K162" s="154">
        <v>-8.335759214922895</v>
      </c>
    </row>
    <row r="163" spans="1:11" ht="12" customHeight="1" x14ac:dyDescent="0.2">
      <c r="A163" s="275">
        <v>43009</v>
      </c>
      <c r="B163" s="104">
        <v>385770</v>
      </c>
      <c r="C163" s="104">
        <v>309</v>
      </c>
      <c r="D163" s="154">
        <v>8.0163751974907965E-2</v>
      </c>
      <c r="E163" s="104">
        <v>-34535</v>
      </c>
      <c r="F163" s="154">
        <v>-8.2166521930502849</v>
      </c>
      <c r="G163" s="104">
        <v>3467026</v>
      </c>
      <c r="H163" s="104">
        <v>56844</v>
      </c>
      <c r="I163" s="154">
        <v>1.666890506137209</v>
      </c>
      <c r="J163" s="104">
        <v>-297956</v>
      </c>
      <c r="K163" s="154">
        <v>-7.9138758166705712</v>
      </c>
    </row>
    <row r="164" spans="1:11" ht="12" customHeight="1" x14ac:dyDescent="0.2">
      <c r="A164" s="275">
        <v>43040</v>
      </c>
      <c r="B164" s="276">
        <v>377579</v>
      </c>
      <c r="C164" s="276">
        <v>-8191</v>
      </c>
      <c r="D164" s="154">
        <v>-2.1232858957409855</v>
      </c>
      <c r="E164" s="276">
        <v>-39080</v>
      </c>
      <c r="F164" s="277">
        <v>-9.3793725804554811</v>
      </c>
      <c r="G164" s="104">
        <v>3474281</v>
      </c>
      <c r="H164" s="276">
        <v>7255</v>
      </c>
      <c r="I164" s="154">
        <v>0.20925715584480761</v>
      </c>
      <c r="J164" s="104">
        <v>-315542</v>
      </c>
      <c r="K164" s="154">
        <v>-8.3260352792201644</v>
      </c>
    </row>
    <row r="165" spans="1:11" ht="12" customHeight="1" x14ac:dyDescent="0.2">
      <c r="A165" s="275">
        <v>43070</v>
      </c>
      <c r="B165" s="104">
        <v>369966</v>
      </c>
      <c r="C165" s="104">
        <v>-7613</v>
      </c>
      <c r="D165" s="154">
        <v>-2.0162667944986348</v>
      </c>
      <c r="E165" s="104">
        <v>-35401</v>
      </c>
      <c r="F165" s="154">
        <v>-8.7330739798750265</v>
      </c>
      <c r="G165" s="104">
        <v>3412781</v>
      </c>
      <c r="H165" s="104">
        <v>-61500</v>
      </c>
      <c r="I165" s="154">
        <v>-1.7701504282468805</v>
      </c>
      <c r="J165" s="104">
        <v>-290193</v>
      </c>
      <c r="K165" s="154">
        <v>-7.8367549974696011</v>
      </c>
    </row>
    <row r="166" spans="1:11" ht="12" customHeight="1" x14ac:dyDescent="0.2">
      <c r="A166" s="275">
        <v>43101</v>
      </c>
      <c r="B166" s="276">
        <v>381732</v>
      </c>
      <c r="C166" s="276">
        <v>11766</v>
      </c>
      <c r="D166" s="154">
        <v>3.1802922430709848</v>
      </c>
      <c r="E166" s="276">
        <v>-33302</v>
      </c>
      <c r="F166" s="277">
        <v>-8.0239209317790827</v>
      </c>
      <c r="G166" s="104">
        <v>3476528</v>
      </c>
      <c r="H166" s="276">
        <v>63747</v>
      </c>
      <c r="I166" s="154">
        <v>1.8678901458956787</v>
      </c>
      <c r="J166" s="104">
        <v>-283703</v>
      </c>
      <c r="K166" s="154">
        <v>-7.5448290277911116</v>
      </c>
    </row>
    <row r="167" spans="1:11" ht="12" customHeight="1" x14ac:dyDescent="0.2">
      <c r="A167" s="275">
        <v>43132</v>
      </c>
      <c r="B167" s="104">
        <v>383463</v>
      </c>
      <c r="C167" s="104">
        <v>1731</v>
      </c>
      <c r="D167" s="154">
        <v>0.45345949514318945</v>
      </c>
      <c r="E167" s="104">
        <v>-33244</v>
      </c>
      <c r="F167" s="154">
        <v>-7.9777877501457857</v>
      </c>
      <c r="G167" s="104">
        <v>3470248</v>
      </c>
      <c r="H167" s="104">
        <v>-6280</v>
      </c>
      <c r="I167" s="154">
        <v>-0.180639994845432</v>
      </c>
      <c r="J167" s="104">
        <v>-280628</v>
      </c>
      <c r="K167" s="154">
        <v>-7.4816656162453787</v>
      </c>
    </row>
    <row r="168" spans="1:11" ht="12" customHeight="1" x14ac:dyDescent="0.2">
      <c r="A168" s="275">
        <v>43160</v>
      </c>
      <c r="B168" s="276">
        <v>380051</v>
      </c>
      <c r="C168" s="276">
        <v>-3412</v>
      </c>
      <c r="D168" s="154">
        <v>-0.88978597674351889</v>
      </c>
      <c r="E168" s="276">
        <v>-29775</v>
      </c>
      <c r="F168" s="277">
        <v>-7.2652784352383692</v>
      </c>
      <c r="G168" s="104">
        <v>3422551</v>
      </c>
      <c r="H168" s="276">
        <v>-47697</v>
      </c>
      <c r="I168" s="154">
        <v>-1.3744550821728014</v>
      </c>
      <c r="J168" s="104">
        <v>-279766</v>
      </c>
      <c r="K168" s="154">
        <v>-7.5565112333708866</v>
      </c>
    </row>
    <row r="169" spans="1:11" ht="12" customHeight="1" x14ac:dyDescent="0.2">
      <c r="A169" s="275">
        <v>43191</v>
      </c>
      <c r="B169" s="104">
        <v>370590</v>
      </c>
      <c r="C169" s="104">
        <v>-9461</v>
      </c>
      <c r="D169" s="154">
        <v>-2.489402738053577</v>
      </c>
      <c r="E169" s="104">
        <v>-26861</v>
      </c>
      <c r="F169" s="154">
        <v>-6.7583173774880425</v>
      </c>
      <c r="G169" s="104">
        <v>3335868</v>
      </c>
      <c r="H169" s="104">
        <v>-86683</v>
      </c>
      <c r="I169" s="154">
        <v>-2.5327014849450014</v>
      </c>
      <c r="J169" s="104">
        <v>-237168</v>
      </c>
      <c r="K169" s="154">
        <v>-6.6377164965592286</v>
      </c>
    </row>
    <row r="170" spans="1:11" ht="12" customHeight="1" x14ac:dyDescent="0.2">
      <c r="A170" s="275">
        <v>43221</v>
      </c>
      <c r="B170" s="276">
        <v>360760</v>
      </c>
      <c r="C170" s="276">
        <v>-9830</v>
      </c>
      <c r="D170" s="154">
        <v>-2.6525270514584851</v>
      </c>
      <c r="E170" s="276">
        <v>-26783</v>
      </c>
      <c r="F170" s="277">
        <v>-6.910975040189089</v>
      </c>
      <c r="G170" s="104">
        <v>3252130</v>
      </c>
      <c r="H170" s="276">
        <v>-83738</v>
      </c>
      <c r="I170" s="154">
        <v>-2.5102312201801751</v>
      </c>
      <c r="J170" s="104">
        <v>-208998</v>
      </c>
      <c r="K170" s="154">
        <v>-6.0384360243250175</v>
      </c>
    </row>
    <row r="171" spans="1:11" ht="12" customHeight="1" x14ac:dyDescent="0.2">
      <c r="A171" s="275">
        <v>43252</v>
      </c>
      <c r="B171" s="104">
        <v>351047</v>
      </c>
      <c r="C171" s="104">
        <v>-9713</v>
      </c>
      <c r="D171" s="154">
        <v>-2.6923716598292495</v>
      </c>
      <c r="E171" s="104">
        <v>-28761</v>
      </c>
      <c r="F171" s="154">
        <v>-7.5725103210042972</v>
      </c>
      <c r="G171" s="104">
        <v>3162162</v>
      </c>
      <c r="H171" s="104">
        <v>-89968</v>
      </c>
      <c r="I171" s="154">
        <v>-2.7664330761685418</v>
      </c>
      <c r="J171" s="104">
        <v>-200649</v>
      </c>
      <c r="K171" s="154">
        <v>-5.9667046408495752</v>
      </c>
    </row>
    <row r="172" spans="1:11" ht="12" customHeight="1" x14ac:dyDescent="0.2">
      <c r="A172" s="275">
        <v>43282</v>
      </c>
      <c r="B172" s="276">
        <v>349703</v>
      </c>
      <c r="C172" s="276">
        <v>-1344</v>
      </c>
      <c r="D172" s="154">
        <v>-0.38285471745948546</v>
      </c>
      <c r="E172" s="276">
        <v>-29739</v>
      </c>
      <c r="F172" s="277">
        <v>-7.8375614718454996</v>
      </c>
      <c r="G172" s="104">
        <v>3135021</v>
      </c>
      <c r="H172" s="276">
        <v>-27141</v>
      </c>
      <c r="I172" s="154">
        <v>-0.85830517222077807</v>
      </c>
      <c r="J172" s="104">
        <v>-200903</v>
      </c>
      <c r="K172" s="154">
        <v>-6.0224093834272008</v>
      </c>
    </row>
    <row r="173" spans="1:11" ht="12" customHeight="1" x14ac:dyDescent="0.2">
      <c r="A173" s="275">
        <v>43313</v>
      </c>
      <c r="B173" s="104">
        <v>354113</v>
      </c>
      <c r="C173" s="104">
        <v>4410</v>
      </c>
      <c r="D173" s="154">
        <v>1.2610701080631279</v>
      </c>
      <c r="E173" s="104">
        <v>-29194</v>
      </c>
      <c r="F173" s="154">
        <v>-7.6163492970386661</v>
      </c>
      <c r="G173" s="104">
        <v>3182068</v>
      </c>
      <c r="H173" s="104">
        <v>47047</v>
      </c>
      <c r="I173" s="154">
        <v>1.5006917019056651</v>
      </c>
      <c r="J173" s="104">
        <v>-200256</v>
      </c>
      <c r="K173" s="154">
        <v>-5.9206628341932941</v>
      </c>
    </row>
    <row r="174" spans="1:11" ht="12" customHeight="1" x14ac:dyDescent="0.2">
      <c r="A174" s="275">
        <v>43344</v>
      </c>
      <c r="B174" s="276">
        <v>353903</v>
      </c>
      <c r="C174" s="276">
        <v>-210</v>
      </c>
      <c r="D174" s="154">
        <v>-5.93031038114952E-2</v>
      </c>
      <c r="E174" s="276">
        <v>-31558</v>
      </c>
      <c r="F174" s="277">
        <v>-8.1870798861622838</v>
      </c>
      <c r="G174" s="104">
        <v>3202509</v>
      </c>
      <c r="H174" s="276">
        <v>20441</v>
      </c>
      <c r="I174" s="154">
        <v>0.64238099248664704</v>
      </c>
      <c r="J174" s="104">
        <v>-207673</v>
      </c>
      <c r="K174" s="154">
        <v>-6.0897922750164071</v>
      </c>
    </row>
    <row r="175" spans="1:11" ht="12" customHeight="1" x14ac:dyDescent="0.2">
      <c r="A175" s="275">
        <v>43374</v>
      </c>
      <c r="B175" s="104">
        <v>351797</v>
      </c>
      <c r="C175" s="104">
        <v>-2106</v>
      </c>
      <c r="D175" s="154">
        <v>-0.5950783124189396</v>
      </c>
      <c r="E175" s="104">
        <v>-33973</v>
      </c>
      <c r="F175" s="154">
        <v>-8.8065427586385674</v>
      </c>
      <c r="G175" s="104">
        <v>3254703</v>
      </c>
      <c r="H175" s="104">
        <v>52194</v>
      </c>
      <c r="I175" s="154">
        <v>1.6297846469752311</v>
      </c>
      <c r="J175" s="104">
        <v>-212323</v>
      </c>
      <c r="K175" s="154">
        <v>-6.1240671399637616</v>
      </c>
    </row>
    <row r="176" spans="1:11" ht="12" customHeight="1" x14ac:dyDescent="0.2">
      <c r="A176" s="275">
        <v>43405</v>
      </c>
      <c r="B176" s="276">
        <v>345876</v>
      </c>
      <c r="C176" s="276">
        <v>-5921</v>
      </c>
      <c r="D176" s="154">
        <v>-1.68307290852395</v>
      </c>
      <c r="E176" s="276">
        <v>-31703</v>
      </c>
      <c r="F176" s="277">
        <v>-8.3963885703389227</v>
      </c>
      <c r="G176" s="104">
        <v>3252867</v>
      </c>
      <c r="H176" s="276">
        <v>-1836</v>
      </c>
      <c r="I176" s="154">
        <v>-5.6410677103256424E-2</v>
      </c>
      <c r="J176" s="104">
        <v>-221414</v>
      </c>
      <c r="K176" s="154">
        <v>-6.3729445027618663</v>
      </c>
    </row>
    <row r="177" spans="1:11" ht="12" customHeight="1" x14ac:dyDescent="0.2">
      <c r="A177" s="275">
        <v>43435</v>
      </c>
      <c r="B177" s="104">
        <v>339298</v>
      </c>
      <c r="C177" s="104">
        <v>-6578</v>
      </c>
      <c r="D177" s="154">
        <v>-1.9018376528004255</v>
      </c>
      <c r="E177" s="104">
        <v>-30668</v>
      </c>
      <c r="F177" s="154">
        <v>-8.2894103782509738</v>
      </c>
      <c r="G177" s="104">
        <v>3202297</v>
      </c>
      <c r="H177" s="104">
        <v>-50570</v>
      </c>
      <c r="I177" s="154">
        <v>-1.5546285784202059</v>
      </c>
      <c r="J177" s="104">
        <v>-210484</v>
      </c>
      <c r="K177" s="154">
        <v>-6.1675214436554819</v>
      </c>
    </row>
    <row r="178" spans="1:11" ht="12" customHeight="1" x14ac:dyDescent="0.2">
      <c r="A178" s="275">
        <v>43466</v>
      </c>
      <c r="B178" s="276">
        <v>350606</v>
      </c>
      <c r="C178" s="104">
        <v>11308</v>
      </c>
      <c r="D178" s="154">
        <v>3.3327635294048301</v>
      </c>
      <c r="E178" s="276">
        <v>-31126</v>
      </c>
      <c r="F178" s="277">
        <v>-8.1538880680686976</v>
      </c>
      <c r="G178" s="104">
        <v>3285761</v>
      </c>
      <c r="H178" s="276">
        <v>83464</v>
      </c>
      <c r="I178" s="154">
        <v>2.6063791084961827</v>
      </c>
      <c r="J178" s="104">
        <v>-190767</v>
      </c>
      <c r="K178" s="154">
        <v>-5.4872850153946695</v>
      </c>
    </row>
    <row r="179" spans="1:11" ht="12" customHeight="1" x14ac:dyDescent="0.2">
      <c r="A179" s="275">
        <v>43497</v>
      </c>
      <c r="B179" s="104">
        <v>354212</v>
      </c>
      <c r="C179" s="104">
        <v>3606</v>
      </c>
      <c r="D179" s="154">
        <v>1.0285049314615267</v>
      </c>
      <c r="E179" s="104">
        <v>-29251</v>
      </c>
      <c r="F179" s="154">
        <v>-7.6281153592393531</v>
      </c>
      <c r="G179" s="104">
        <v>3289040</v>
      </c>
      <c r="H179" s="104">
        <v>3279</v>
      </c>
      <c r="I179" s="154">
        <v>9.9794233360247439E-2</v>
      </c>
      <c r="J179" s="104">
        <v>-181208</v>
      </c>
      <c r="K179" s="154">
        <v>-5.221759367053882</v>
      </c>
    </row>
    <row r="180" spans="1:11" ht="12" customHeight="1" x14ac:dyDescent="0.2">
      <c r="A180" s="275">
        <v>43525</v>
      </c>
      <c r="B180" s="276">
        <v>353737</v>
      </c>
      <c r="C180" s="276">
        <v>-475</v>
      </c>
      <c r="D180" s="277">
        <v>-0.1341004821971023</v>
      </c>
      <c r="E180" s="276">
        <v>-26314</v>
      </c>
      <c r="F180" s="277">
        <v>-6.9238075942439306</v>
      </c>
      <c r="G180" s="104">
        <v>3255084</v>
      </c>
      <c r="H180" s="276">
        <v>-33956</v>
      </c>
      <c r="I180" s="154">
        <v>-1.0323985114197456</v>
      </c>
      <c r="J180" s="104">
        <v>-167467</v>
      </c>
      <c r="K180" s="154">
        <v>-4.8930461518323609</v>
      </c>
    </row>
    <row r="181" spans="1:11" ht="12" customHeight="1" x14ac:dyDescent="0.2">
      <c r="A181" s="275">
        <v>43556</v>
      </c>
      <c r="B181" s="104">
        <v>347725</v>
      </c>
      <c r="C181" s="104">
        <v>-6012</v>
      </c>
      <c r="D181" s="154">
        <v>-1.6995677579670772</v>
      </c>
      <c r="E181" s="104">
        <v>-22865</v>
      </c>
      <c r="F181" s="154">
        <v>-6.1698912544860898</v>
      </c>
      <c r="G181" s="104">
        <v>3163566</v>
      </c>
      <c r="H181" s="104">
        <v>-91518</v>
      </c>
      <c r="I181" s="154">
        <v>-2.8115403473458751</v>
      </c>
      <c r="J181" s="104">
        <v>-172302</v>
      </c>
      <c r="K181" s="154">
        <v>-5.1651324332977202</v>
      </c>
    </row>
    <row r="182" spans="1:11" ht="12" customHeight="1" x14ac:dyDescent="0.2">
      <c r="A182" s="275">
        <v>43586</v>
      </c>
      <c r="B182" s="276">
        <v>341125</v>
      </c>
      <c r="C182" s="276">
        <v>-6600</v>
      </c>
      <c r="D182" s="277">
        <v>-1.8980516212524265</v>
      </c>
      <c r="E182" s="276">
        <v>-19635</v>
      </c>
      <c r="F182" s="277">
        <v>-5.4426765716820045</v>
      </c>
      <c r="G182" s="104">
        <v>3079491</v>
      </c>
      <c r="H182" s="276">
        <v>-84075</v>
      </c>
      <c r="I182" s="154">
        <v>-2.657602212187133</v>
      </c>
      <c r="J182" s="104">
        <v>-172639</v>
      </c>
      <c r="K182" s="154">
        <v>-5.3084901280084127</v>
      </c>
    </row>
    <row r="183" spans="1:11" ht="12" customHeight="1" x14ac:dyDescent="0.2">
      <c r="A183" s="275">
        <v>43617</v>
      </c>
      <c r="B183" s="104">
        <v>334602</v>
      </c>
      <c r="C183" s="104">
        <v>-6523</v>
      </c>
      <c r="D183" s="154">
        <v>-1.9122022718944669</v>
      </c>
      <c r="E183" s="104">
        <v>-16445</v>
      </c>
      <c r="F183" s="154">
        <v>-4.6845579082003264</v>
      </c>
      <c r="G183" s="104">
        <v>3015686</v>
      </c>
      <c r="H183" s="104">
        <v>-63805</v>
      </c>
      <c r="I183" s="154">
        <v>-2.0719333162525886</v>
      </c>
      <c r="J183" s="104">
        <v>-146476</v>
      </c>
      <c r="K183" s="154">
        <v>-4.6321472460930213</v>
      </c>
    </row>
    <row r="184" spans="1:11" ht="12" customHeight="1" x14ac:dyDescent="0.2">
      <c r="A184" s="275">
        <v>43647</v>
      </c>
      <c r="B184" s="276">
        <v>335510</v>
      </c>
      <c r="C184" s="276">
        <v>908</v>
      </c>
      <c r="D184" s="277">
        <v>0.27136717652614151</v>
      </c>
      <c r="E184" s="276">
        <v>-14193</v>
      </c>
      <c r="F184" s="277">
        <v>-4.0585868579909237</v>
      </c>
      <c r="G184" s="104">
        <v>3011433</v>
      </c>
      <c r="H184" s="276">
        <v>-4253</v>
      </c>
      <c r="I184" s="154">
        <v>-0.14102927161514825</v>
      </c>
      <c r="J184" s="104">
        <v>-123588</v>
      </c>
      <c r="K184" s="154">
        <v>-3.9421745500269378</v>
      </c>
    </row>
    <row r="185" spans="1:11" ht="12" customHeight="1" x14ac:dyDescent="0.2">
      <c r="A185" s="275">
        <v>43678</v>
      </c>
      <c r="B185" s="104">
        <v>342709</v>
      </c>
      <c r="C185" s="104">
        <v>7199</v>
      </c>
      <c r="D185" s="154">
        <v>2.1456886530952879</v>
      </c>
      <c r="E185" s="104">
        <v>-11404</v>
      </c>
      <c r="F185" s="154">
        <v>-3.2204409326966252</v>
      </c>
      <c r="G185" s="104">
        <v>3065804</v>
      </c>
      <c r="H185" s="104">
        <v>54371</v>
      </c>
      <c r="I185" s="154">
        <v>1.8054859596743478</v>
      </c>
      <c r="J185" s="104">
        <v>-116264</v>
      </c>
      <c r="K185" s="154">
        <v>-3.6537245589974821</v>
      </c>
    </row>
    <row r="186" spans="1:11" ht="12" customHeight="1" x14ac:dyDescent="0.2">
      <c r="A186" s="275">
        <v>43709</v>
      </c>
      <c r="B186" s="276">
        <v>342516</v>
      </c>
      <c r="C186" s="276">
        <v>-193</v>
      </c>
      <c r="D186" s="277">
        <v>-5.6315999871611191E-2</v>
      </c>
      <c r="E186" s="276">
        <v>-11387</v>
      </c>
      <c r="F186" s="277">
        <v>-3.2175483112604302</v>
      </c>
      <c r="G186" s="104">
        <v>3079711</v>
      </c>
      <c r="H186" s="276">
        <v>13907</v>
      </c>
      <c r="I186" s="154">
        <v>0.45361673479452697</v>
      </c>
      <c r="J186" s="104">
        <v>-122798</v>
      </c>
      <c r="K186" s="154">
        <v>-3.8344310663920069</v>
      </c>
    </row>
    <row r="187" spans="1:11" ht="12" customHeight="1" x14ac:dyDescent="0.2">
      <c r="A187" s="275">
        <v>43739</v>
      </c>
      <c r="B187" s="104">
        <v>345986</v>
      </c>
      <c r="C187" s="104">
        <v>3470</v>
      </c>
      <c r="D187" s="154">
        <v>1.0130913592357729</v>
      </c>
      <c r="E187" s="104">
        <v>-5811</v>
      </c>
      <c r="F187" s="154">
        <v>-1.6518048761075279</v>
      </c>
      <c r="G187" s="104">
        <v>3177659</v>
      </c>
      <c r="H187" s="104">
        <v>97948</v>
      </c>
      <c r="I187" s="154">
        <v>3.1804282934340269</v>
      </c>
      <c r="J187" s="104">
        <v>-77044</v>
      </c>
      <c r="K187" s="154">
        <v>-2.3671591539996122</v>
      </c>
    </row>
    <row r="188" spans="1:11" ht="12" customHeight="1" x14ac:dyDescent="0.2">
      <c r="A188" s="275">
        <v>43770</v>
      </c>
      <c r="B188" s="276">
        <v>343131</v>
      </c>
      <c r="C188" s="276">
        <v>-2855</v>
      </c>
      <c r="D188" s="277">
        <v>-0.82517789737156999</v>
      </c>
      <c r="E188" s="276">
        <v>-2745</v>
      </c>
      <c r="F188" s="277">
        <v>-0.79363702598619157</v>
      </c>
      <c r="G188" s="104">
        <v>3198184</v>
      </c>
      <c r="H188" s="276">
        <v>20525</v>
      </c>
      <c r="I188" s="154">
        <v>0.64591575118664402</v>
      </c>
      <c r="J188" s="104">
        <v>-54683</v>
      </c>
      <c r="K188" s="154">
        <v>-1.6810708830087429</v>
      </c>
    </row>
    <row r="189" spans="1:11" ht="12" customHeight="1" x14ac:dyDescent="0.2">
      <c r="A189" s="275">
        <v>43800</v>
      </c>
      <c r="B189" s="104">
        <v>339332</v>
      </c>
      <c r="C189" s="104">
        <v>-3799</v>
      </c>
      <c r="D189" s="154">
        <v>-1.1071573247535198</v>
      </c>
      <c r="E189" s="104">
        <v>34</v>
      </c>
      <c r="F189" s="154">
        <v>1.002068977712807E-2</v>
      </c>
      <c r="G189" s="104">
        <v>3163605</v>
      </c>
      <c r="H189" s="104">
        <v>-34579</v>
      </c>
      <c r="I189" s="154">
        <v>-1.0812073351627047</v>
      </c>
      <c r="J189" s="104">
        <v>-38692</v>
      </c>
      <c r="K189" s="154">
        <v>-1.2082576975214978</v>
      </c>
    </row>
    <row r="190" spans="1:11" ht="12" customHeight="1" x14ac:dyDescent="0.2">
      <c r="A190" s="275">
        <v>43831</v>
      </c>
      <c r="B190" s="276">
        <v>350749</v>
      </c>
      <c r="C190" s="276">
        <v>11417</v>
      </c>
      <c r="D190" s="277">
        <v>3.3645515306543445</v>
      </c>
      <c r="E190" s="276">
        <v>143</v>
      </c>
      <c r="F190" s="277">
        <v>4.0786523904325654E-2</v>
      </c>
      <c r="G190" s="104">
        <v>3253853</v>
      </c>
      <c r="H190" s="276">
        <v>90248</v>
      </c>
      <c r="I190" s="154">
        <v>2.8526949476941654</v>
      </c>
      <c r="J190" s="104">
        <v>-31908</v>
      </c>
      <c r="K190" s="154">
        <v>-0.97109923698041334</v>
      </c>
    </row>
    <row r="191" spans="1:11" ht="12" customHeight="1" x14ac:dyDescent="0.2">
      <c r="A191" s="275">
        <v>43862</v>
      </c>
      <c r="B191" s="104">
        <v>352896</v>
      </c>
      <c r="C191" s="104">
        <v>2147</v>
      </c>
      <c r="D191" s="154">
        <v>0.6121186375442268</v>
      </c>
      <c r="E191" s="104">
        <v>-1316</v>
      </c>
      <c r="F191" s="154">
        <v>-0.37152891488712975</v>
      </c>
      <c r="G191" s="104">
        <v>3246047</v>
      </c>
      <c r="H191" s="104">
        <v>-7806</v>
      </c>
      <c r="I191" s="154">
        <v>-0.23990020446529084</v>
      </c>
      <c r="J191" s="104">
        <v>-42993</v>
      </c>
      <c r="K191" s="154">
        <v>-1.3071595359132149</v>
      </c>
    </row>
    <row r="192" spans="1:11" ht="12" customHeight="1" x14ac:dyDescent="0.2">
      <c r="A192" s="275">
        <v>43891</v>
      </c>
      <c r="B192" s="276">
        <v>363760</v>
      </c>
      <c r="C192" s="276">
        <v>10864</v>
      </c>
      <c r="D192" s="277">
        <v>3.0785273848385928</v>
      </c>
      <c r="E192" s="276">
        <v>10023</v>
      </c>
      <c r="F192" s="277">
        <v>2.8334610176487049</v>
      </c>
      <c r="G192" s="104">
        <v>3548312</v>
      </c>
      <c r="H192" s="276">
        <v>302265</v>
      </c>
      <c r="I192" s="154">
        <v>9.3117875372722576</v>
      </c>
      <c r="J192" s="104">
        <v>293228</v>
      </c>
      <c r="K192" s="154">
        <v>9.008308234134665</v>
      </c>
    </row>
    <row r="193" spans="1:11" ht="12" customHeight="1" x14ac:dyDescent="0.2">
      <c r="A193" s="275">
        <v>43922</v>
      </c>
      <c r="B193" s="104">
        <v>405023</v>
      </c>
      <c r="C193" s="104">
        <v>41263</v>
      </c>
      <c r="D193" s="154">
        <v>11.343468220804926</v>
      </c>
      <c r="E193" s="104">
        <v>57298</v>
      </c>
      <c r="F193" s="154">
        <v>16.47796390826084</v>
      </c>
      <c r="G193" s="104">
        <v>3831203</v>
      </c>
      <c r="H193" s="104">
        <v>282891</v>
      </c>
      <c r="I193" s="154">
        <v>7.9725514554526207</v>
      </c>
      <c r="J193" s="104">
        <v>667637</v>
      </c>
      <c r="K193" s="154">
        <v>21.103937771489516</v>
      </c>
    </row>
    <row r="194" spans="1:11" ht="12" customHeight="1" x14ac:dyDescent="0.2">
      <c r="A194" s="275">
        <v>43952</v>
      </c>
      <c r="B194" s="104">
        <v>419359</v>
      </c>
      <c r="C194" s="104">
        <v>14336</v>
      </c>
      <c r="D194" s="154">
        <v>3.5395520748204423</v>
      </c>
      <c r="E194" s="104">
        <v>78234</v>
      </c>
      <c r="F194" s="154">
        <v>22.934115060461707</v>
      </c>
      <c r="G194" s="104">
        <v>3857776</v>
      </c>
      <c r="H194" s="104">
        <v>26573</v>
      </c>
      <c r="I194" s="154">
        <v>0.69359415306367211</v>
      </c>
      <c r="J194" s="104">
        <v>778285</v>
      </c>
      <c r="K194" s="154">
        <v>25.273170144027048</v>
      </c>
    </row>
    <row r="195" spans="1:11" ht="12" customHeight="1" x14ac:dyDescent="0.2">
      <c r="A195" s="275">
        <v>43983</v>
      </c>
      <c r="B195" s="104">
        <v>417198</v>
      </c>
      <c r="C195" s="104">
        <v>-2161</v>
      </c>
      <c r="D195" s="154">
        <v>-0.51531027115192474</v>
      </c>
      <c r="E195" s="104">
        <v>82596</v>
      </c>
      <c r="F195" s="154">
        <v>24.684849462944037</v>
      </c>
      <c r="G195" s="104">
        <v>3862883</v>
      </c>
      <c r="H195" s="104">
        <v>5107</v>
      </c>
      <c r="I195" s="154">
        <v>0.13238197344791403</v>
      </c>
      <c r="J195" s="104">
        <v>847197</v>
      </c>
      <c r="K195" s="154">
        <v>28.093011009766933</v>
      </c>
    </row>
    <row r="196" spans="1:11" ht="12" customHeight="1" x14ac:dyDescent="0.2">
      <c r="A196" s="275">
        <v>44013</v>
      </c>
      <c r="B196" s="104">
        <v>423538</v>
      </c>
      <c r="C196" s="104">
        <v>6340</v>
      </c>
      <c r="D196" s="154">
        <v>1.5196621268558335</v>
      </c>
      <c r="E196" s="104">
        <v>88028</v>
      </c>
      <c r="F196" s="154">
        <v>26.237071920360048</v>
      </c>
      <c r="G196" s="104">
        <v>3773034</v>
      </c>
      <c r="H196" s="104">
        <v>-89849</v>
      </c>
      <c r="I196" s="154">
        <v>-2.3259570636749807</v>
      </c>
      <c r="J196" s="104">
        <v>761601</v>
      </c>
      <c r="K196" s="154">
        <v>25.290318595831287</v>
      </c>
    </row>
    <row r="197" spans="1:11" ht="12" customHeight="1" x14ac:dyDescent="0.2">
      <c r="A197" s="278">
        <v>44044</v>
      </c>
      <c r="B197" s="276">
        <v>429798</v>
      </c>
      <c r="C197" s="276">
        <v>6260</v>
      </c>
      <c r="D197" s="277">
        <v>1.4780255844812036</v>
      </c>
      <c r="E197" s="276">
        <v>87089</v>
      </c>
      <c r="F197" s="277">
        <v>25.411938408387289</v>
      </c>
      <c r="G197" s="276">
        <v>3802814</v>
      </c>
      <c r="H197" s="276">
        <v>29780</v>
      </c>
      <c r="I197" s="277">
        <v>0.78928522775039933</v>
      </c>
      <c r="J197" s="276">
        <v>737010</v>
      </c>
      <c r="K197" s="277">
        <v>24.039697253966658</v>
      </c>
    </row>
    <row r="198" spans="1:11" ht="12" customHeight="1" x14ac:dyDescent="0.2">
      <c r="A198" s="278">
        <v>44075</v>
      </c>
      <c r="B198" s="276">
        <v>424411</v>
      </c>
      <c r="C198" s="276">
        <v>-5387</v>
      </c>
      <c r="D198" s="277">
        <v>-1.2533794945532553</v>
      </c>
      <c r="E198" s="276">
        <v>81895</v>
      </c>
      <c r="F198" s="277">
        <v>23.909831949456375</v>
      </c>
      <c r="G198" s="276">
        <v>3776485</v>
      </c>
      <c r="H198" s="276">
        <v>-26329</v>
      </c>
      <c r="I198" s="277">
        <v>-0.69235571342695168</v>
      </c>
      <c r="J198" s="276">
        <v>696774</v>
      </c>
      <c r="K198" s="277">
        <v>22.624655365389806</v>
      </c>
    </row>
    <row r="199" spans="1:11" ht="12" customHeight="1" x14ac:dyDescent="0.2">
      <c r="A199" s="279">
        <v>44105</v>
      </c>
      <c r="B199" s="111">
        <v>430408</v>
      </c>
      <c r="C199" s="111">
        <v>5997</v>
      </c>
      <c r="D199" s="280">
        <v>1.413017098991308</v>
      </c>
      <c r="E199" s="111">
        <v>84422</v>
      </c>
      <c r="F199" s="280">
        <v>24.400409265114774</v>
      </c>
      <c r="G199" s="111">
        <v>3826043</v>
      </c>
      <c r="H199" s="111">
        <v>49558</v>
      </c>
      <c r="I199" s="280">
        <v>1.312278481180251</v>
      </c>
      <c r="J199" s="111">
        <v>648384</v>
      </c>
      <c r="K199" s="280">
        <v>20.404454977705285</v>
      </c>
    </row>
    <row r="200" spans="1:11" ht="12" customHeight="1" x14ac:dyDescent="0.2">
      <c r="A200" s="279">
        <v>44136</v>
      </c>
      <c r="B200" s="111">
        <v>429796</v>
      </c>
      <c r="C200" s="111">
        <v>-612</v>
      </c>
      <c r="D200" s="280">
        <v>-0.14219066560101112</v>
      </c>
      <c r="E200" s="111">
        <v>86665</v>
      </c>
      <c r="F200" s="280">
        <v>25.257117544028375</v>
      </c>
      <c r="G200" s="111">
        <v>3851312</v>
      </c>
      <c r="H200" s="111">
        <v>25269</v>
      </c>
      <c r="I200" s="280">
        <v>0.66044736036683327</v>
      </c>
      <c r="J200" s="111">
        <v>653128</v>
      </c>
      <c r="K200" s="280">
        <v>20.421839393856015</v>
      </c>
    </row>
    <row r="201" spans="1:11" ht="12" customHeight="1" x14ac:dyDescent="0.2">
      <c r="A201" s="279">
        <v>44166</v>
      </c>
      <c r="B201" s="111">
        <v>432516</v>
      </c>
      <c r="C201" s="111">
        <v>2720</v>
      </c>
      <c r="D201" s="280">
        <v>0.63285837932414446</v>
      </c>
      <c r="E201" s="111">
        <v>93184</v>
      </c>
      <c r="F201" s="280">
        <v>27.461011634623318</v>
      </c>
      <c r="G201" s="111">
        <v>3888137</v>
      </c>
      <c r="H201" s="111">
        <v>36825</v>
      </c>
      <c r="I201" s="280">
        <v>0.9561676644218905</v>
      </c>
      <c r="J201" s="111">
        <v>724532</v>
      </c>
      <c r="K201" s="280">
        <v>22.902100609905471</v>
      </c>
    </row>
    <row r="202" spans="1:11" ht="12" customHeight="1" x14ac:dyDescent="0.2">
      <c r="A202" s="279">
        <v>44197</v>
      </c>
      <c r="B202" s="111">
        <v>439684</v>
      </c>
      <c r="C202" s="111">
        <v>7168</v>
      </c>
      <c r="D202" s="280">
        <v>1.6572797306920437</v>
      </c>
      <c r="E202" s="111">
        <v>88935</v>
      </c>
      <c r="F202" s="280">
        <v>25.355738719141037</v>
      </c>
      <c r="G202" s="111">
        <v>3964353</v>
      </c>
      <c r="H202" s="111">
        <v>76216</v>
      </c>
      <c r="I202" s="280">
        <v>1.9602189943409916</v>
      </c>
      <c r="J202" s="111">
        <v>710500</v>
      </c>
      <c r="K202" s="280">
        <v>21.835651456903555</v>
      </c>
    </row>
    <row r="203" spans="1:11" ht="12" customHeight="1" x14ac:dyDescent="0.2">
      <c r="A203" s="279">
        <v>44228</v>
      </c>
      <c r="B203" s="111">
        <v>447101</v>
      </c>
      <c r="C203" s="111">
        <v>7417</v>
      </c>
      <c r="D203" s="280">
        <v>1.6868933142893532</v>
      </c>
      <c r="E203" s="111">
        <v>94205</v>
      </c>
      <c r="F203" s="280">
        <v>26.694833605368153</v>
      </c>
      <c r="G203" s="111">
        <v>4008789</v>
      </c>
      <c r="H203" s="111">
        <v>44436</v>
      </c>
      <c r="I203" s="280">
        <v>1.1208890832879919</v>
      </c>
      <c r="J203" s="111">
        <v>762742</v>
      </c>
      <c r="K203" s="280">
        <v>23.497564884303895</v>
      </c>
    </row>
    <row r="204" spans="1:11" ht="12" customHeight="1" x14ac:dyDescent="0.2">
      <c r="A204" s="279">
        <v>44256</v>
      </c>
      <c r="B204" s="111">
        <v>441630</v>
      </c>
      <c r="C204" s="111">
        <v>-5471</v>
      </c>
      <c r="D204" s="280">
        <v>-1.2236608730465823</v>
      </c>
      <c r="E204" s="111">
        <v>77870</v>
      </c>
      <c r="F204" s="280">
        <v>21.40697162964592</v>
      </c>
      <c r="G204" s="111">
        <v>3949640</v>
      </c>
      <c r="H204" s="111">
        <v>-59149</v>
      </c>
      <c r="I204" s="280">
        <v>-1.4754829949892598</v>
      </c>
      <c r="J204" s="111">
        <v>401328</v>
      </c>
      <c r="K204" s="280">
        <v>11.310392096298184</v>
      </c>
    </row>
    <row r="205" spans="1:11" ht="12" customHeight="1" x14ac:dyDescent="0.2">
      <c r="A205" s="279">
        <v>44287</v>
      </c>
      <c r="B205" s="111">
        <v>438644</v>
      </c>
      <c r="C205" s="111">
        <v>-2986</v>
      </c>
      <c r="D205" s="280">
        <v>-0.67613160337839373</v>
      </c>
      <c r="E205" s="111">
        <v>33621</v>
      </c>
      <c r="F205" s="280">
        <v>8.3010100660950119</v>
      </c>
      <c r="G205" s="111">
        <v>3910628</v>
      </c>
      <c r="H205" s="111">
        <v>-39012</v>
      </c>
      <c r="I205" s="280">
        <v>-0.98773559109184639</v>
      </c>
      <c r="J205" s="111">
        <v>79425</v>
      </c>
      <c r="K205" s="280">
        <v>2.073108629326089</v>
      </c>
    </row>
    <row r="206" spans="1:11" ht="12" customHeight="1" x14ac:dyDescent="0.2">
      <c r="A206" s="279">
        <v>44317</v>
      </c>
      <c r="B206" s="111">
        <v>428054</v>
      </c>
      <c r="C206" s="111">
        <v>-10590</v>
      </c>
      <c r="D206" s="280">
        <v>-2.4142584875206317</v>
      </c>
      <c r="E206" s="111">
        <v>8695</v>
      </c>
      <c r="F206" s="280">
        <v>2.0734025023905533</v>
      </c>
      <c r="G206" s="111">
        <v>3781250</v>
      </c>
      <c r="H206" s="111">
        <v>-129378</v>
      </c>
      <c r="I206" s="280">
        <v>-3.3083688860203528</v>
      </c>
      <c r="J206" s="111">
        <v>-76526</v>
      </c>
      <c r="K206" s="280">
        <v>-1.9836817897151104</v>
      </c>
    </row>
    <row r="207" spans="1:11" ht="12" customHeight="1" x14ac:dyDescent="0.2">
      <c r="A207" s="279">
        <v>44348</v>
      </c>
      <c r="B207" s="111">
        <v>419949</v>
      </c>
      <c r="C207" s="111">
        <v>-8105</v>
      </c>
      <c r="D207" s="280">
        <v>-1.8934526952206965</v>
      </c>
      <c r="E207" s="111">
        <v>2751</v>
      </c>
      <c r="F207" s="280">
        <v>0.65939913422403751</v>
      </c>
      <c r="G207" s="111">
        <v>3614339</v>
      </c>
      <c r="H207" s="111">
        <v>-166911</v>
      </c>
      <c r="I207" s="280">
        <v>-4.4141752066115698</v>
      </c>
      <c r="J207" s="111">
        <v>-248544</v>
      </c>
      <c r="K207" s="280">
        <v>-6.4341581145481239</v>
      </c>
    </row>
    <row r="208" spans="1:11" ht="12" customHeight="1" x14ac:dyDescent="0.2">
      <c r="A208" s="279">
        <v>44378</v>
      </c>
      <c r="B208" s="111">
        <v>415389</v>
      </c>
      <c r="C208" s="111">
        <v>-4560</v>
      </c>
      <c r="D208" s="280">
        <v>-1.08584613845967</v>
      </c>
      <c r="E208" s="111">
        <v>-8149</v>
      </c>
      <c r="F208" s="280">
        <v>-1.9240304293829598</v>
      </c>
      <c r="G208" s="111">
        <v>3416498</v>
      </c>
      <c r="H208" s="111">
        <v>-197841</v>
      </c>
      <c r="I208" s="280">
        <v>-5.4737809596720171</v>
      </c>
      <c r="J208" s="111">
        <v>-356536</v>
      </c>
      <c r="K208" s="280">
        <v>-9.4495835447016905</v>
      </c>
    </row>
    <row r="209" spans="1:15" ht="12" customHeight="1" x14ac:dyDescent="0.2">
      <c r="A209" s="279">
        <v>44409</v>
      </c>
      <c r="B209" s="111">
        <v>418915</v>
      </c>
      <c r="C209" s="111">
        <v>3526</v>
      </c>
      <c r="D209" s="280">
        <v>0.84884289184354911</v>
      </c>
      <c r="E209" s="111">
        <v>-10883</v>
      </c>
      <c r="F209" s="280">
        <v>-2.5321197399708701</v>
      </c>
      <c r="G209" s="111">
        <v>3333915</v>
      </c>
      <c r="H209" s="111">
        <v>-82583</v>
      </c>
      <c r="I209" s="280">
        <v>-2.4171827409236006</v>
      </c>
      <c r="J209" s="111">
        <v>-468899</v>
      </c>
      <c r="K209" s="280">
        <v>-12.330316444611807</v>
      </c>
      <c r="M209" s="281"/>
      <c r="N209" s="281"/>
      <c r="O209" s="281"/>
    </row>
    <row r="210" spans="1:15" ht="12" customHeight="1" x14ac:dyDescent="0.2">
      <c r="A210" s="279">
        <v>44440</v>
      </c>
      <c r="B210" s="111">
        <v>411416</v>
      </c>
      <c r="C210" s="111">
        <v>-7499</v>
      </c>
      <c r="D210" s="280">
        <v>-1.7901006170702887</v>
      </c>
      <c r="E210" s="111">
        <v>-12995</v>
      </c>
      <c r="F210" s="280">
        <v>-3.0618904788047434</v>
      </c>
      <c r="G210" s="111">
        <v>3257802</v>
      </c>
      <c r="H210" s="111">
        <v>-76113</v>
      </c>
      <c r="I210" s="280">
        <v>-2.2829916179626655</v>
      </c>
      <c r="J210" s="111">
        <v>-518683</v>
      </c>
      <c r="K210" s="280">
        <v>-13.734544159449859</v>
      </c>
    </row>
    <row r="211" spans="1:15" ht="12" customHeight="1" x14ac:dyDescent="0.2">
      <c r="A211" s="279">
        <v>44470</v>
      </c>
      <c r="B211" s="111">
        <v>401564</v>
      </c>
      <c r="C211" s="111">
        <v>-9852</v>
      </c>
      <c r="D211" s="280">
        <v>-2.3946565033931591</v>
      </c>
      <c r="E211" s="111">
        <v>-28844</v>
      </c>
      <c r="F211" s="280">
        <v>-6.7015482983587669</v>
      </c>
      <c r="G211" s="111">
        <v>3257068</v>
      </c>
      <c r="H211" s="111">
        <v>-734</v>
      </c>
      <c r="I211" s="280">
        <v>-2.2530528251870432E-2</v>
      </c>
      <c r="J211" s="111">
        <v>-568975</v>
      </c>
      <c r="K211" s="280">
        <v>-14.871108348756144</v>
      </c>
    </row>
    <row r="212" spans="1:15" ht="12" customHeight="1" x14ac:dyDescent="0.2">
      <c r="A212" s="279">
        <v>44501</v>
      </c>
      <c r="B212" s="111">
        <v>390087</v>
      </c>
      <c r="C212" s="111">
        <v>-11477</v>
      </c>
      <c r="D212" s="280">
        <v>-2.8580749270352919</v>
      </c>
      <c r="E212" s="111">
        <v>-39709</v>
      </c>
      <c r="F212" s="280">
        <v>-9.2390343325670781</v>
      </c>
      <c r="G212" s="111">
        <v>3182687</v>
      </c>
      <c r="H212" s="111">
        <v>-74381</v>
      </c>
      <c r="I212" s="280">
        <v>-2.283679677550484</v>
      </c>
      <c r="J212" s="111">
        <v>-668625</v>
      </c>
      <c r="K212" s="280">
        <v>-17.360966860124549</v>
      </c>
    </row>
    <row r="213" spans="1:15" ht="12" customHeight="1" x14ac:dyDescent="0.2">
      <c r="A213" s="279">
        <v>44531</v>
      </c>
      <c r="B213" s="111">
        <v>365707</v>
      </c>
      <c r="C213" s="111">
        <v>-24380</v>
      </c>
      <c r="D213" s="280">
        <v>-6.2498878455318945</v>
      </c>
      <c r="E213" s="111">
        <v>-66809</v>
      </c>
      <c r="F213" s="280">
        <v>-15.446596195285261</v>
      </c>
      <c r="G213" s="111">
        <v>3105905</v>
      </c>
      <c r="H213" s="111">
        <v>-76782</v>
      </c>
      <c r="I213" s="280">
        <v>-2.4124898238500991</v>
      </c>
      <c r="J213" s="111">
        <v>-782232</v>
      </c>
      <c r="K213" s="280">
        <v>-20.118426896994627</v>
      </c>
    </row>
    <row r="214" spans="1:15" ht="12" customHeight="1" x14ac:dyDescent="0.2">
      <c r="A214" s="279">
        <v>44562</v>
      </c>
      <c r="B214" s="111">
        <v>355957</v>
      </c>
      <c r="C214" s="111">
        <v>-9750</v>
      </c>
      <c r="D214" s="280">
        <v>-2.6660687380881418</v>
      </c>
      <c r="E214" s="111">
        <v>-83727</v>
      </c>
      <c r="F214" s="280">
        <v>-19.042539642106604</v>
      </c>
      <c r="G214" s="111">
        <v>3123078</v>
      </c>
      <c r="H214" s="111">
        <v>17173</v>
      </c>
      <c r="I214" s="280">
        <v>0.55291452893762039</v>
      </c>
      <c r="J214" s="111">
        <v>-841275</v>
      </c>
      <c r="K214" s="280">
        <v>-21.220991168041795</v>
      </c>
    </row>
    <row r="215" spans="1:15" ht="12" customHeight="1" x14ac:dyDescent="0.2">
      <c r="A215" s="279">
        <v>44593</v>
      </c>
      <c r="B215" s="111">
        <v>340187</v>
      </c>
      <c r="C215" s="111">
        <v>-15770</v>
      </c>
      <c r="D215" s="280">
        <v>-4.4303104026609956</v>
      </c>
      <c r="E215" s="111">
        <v>-106914</v>
      </c>
      <c r="F215" s="280">
        <v>-23.912717708079384</v>
      </c>
      <c r="G215" s="111">
        <v>3111684</v>
      </c>
      <c r="H215" s="111">
        <v>-11394</v>
      </c>
      <c r="I215" s="280">
        <v>-0.36483238651099975</v>
      </c>
      <c r="J215" s="111">
        <v>-897105</v>
      </c>
      <c r="K215" s="280">
        <v>-22.378453942075772</v>
      </c>
    </row>
    <row r="216" spans="1:15" ht="12" customHeight="1" x14ac:dyDescent="0.2">
      <c r="A216" s="279">
        <v>44621</v>
      </c>
      <c r="B216" s="111">
        <v>339223</v>
      </c>
      <c r="C216" s="111">
        <v>-964</v>
      </c>
      <c r="D216" s="280">
        <v>-0.28337355630873606</v>
      </c>
      <c r="E216" s="111">
        <v>-102407</v>
      </c>
      <c r="F216" s="280">
        <v>-23.188415642053304</v>
      </c>
      <c r="G216" s="111">
        <v>3108763</v>
      </c>
      <c r="H216" s="111">
        <v>-2921</v>
      </c>
      <c r="I216" s="280">
        <v>-9.3871999856026511E-2</v>
      </c>
      <c r="J216" s="111">
        <v>-840877</v>
      </c>
      <c r="K216" s="280">
        <v>-21.289965667757063</v>
      </c>
    </row>
    <row r="217" spans="1:15" ht="12" customHeight="1" x14ac:dyDescent="0.2">
      <c r="A217" s="279">
        <v>44652</v>
      </c>
      <c r="B217" s="111">
        <v>328292</v>
      </c>
      <c r="C217" s="111">
        <v>-10931</v>
      </c>
      <c r="D217" s="280">
        <v>-3.2223640496074855</v>
      </c>
      <c r="E217" s="111">
        <v>-110352</v>
      </c>
      <c r="F217" s="280">
        <v>-25.157530936248985</v>
      </c>
      <c r="G217" s="111">
        <v>3022503</v>
      </c>
      <c r="H217" s="111">
        <v>-86260</v>
      </c>
      <c r="I217" s="280">
        <v>-2.7747370899615058</v>
      </c>
      <c r="J217" s="111">
        <v>-888125</v>
      </c>
      <c r="K217" s="280">
        <v>-22.71054674594464</v>
      </c>
    </row>
    <row r="218" spans="1:15" ht="12" customHeight="1" x14ac:dyDescent="0.2">
      <c r="A218" s="279">
        <v>44682</v>
      </c>
      <c r="B218" s="111">
        <v>315043</v>
      </c>
      <c r="C218" s="111">
        <v>-13249</v>
      </c>
      <c r="D218" s="280">
        <v>-4.0357364785008469</v>
      </c>
      <c r="E218" s="111">
        <v>-113011</v>
      </c>
      <c r="F218" s="280">
        <v>-26.40110827138632</v>
      </c>
      <c r="G218" s="111">
        <v>2922991</v>
      </c>
      <c r="H218" s="111">
        <v>-99512</v>
      </c>
      <c r="I218" s="280">
        <v>-3.2923705948348108</v>
      </c>
      <c r="J218" s="111">
        <v>-858259</v>
      </c>
      <c r="K218" s="280">
        <v>-22.69775867768595</v>
      </c>
    </row>
    <row r="219" spans="1:15" ht="12" customHeight="1" x14ac:dyDescent="0.2">
      <c r="A219" s="279">
        <v>44713</v>
      </c>
      <c r="B219" s="111">
        <v>307600</v>
      </c>
      <c r="C219" s="111">
        <v>-7443</v>
      </c>
      <c r="D219" s="280">
        <v>-2.3625346381287633</v>
      </c>
      <c r="E219" s="111">
        <v>-112349</v>
      </c>
      <c r="F219" s="280">
        <v>-26.753010484606463</v>
      </c>
      <c r="G219" s="111">
        <v>2880582</v>
      </c>
      <c r="H219" s="111">
        <v>-42409</v>
      </c>
      <c r="I219" s="280">
        <v>-1.4508768586697667</v>
      </c>
      <c r="J219" s="111">
        <v>-733757</v>
      </c>
      <c r="K219" s="280">
        <v>-20.30127777167554</v>
      </c>
    </row>
    <row r="220" spans="1:15" ht="12" customHeight="1" x14ac:dyDescent="0.2">
      <c r="A220" s="279">
        <v>44743</v>
      </c>
      <c r="B220" s="111">
        <v>310032</v>
      </c>
      <c r="C220" s="111">
        <v>2432</v>
      </c>
      <c r="D220" s="280">
        <v>0.79063719115734721</v>
      </c>
      <c r="E220" s="111">
        <v>-105357</v>
      </c>
      <c r="F220" s="280">
        <v>-25.363454496869199</v>
      </c>
      <c r="G220" s="111">
        <v>2883812</v>
      </c>
      <c r="H220" s="111">
        <v>3230</v>
      </c>
      <c r="I220" s="280">
        <v>0.11213011814973502</v>
      </c>
      <c r="J220" s="111">
        <v>-532686</v>
      </c>
      <c r="K220" s="280">
        <v>-15.591579447726883</v>
      </c>
    </row>
    <row r="221" spans="1:15" ht="12" customHeight="1" x14ac:dyDescent="0.2">
      <c r="A221" s="279">
        <v>44774</v>
      </c>
      <c r="B221" s="111">
        <v>313286</v>
      </c>
      <c r="C221" s="111">
        <v>3254</v>
      </c>
      <c r="D221" s="280">
        <v>1.0495690767404655</v>
      </c>
      <c r="E221" s="111">
        <v>-105629</v>
      </c>
      <c r="F221" s="280">
        <v>-25.214900397455331</v>
      </c>
      <c r="G221" s="111">
        <v>2924240</v>
      </c>
      <c r="H221" s="111">
        <v>40428</v>
      </c>
      <c r="I221" s="280">
        <v>1.4018944369466526</v>
      </c>
      <c r="J221" s="111">
        <v>-409675</v>
      </c>
      <c r="K221" s="280">
        <v>-12.288105725550892</v>
      </c>
    </row>
    <row r="222" spans="1:15" ht="12" customHeight="1" x14ac:dyDescent="0.2">
      <c r="A222" s="279">
        <v>44805</v>
      </c>
      <c r="B222" s="111">
        <v>313156</v>
      </c>
      <c r="C222" s="111">
        <v>-130</v>
      </c>
      <c r="D222" s="280">
        <v>-4.1495630190943739E-2</v>
      </c>
      <c r="E222" s="111">
        <v>-98260</v>
      </c>
      <c r="F222" s="280">
        <v>-23.883368658486788</v>
      </c>
      <c r="G222" s="111">
        <v>2941919</v>
      </c>
      <c r="H222" s="111">
        <v>17679</v>
      </c>
      <c r="I222" s="280">
        <v>0.60456734057396111</v>
      </c>
      <c r="J222" s="111">
        <v>-315883</v>
      </c>
      <c r="K222" s="280">
        <v>-9.6962000760021638</v>
      </c>
    </row>
    <row r="223" spans="1:15" ht="12" customHeight="1" x14ac:dyDescent="0.2">
      <c r="A223" s="279">
        <v>44835</v>
      </c>
      <c r="B223" s="111">
        <v>312328</v>
      </c>
      <c r="C223" s="111">
        <v>-828</v>
      </c>
      <c r="D223" s="280">
        <v>-0.26440496110564704</v>
      </c>
      <c r="E223" s="111">
        <v>-89236</v>
      </c>
      <c r="F223" s="280">
        <v>-22.222111543863495</v>
      </c>
      <c r="G223" s="111">
        <v>2914892</v>
      </c>
      <c r="H223" s="111">
        <v>-27027</v>
      </c>
      <c r="I223" s="280">
        <v>-0.91868606851514267</v>
      </c>
      <c r="J223" s="111">
        <v>-342176</v>
      </c>
      <c r="K223" s="280">
        <v>-10.505644954296319</v>
      </c>
    </row>
    <row r="224" spans="1:15" ht="12" customHeight="1" x14ac:dyDescent="0.2">
      <c r="A224" s="279">
        <v>44866</v>
      </c>
      <c r="B224" s="111">
        <v>304571</v>
      </c>
      <c r="C224" s="111">
        <v>-7757</v>
      </c>
      <c r="D224" s="280">
        <v>-2.4836069772802949</v>
      </c>
      <c r="E224" s="111">
        <v>-85516</v>
      </c>
      <c r="F224" s="280">
        <v>-21.922289130373482</v>
      </c>
      <c r="G224" s="111">
        <v>2881380</v>
      </c>
      <c r="H224" s="111">
        <v>-33512</v>
      </c>
      <c r="I224" s="280">
        <v>-1.1496823896048294</v>
      </c>
      <c r="J224" s="111">
        <v>-301307</v>
      </c>
      <c r="K224" s="280">
        <v>-9.4670635221119763</v>
      </c>
    </row>
    <row r="225" spans="1:11" ht="12" customHeight="1" x14ac:dyDescent="0.2">
      <c r="A225" s="279">
        <v>44896</v>
      </c>
      <c r="B225" s="111">
        <v>297789</v>
      </c>
      <c r="C225" s="111">
        <v>-6782</v>
      </c>
      <c r="D225" s="280">
        <v>-2.2267385929717536</v>
      </c>
      <c r="E225" s="111">
        <v>-67918</v>
      </c>
      <c r="F225" s="280">
        <v>-18.571698108048246</v>
      </c>
      <c r="G225" s="111">
        <v>2837653</v>
      </c>
      <c r="H225" s="111">
        <v>-43727</v>
      </c>
      <c r="I225" s="280">
        <v>-1.5175714414620771</v>
      </c>
      <c r="J225" s="111">
        <v>-268252</v>
      </c>
      <c r="K225" s="280">
        <v>-8.6368385382038415</v>
      </c>
    </row>
    <row r="226" spans="1:11" ht="12" customHeight="1" x14ac:dyDescent="0.2">
      <c r="A226" s="279">
        <v>44927</v>
      </c>
      <c r="B226" s="111">
        <v>308929</v>
      </c>
      <c r="C226" s="111">
        <v>11140</v>
      </c>
      <c r="D226" s="280">
        <v>3.7409037942973047</v>
      </c>
      <c r="E226" s="111">
        <v>-47028</v>
      </c>
      <c r="F226" s="280">
        <v>-13.211708155760387</v>
      </c>
      <c r="G226" s="111">
        <v>2908397</v>
      </c>
      <c r="H226" s="111">
        <v>70744</v>
      </c>
      <c r="I226" s="280">
        <v>2.493046189932314</v>
      </c>
      <c r="J226" s="111">
        <v>-214681</v>
      </c>
      <c r="K226" s="280">
        <v>-6.8740197971360306</v>
      </c>
    </row>
    <row r="227" spans="1:11" ht="12" customHeight="1" x14ac:dyDescent="0.2">
      <c r="A227" s="279">
        <v>44958</v>
      </c>
      <c r="B227" s="111">
        <v>313969</v>
      </c>
      <c r="C227" s="111">
        <v>5040</v>
      </c>
      <c r="D227" s="280">
        <v>1.6314428234319212</v>
      </c>
      <c r="E227" s="111">
        <v>-26218</v>
      </c>
      <c r="F227" s="280">
        <v>-7.7069376548780522</v>
      </c>
      <c r="G227" s="111">
        <v>2911015</v>
      </c>
      <c r="H227" s="111">
        <v>2618</v>
      </c>
      <c r="I227" s="280">
        <v>9.0015221443289897E-2</v>
      </c>
      <c r="J227" s="111">
        <v>-200669</v>
      </c>
      <c r="K227" s="280">
        <v>-6.448887483433408</v>
      </c>
    </row>
    <row r="228" spans="1:11" ht="12" customHeight="1" x14ac:dyDescent="0.2">
      <c r="A228" s="279">
        <v>44986</v>
      </c>
      <c r="B228" s="111">
        <v>314982</v>
      </c>
      <c r="C228" s="111">
        <v>1013</v>
      </c>
      <c r="D228" s="280">
        <v>0.32264331828938525</v>
      </c>
      <c r="E228" s="111">
        <v>-24241</v>
      </c>
      <c r="F228" s="280">
        <v>-7.1460366779375217</v>
      </c>
      <c r="G228" s="111">
        <v>2862260</v>
      </c>
      <c r="H228" s="111">
        <v>-48755</v>
      </c>
      <c r="I228" s="280">
        <v>-1.6748453718033056</v>
      </c>
      <c r="J228" s="111">
        <v>-246503</v>
      </c>
      <c r="K228" s="280">
        <v>-7.9292953499510901</v>
      </c>
    </row>
    <row r="229" spans="1:11" ht="12" customHeight="1" x14ac:dyDescent="0.2">
      <c r="A229" s="279">
        <v>45017</v>
      </c>
      <c r="B229" s="111">
        <v>308767</v>
      </c>
      <c r="C229" s="111">
        <v>-6215</v>
      </c>
      <c r="D229" s="280">
        <v>-1.9731286232229144</v>
      </c>
      <c r="E229" s="111">
        <v>-19525</v>
      </c>
      <c r="F229" s="280">
        <v>-5.9474492220340425</v>
      </c>
      <c r="G229" s="111">
        <v>2788370</v>
      </c>
      <c r="H229" s="111">
        <v>-73890</v>
      </c>
      <c r="I229" s="280">
        <v>-2.5815264860634604</v>
      </c>
      <c r="J229" s="111">
        <v>-234133</v>
      </c>
      <c r="K229" s="280">
        <v>-7.7463281260597592</v>
      </c>
    </row>
    <row r="230" spans="1:11" ht="12" customHeight="1" x14ac:dyDescent="0.2">
      <c r="A230" s="279">
        <v>45047</v>
      </c>
      <c r="B230" s="111">
        <v>305094</v>
      </c>
      <c r="C230" s="111">
        <v>-3673</v>
      </c>
      <c r="D230" s="280">
        <v>-1.1895701289321721</v>
      </c>
      <c r="E230" s="111">
        <v>-9949</v>
      </c>
      <c r="F230" s="280">
        <v>-3.157981608859743</v>
      </c>
      <c r="G230" s="111">
        <v>2739110</v>
      </c>
      <c r="H230" s="111">
        <v>-49260</v>
      </c>
      <c r="I230" s="280">
        <v>-1.7666235112269892</v>
      </c>
      <c r="J230" s="111">
        <v>-183881</v>
      </c>
      <c r="K230" s="280">
        <v>-6.2908507073747408</v>
      </c>
    </row>
    <row r="231" spans="1:11" ht="12" customHeight="1" x14ac:dyDescent="0.2">
      <c r="A231" s="279">
        <v>45078</v>
      </c>
      <c r="B231" s="111">
        <v>302657</v>
      </c>
      <c r="C231" s="111">
        <v>-2437</v>
      </c>
      <c r="D231" s="280">
        <v>-0.79877021508125368</v>
      </c>
      <c r="E231" s="111">
        <v>-4943</v>
      </c>
      <c r="F231" s="280">
        <v>-1.6069570871261378</v>
      </c>
      <c r="G231" s="111">
        <v>2688842</v>
      </c>
      <c r="H231" s="111">
        <v>-50268</v>
      </c>
      <c r="I231" s="280">
        <v>-1.8351946435155946</v>
      </c>
      <c r="J231" s="111">
        <v>-191740</v>
      </c>
      <c r="K231" s="280">
        <v>-6.6562937628576444</v>
      </c>
    </row>
    <row r="232" spans="1:11" ht="12" customHeight="1" x14ac:dyDescent="0.2">
      <c r="A232" s="279">
        <v>45108</v>
      </c>
      <c r="B232" s="111">
        <v>299731</v>
      </c>
      <c r="C232" s="111">
        <v>-2926</v>
      </c>
      <c r="D232" s="280">
        <v>-0.9667709651519707</v>
      </c>
      <c r="E232" s="111">
        <v>-10301</v>
      </c>
      <c r="F232" s="280">
        <v>-3.3225602518449708</v>
      </c>
      <c r="G232" s="111">
        <v>2677874</v>
      </c>
      <c r="H232" s="111">
        <v>-10968</v>
      </c>
      <c r="I232" s="280">
        <v>-0.40790793955167315</v>
      </c>
      <c r="J232" s="111">
        <v>-205938</v>
      </c>
      <c r="K232" s="280">
        <v>-7.141172864250513</v>
      </c>
    </row>
    <row r="233" spans="1:11" ht="12" customHeight="1" x14ac:dyDescent="0.2">
      <c r="A233" s="279">
        <v>45139</v>
      </c>
      <c r="B233" s="111">
        <v>302537</v>
      </c>
      <c r="C233" s="111">
        <v>2806</v>
      </c>
      <c r="D233" s="280">
        <v>0.9361727682488632</v>
      </c>
      <c r="E233" s="111">
        <v>-10749</v>
      </c>
      <c r="F233" s="280">
        <v>-3.4310502224804171</v>
      </c>
      <c r="G233" s="111">
        <v>2702700</v>
      </c>
      <c r="H233" s="111">
        <v>24826</v>
      </c>
      <c r="I233" s="280">
        <v>0.92707871990989865</v>
      </c>
      <c r="J233" s="111">
        <v>-221540</v>
      </c>
      <c r="K233" s="280">
        <v>-7.5759855552211857</v>
      </c>
    </row>
    <row r="234" spans="1:11" ht="12" customHeight="1" x14ac:dyDescent="0.2">
      <c r="A234" s="279">
        <v>45170</v>
      </c>
      <c r="B234" s="111">
        <v>305895</v>
      </c>
      <c r="C234" s="111">
        <v>3358</v>
      </c>
      <c r="D234" s="280">
        <v>1.1099468825300707</v>
      </c>
      <c r="E234" s="111">
        <v>-7261</v>
      </c>
      <c r="F234" s="280">
        <v>-2.3186526842851487</v>
      </c>
      <c r="G234" s="111">
        <v>2722468</v>
      </c>
      <c r="H234" s="111">
        <v>44594</v>
      </c>
      <c r="I234" s="280">
        <v>1.6652762601974551</v>
      </c>
      <c r="J234" s="111">
        <v>-219451</v>
      </c>
      <c r="K234" s="280">
        <v>-7.4594507870543003</v>
      </c>
    </row>
    <row r="235" spans="1:11" ht="12" customHeight="1" x14ac:dyDescent="0.2">
      <c r="A235" s="279">
        <v>45200</v>
      </c>
      <c r="B235" s="111">
        <v>305705</v>
      </c>
      <c r="C235" s="111">
        <v>-190</v>
      </c>
      <c r="D235" s="280">
        <v>-6.2112816489318233E-2</v>
      </c>
      <c r="E235" s="111">
        <v>-6623</v>
      </c>
      <c r="F235" s="280">
        <v>-2.1205271381368305</v>
      </c>
      <c r="G235" s="111">
        <v>2759404</v>
      </c>
      <c r="H235" s="111">
        <v>36936</v>
      </c>
      <c r="I235" s="280">
        <v>1.3567101615152135</v>
      </c>
      <c r="J235" s="111">
        <v>-155488</v>
      </c>
      <c r="K235" s="280">
        <v>-5.3342628131676921</v>
      </c>
    </row>
    <row r="236" spans="1:11" ht="12" customHeight="1" x14ac:dyDescent="0.2">
      <c r="A236" s="279">
        <v>45231</v>
      </c>
      <c r="B236" s="111">
        <v>298952</v>
      </c>
      <c r="C236" s="111">
        <v>-6753</v>
      </c>
      <c r="D236" s="280">
        <v>-2.2089923292062608</v>
      </c>
      <c r="E236" s="111">
        <v>-5619</v>
      </c>
      <c r="F236" s="280">
        <v>-1.8448900256426253</v>
      </c>
      <c r="G236" s="111">
        <v>2734831</v>
      </c>
      <c r="H236" s="111">
        <v>-24573</v>
      </c>
      <c r="I236" s="280">
        <v>-0.89051838730392507</v>
      </c>
      <c r="J236" s="111">
        <v>-146549</v>
      </c>
      <c r="K236" s="280">
        <v>-5.0860698692987389</v>
      </c>
    </row>
    <row r="237" spans="1:11" ht="12" customHeight="1" x14ac:dyDescent="0.2">
      <c r="A237" s="279">
        <v>45261</v>
      </c>
      <c r="B237" s="111">
        <v>295865</v>
      </c>
      <c r="C237" s="111">
        <v>-3087</v>
      </c>
      <c r="D237" s="280">
        <v>-1.0326072412962617</v>
      </c>
      <c r="E237" s="111">
        <v>-1924</v>
      </c>
      <c r="F237" s="280">
        <v>-0.64609505388043209</v>
      </c>
      <c r="G237" s="111">
        <v>2707456</v>
      </c>
      <c r="H237" s="111">
        <v>-27375</v>
      </c>
      <c r="I237" s="280">
        <v>-1.0009759286771285</v>
      </c>
      <c r="J237" s="111">
        <v>-130197</v>
      </c>
      <c r="K237" s="280">
        <v>-4.5881931300268217</v>
      </c>
    </row>
    <row r="238" spans="1:11" ht="12" customHeight="1" x14ac:dyDescent="0.2">
      <c r="A238" s="279">
        <v>45292</v>
      </c>
      <c r="B238" s="111">
        <v>305511</v>
      </c>
      <c r="C238" s="111">
        <v>9646</v>
      </c>
      <c r="D238" s="280">
        <v>3.2602707315836614</v>
      </c>
      <c r="E238" s="111">
        <v>-3418</v>
      </c>
      <c r="F238" s="280">
        <v>-1.1064030893829975</v>
      </c>
      <c r="G238" s="111">
        <v>2767860</v>
      </c>
      <c r="H238" s="111">
        <v>60404</v>
      </c>
      <c r="I238" s="280">
        <v>2.2310242530257187</v>
      </c>
      <c r="J238" s="111">
        <v>-140537</v>
      </c>
      <c r="K238" s="280">
        <v>-4.8321119847118537</v>
      </c>
    </row>
    <row r="239" spans="1:11" ht="12" customHeight="1" x14ac:dyDescent="0.2">
      <c r="A239" s="279">
        <v>45323</v>
      </c>
      <c r="B239" s="111">
        <v>305976</v>
      </c>
      <c r="C239" s="111">
        <v>465</v>
      </c>
      <c r="D239" s="280">
        <v>0.15220401229415634</v>
      </c>
      <c r="E239" s="111">
        <v>-7993</v>
      </c>
      <c r="F239" s="280">
        <v>-2.5457927374995619</v>
      </c>
      <c r="G239" s="111">
        <v>2760408</v>
      </c>
      <c r="H239" s="111">
        <v>-7452</v>
      </c>
      <c r="I239" s="280">
        <v>-0.26923327046888212</v>
      </c>
      <c r="J239" s="111">
        <v>-150607</v>
      </c>
      <c r="K239" s="280">
        <v>-5.1736937116435335</v>
      </c>
    </row>
    <row r="240" spans="1:11" ht="12" customHeight="1" x14ac:dyDescent="0.2">
      <c r="A240" s="279">
        <v>45352</v>
      </c>
      <c r="B240" s="111">
        <v>306677</v>
      </c>
      <c r="C240" s="111">
        <v>701</v>
      </c>
      <c r="D240" s="280">
        <v>0.2291029361780009</v>
      </c>
      <c r="E240" s="111">
        <v>-8305</v>
      </c>
      <c r="F240" s="280">
        <v>-2.6366586027138057</v>
      </c>
      <c r="G240" s="111">
        <v>2727003</v>
      </c>
      <c r="H240" s="111">
        <v>-33405</v>
      </c>
      <c r="I240" s="280">
        <v>-1.2101471956319501</v>
      </c>
      <c r="J240" s="111">
        <v>-135257</v>
      </c>
      <c r="K240" s="280">
        <v>-4.7255315729528418</v>
      </c>
    </row>
    <row r="241" spans="1:11" ht="12" customHeight="1" x14ac:dyDescent="0.2">
      <c r="A241" s="279">
        <v>45383</v>
      </c>
      <c r="B241" s="111">
        <v>298633</v>
      </c>
      <c r="C241" s="111">
        <v>-8044</v>
      </c>
      <c r="D241" s="280">
        <v>-2.6229550960782841</v>
      </c>
      <c r="E241" s="111">
        <v>-10134</v>
      </c>
      <c r="F241" s="280">
        <v>-3.282086492403657</v>
      </c>
      <c r="G241" s="111">
        <v>2666500</v>
      </c>
      <c r="H241" s="111">
        <v>-60503</v>
      </c>
      <c r="I241" s="280">
        <v>-2.2186627590802064</v>
      </c>
      <c r="J241" s="111">
        <v>-121870</v>
      </c>
      <c r="K241" s="280">
        <v>-4.3706538228427361</v>
      </c>
    </row>
    <row r="242" spans="1:11" ht="12" customHeight="1" x14ac:dyDescent="0.2">
      <c r="A242" s="279">
        <v>45413</v>
      </c>
      <c r="B242" s="111">
        <v>293047</v>
      </c>
      <c r="C242" s="111">
        <v>-5586</v>
      </c>
      <c r="D242" s="280">
        <v>-1.8705233514045667</v>
      </c>
      <c r="E242" s="111">
        <v>-12047</v>
      </c>
      <c r="F242" s="280">
        <v>-3.9486191141090941</v>
      </c>
      <c r="G242" s="111">
        <v>2607850</v>
      </c>
      <c r="H242" s="111">
        <v>-58650</v>
      </c>
      <c r="I242" s="280">
        <v>-2.1995124695293455</v>
      </c>
      <c r="J242" s="111">
        <v>-131260</v>
      </c>
      <c r="K242" s="280">
        <v>-4.7920674963765606</v>
      </c>
    </row>
    <row r="243" spans="1:11" ht="12" customHeight="1" x14ac:dyDescent="0.2">
      <c r="A243" s="279">
        <v>45444</v>
      </c>
      <c r="B243" s="111">
        <v>288164</v>
      </c>
      <c r="C243" s="111">
        <v>-4883</v>
      </c>
      <c r="D243" s="280">
        <v>-1.666285612888035</v>
      </c>
      <c r="E243" s="111">
        <v>-14493</v>
      </c>
      <c r="F243" s="280">
        <v>-4.7885890628665457</v>
      </c>
      <c r="G243" s="111">
        <v>2561067</v>
      </c>
      <c r="H243" s="111">
        <v>-46783</v>
      </c>
      <c r="I243" s="280">
        <v>-1.793929865598098</v>
      </c>
      <c r="J243" s="111">
        <v>-127775</v>
      </c>
      <c r="K243" s="280">
        <v>-4.7520456761684029</v>
      </c>
    </row>
    <row r="244" spans="1:11" ht="12" customHeight="1" x14ac:dyDescent="0.2">
      <c r="A244" s="279">
        <v>45474</v>
      </c>
      <c r="B244" s="111">
        <v>288664</v>
      </c>
      <c r="C244" s="111">
        <v>500</v>
      </c>
      <c r="D244" s="280">
        <v>0.17351230549270555</v>
      </c>
      <c r="E244" s="111">
        <v>-11067</v>
      </c>
      <c r="F244" s="280">
        <v>-3.6923107719922199</v>
      </c>
      <c r="G244" s="111">
        <v>2550237</v>
      </c>
      <c r="H244" s="111">
        <v>-10830</v>
      </c>
      <c r="I244" s="280">
        <v>-0.42287062384545193</v>
      </c>
      <c r="J244" s="111">
        <v>-127637</v>
      </c>
      <c r="K244" s="280">
        <v>-4.76635569858776</v>
      </c>
    </row>
    <row r="245" spans="1:11" ht="12" customHeight="1" x14ac:dyDescent="0.2">
      <c r="A245" s="279">
        <v>45505</v>
      </c>
      <c r="B245" s="111">
        <v>290326</v>
      </c>
      <c r="C245" s="111">
        <v>1662</v>
      </c>
      <c r="D245" s="280">
        <v>0.57575589612837075</v>
      </c>
      <c r="E245" s="111">
        <v>-12211</v>
      </c>
      <c r="F245" s="280">
        <v>-4.0362005308441615</v>
      </c>
      <c r="G245" s="111">
        <v>2572121</v>
      </c>
      <c r="H245" s="111">
        <v>21884</v>
      </c>
      <c r="I245" s="280">
        <v>0.85811632409066296</v>
      </c>
      <c r="J245" s="111">
        <v>-130579</v>
      </c>
      <c r="K245" s="280">
        <v>-4.8314278314278312</v>
      </c>
    </row>
    <row r="246" spans="1:11" ht="12" customHeight="1" x14ac:dyDescent="0.2">
      <c r="A246" s="279">
        <v>45536</v>
      </c>
      <c r="B246" s="111">
        <v>291670</v>
      </c>
      <c r="C246" s="111">
        <v>1344</v>
      </c>
      <c r="D246" s="280">
        <v>0.46292788107162292</v>
      </c>
      <c r="E246" s="111">
        <v>-14225</v>
      </c>
      <c r="F246" s="280">
        <v>-4.6502884976871153</v>
      </c>
      <c r="G246" s="111">
        <v>2575285</v>
      </c>
      <c r="H246" s="111">
        <v>3164</v>
      </c>
      <c r="I246" s="280">
        <v>0.12301132022949153</v>
      </c>
      <c r="J246" s="111">
        <v>-147183</v>
      </c>
      <c r="K246" s="280">
        <v>-5.4062343432503157</v>
      </c>
    </row>
    <row r="247" spans="1:11" ht="12" customHeight="1" x14ac:dyDescent="0.2">
      <c r="A247" s="279">
        <v>45566</v>
      </c>
      <c r="B247" s="111">
        <v>292074</v>
      </c>
      <c r="C247" s="111">
        <v>404</v>
      </c>
      <c r="D247" s="280">
        <v>0.138512702711969</v>
      </c>
      <c r="E247" s="111">
        <v>-13631</v>
      </c>
      <c r="F247" s="280">
        <v>-4.4588737508382268</v>
      </c>
      <c r="G247" s="111">
        <v>2602054</v>
      </c>
      <c r="H247" s="111">
        <v>26769</v>
      </c>
      <c r="I247" s="280">
        <v>1.0394577687518081</v>
      </c>
      <c r="J247" s="111">
        <v>-157350</v>
      </c>
      <c r="K247" s="280">
        <v>-5.7023183267111301</v>
      </c>
    </row>
    <row r="248" spans="1:11" ht="12" customHeight="1" x14ac:dyDescent="0.2">
      <c r="A248" s="279">
        <v>45597</v>
      </c>
      <c r="B248" s="111">
        <v>287623</v>
      </c>
      <c r="C248" s="111">
        <v>-4451</v>
      </c>
      <c r="D248" s="280">
        <v>-1.5239288673418381</v>
      </c>
      <c r="E248" s="111">
        <v>-11329</v>
      </c>
      <c r="F248" s="280">
        <v>-3.7895715700179293</v>
      </c>
      <c r="G248" s="111">
        <v>2586018</v>
      </c>
      <c r="H248" s="111">
        <v>-16036</v>
      </c>
      <c r="I248" s="280">
        <v>-0.61628236769874878</v>
      </c>
      <c r="J248" s="111">
        <v>-148813</v>
      </c>
      <c r="K248" s="280">
        <v>-5.4413965616156901</v>
      </c>
    </row>
    <row r="249" spans="1:11" ht="12" customHeight="1" x14ac:dyDescent="0.2">
      <c r="A249" s="279">
        <v>45627</v>
      </c>
      <c r="B249" s="111">
        <v>284029</v>
      </c>
      <c r="C249" s="111">
        <v>-3594</v>
      </c>
      <c r="D249" s="280">
        <v>-1.2495523654227931</v>
      </c>
      <c r="E249" s="111">
        <v>-11836</v>
      </c>
      <c r="F249" s="280">
        <v>-4.0004731887854259</v>
      </c>
      <c r="G249" s="111">
        <v>2560718</v>
      </c>
      <c r="H249" s="111">
        <v>-25300</v>
      </c>
      <c r="I249" s="280">
        <v>-0.97833812448327895</v>
      </c>
      <c r="J249" s="111">
        <v>-146738</v>
      </c>
      <c r="K249" s="280">
        <v>-5.4197741348335855</v>
      </c>
    </row>
    <row r="250" spans="1:11" ht="12" customHeight="1" x14ac:dyDescent="0.2">
      <c r="A250" s="279">
        <v>45658</v>
      </c>
      <c r="B250" s="111">
        <v>287570</v>
      </c>
      <c r="C250" s="111">
        <v>3541</v>
      </c>
      <c r="D250" s="280">
        <v>1.2467036816663086</v>
      </c>
      <c r="E250" s="111">
        <v>-17941</v>
      </c>
      <c r="F250" s="280">
        <v>-5.8724563109020629</v>
      </c>
      <c r="G250" s="111">
        <v>2599443</v>
      </c>
      <c r="H250" s="111">
        <v>38725</v>
      </c>
      <c r="I250" s="280">
        <v>1.5122711676959353</v>
      </c>
      <c r="J250" s="111">
        <v>-168417</v>
      </c>
      <c r="K250" s="280">
        <v>-6.0847369447876698</v>
      </c>
    </row>
    <row r="251" spans="1:11" ht="12" customHeight="1" x14ac:dyDescent="0.2">
      <c r="A251" s="279">
        <v>45689</v>
      </c>
      <c r="B251" s="111">
        <v>291742</v>
      </c>
      <c r="C251" s="111">
        <v>4172</v>
      </c>
      <c r="D251" s="280">
        <v>1.4507772020725389</v>
      </c>
      <c r="E251" s="111">
        <v>-14234</v>
      </c>
      <c r="F251" s="280">
        <v>-4.6519988495829736</v>
      </c>
      <c r="G251" s="111">
        <v>2593449</v>
      </c>
      <c r="H251" s="111">
        <v>-5994</v>
      </c>
      <c r="I251" s="280">
        <v>-0.23058786055320313</v>
      </c>
      <c r="J251" s="111">
        <v>-166959</v>
      </c>
      <c r="K251" s="280">
        <v>-6.0483450272568406</v>
      </c>
    </row>
    <row r="252" spans="1:11" ht="12" customHeight="1" x14ac:dyDescent="0.2">
      <c r="A252" s="279">
        <v>45717</v>
      </c>
      <c r="B252" s="111">
        <v>293817</v>
      </c>
      <c r="C252" s="111">
        <v>2075</v>
      </c>
      <c r="D252" s="280">
        <v>0.71124486704005596</v>
      </c>
      <c r="E252" s="111">
        <v>-12860</v>
      </c>
      <c r="F252" s="280">
        <v>-4.1933369636457902</v>
      </c>
      <c r="G252" s="111">
        <v>2580138</v>
      </c>
      <c r="H252" s="111">
        <v>-13311</v>
      </c>
      <c r="I252" s="280">
        <v>-0.51325474300824891</v>
      </c>
      <c r="J252" s="111">
        <v>-146865</v>
      </c>
      <c r="K252" s="280">
        <v>-5.3855826341225148</v>
      </c>
    </row>
    <row r="253" spans="1:11" ht="12" customHeight="1" x14ac:dyDescent="0.2">
      <c r="A253" s="279">
        <v>45748</v>
      </c>
      <c r="B253" s="111">
        <v>289232</v>
      </c>
      <c r="C253" s="111">
        <v>-4585</v>
      </c>
      <c r="D253" s="280">
        <v>-1.5604951381301966</v>
      </c>
      <c r="E253" s="111">
        <v>-9401</v>
      </c>
      <c r="F253" s="280">
        <v>-3.1480111039302421</v>
      </c>
      <c r="G253" s="111">
        <v>2512718</v>
      </c>
      <c r="H253" s="111">
        <v>-67420</v>
      </c>
      <c r="I253" s="280">
        <v>-2.6130385273965966</v>
      </c>
      <c r="J253" s="111">
        <v>-153782</v>
      </c>
      <c r="K253" s="280">
        <v>-5.7671854490905679</v>
      </c>
    </row>
    <row r="254" spans="1:11" ht="12" customHeight="1" x14ac:dyDescent="0.2">
      <c r="A254" s="279">
        <v>45778</v>
      </c>
      <c r="B254" s="111">
        <v>281309</v>
      </c>
      <c r="C254" s="111">
        <v>-7923</v>
      </c>
      <c r="D254" s="280">
        <v>-2.7393234496874483</v>
      </c>
      <c r="E254" s="111">
        <v>-11738</v>
      </c>
      <c r="F254" s="280">
        <v>-4.0055008240998884</v>
      </c>
      <c r="G254" s="111">
        <v>2454883</v>
      </c>
      <c r="H254" s="111">
        <v>-57835</v>
      </c>
      <c r="I254" s="280">
        <v>-2.3016908383670591</v>
      </c>
      <c r="J254" s="111">
        <v>-152967</v>
      </c>
      <c r="K254" s="280">
        <v>-5.8656364438138695</v>
      </c>
    </row>
    <row r="255" spans="1:11" ht="12" customHeight="1" x14ac:dyDescent="0.2">
      <c r="A255" s="279">
        <v>45809</v>
      </c>
      <c r="B255" s="111">
        <v>274738</v>
      </c>
      <c r="C255" s="111">
        <v>-6571</v>
      </c>
      <c r="D255" s="280">
        <v>-2.3358655428727841</v>
      </c>
      <c r="E255" s="111">
        <v>-13426</v>
      </c>
      <c r="F255" s="280">
        <v>-4.6591524270901292</v>
      </c>
      <c r="G255" s="111">
        <v>2405963</v>
      </c>
      <c r="H255" s="111">
        <v>-48920</v>
      </c>
      <c r="I255" s="280">
        <v>-1.9927629952221755</v>
      </c>
      <c r="J255" s="111">
        <v>-155104</v>
      </c>
      <c r="K255" s="280">
        <v>-6.0562257840189266</v>
      </c>
    </row>
    <row r="256" spans="1:11" ht="12" customHeight="1" x14ac:dyDescent="0.2">
      <c r="A256" s="279">
        <v>45839</v>
      </c>
      <c r="B256" s="111">
        <v>275876</v>
      </c>
      <c r="C256" s="111">
        <v>1138</v>
      </c>
      <c r="D256" s="280">
        <v>0.41421281366247115</v>
      </c>
      <c r="E256" s="111">
        <v>-12788</v>
      </c>
      <c r="F256" s="280">
        <v>-4.4300640190671503</v>
      </c>
      <c r="G256" s="111">
        <v>2404606</v>
      </c>
      <c r="H256" s="111">
        <v>-1357</v>
      </c>
      <c r="I256" s="280">
        <v>-5.6401532359392062E-2</v>
      </c>
      <c r="J256" s="111">
        <v>-145631</v>
      </c>
      <c r="K256" s="280">
        <v>-5.7104888682894961</v>
      </c>
    </row>
    <row r="257" spans="1:11" ht="12" customHeight="1" x14ac:dyDescent="0.2">
      <c r="A257" s="279">
        <v>45870</v>
      </c>
      <c r="B257" s="111">
        <v>280090</v>
      </c>
      <c r="C257" s="111">
        <v>4214</v>
      </c>
      <c r="D257" s="280">
        <v>1.5274978613580015</v>
      </c>
      <c r="E257" s="111">
        <v>-10236</v>
      </c>
      <c r="F257" s="280">
        <v>-3.5256918085186997</v>
      </c>
      <c r="G257" s="111">
        <v>2426511</v>
      </c>
      <c r="H257" s="111">
        <v>21905</v>
      </c>
      <c r="I257" s="280">
        <v>0.91096004917229678</v>
      </c>
      <c r="J257" s="111">
        <v>-145610</v>
      </c>
      <c r="K257" s="280">
        <v>-5.661086706263041</v>
      </c>
    </row>
    <row r="258" spans="1:11" ht="12" customHeight="1" x14ac:dyDescent="0.2">
      <c r="A258" s="279">
        <v>45901</v>
      </c>
      <c r="B258" s="111">
        <v>278056</v>
      </c>
      <c r="C258" s="111">
        <v>-2034</v>
      </c>
      <c r="D258" s="280">
        <v>-0.72619515155842762</v>
      </c>
      <c r="E258" s="111">
        <v>-13614</v>
      </c>
      <c r="F258" s="280">
        <v>-4.6676037988137278</v>
      </c>
      <c r="G258" s="111">
        <v>2421665</v>
      </c>
      <c r="H258" s="111">
        <v>-4846</v>
      </c>
      <c r="I258" s="280">
        <v>-0.19971061330445236</v>
      </c>
      <c r="J258" s="111">
        <v>-153620</v>
      </c>
      <c r="K258" s="280">
        <v>-5.9651650205705389</v>
      </c>
    </row>
    <row r="259" spans="1:11" ht="12" customHeight="1" x14ac:dyDescent="0.2">
      <c r="A259" s="279">
        <v>45931</v>
      </c>
      <c r="B259" s="111">
        <v>280337</v>
      </c>
      <c r="C259" s="111">
        <v>2281</v>
      </c>
      <c r="D259" s="280">
        <v>0.82033834910953185</v>
      </c>
      <c r="E259" s="111">
        <v>-11737</v>
      </c>
      <c r="F259" s="280">
        <v>-4.0185021604114022</v>
      </c>
      <c r="G259" s="111">
        <v>2443766</v>
      </c>
      <c r="H259" s="111">
        <v>22101</v>
      </c>
      <c r="I259" s="280">
        <v>0.91263655377601771</v>
      </c>
      <c r="J259" s="111">
        <v>-158288</v>
      </c>
      <c r="K259" s="280">
        <v>-6.0831942765215476</v>
      </c>
    </row>
    <row r="260" spans="1:11" ht="12" customHeight="1" x14ac:dyDescent="0.2">
      <c r="A260" s="279">
        <v>45962</v>
      </c>
      <c r="B260" s="111">
        <v>276434</v>
      </c>
      <c r="C260" s="111">
        <v>-3903</v>
      </c>
      <c r="D260" s="280">
        <v>-1.3922528956220548</v>
      </c>
      <c r="E260" s="111">
        <v>-11189</v>
      </c>
      <c r="F260" s="280">
        <v>-3.8901617742670092</v>
      </c>
      <c r="G260" s="111">
        <v>2424961</v>
      </c>
      <c r="H260" s="111">
        <v>-18805</v>
      </c>
      <c r="I260" s="280">
        <v>-0.76950902827848489</v>
      </c>
      <c r="J260" s="111">
        <v>-161057</v>
      </c>
      <c r="K260" s="280">
        <v>-6.2279922258855116</v>
      </c>
    </row>
    <row r="261" spans="1:11" ht="12" customHeight="1" x14ac:dyDescent="0.2">
      <c r="A261" s="279">
        <v>45992</v>
      </c>
      <c r="B261" s="111">
        <v>274930</v>
      </c>
      <c r="C261" s="111">
        <v>-1504</v>
      </c>
      <c r="D261" s="280">
        <v>-0.54407200272036005</v>
      </c>
      <c r="E261" s="111">
        <v>-9099</v>
      </c>
      <c r="F261" s="280">
        <v>-3.2035461167697665</v>
      </c>
      <c r="G261" s="111">
        <v>2408670</v>
      </c>
      <c r="H261" s="111">
        <v>-16291</v>
      </c>
      <c r="I261" s="280">
        <v>-0.67180461871345565</v>
      </c>
      <c r="J261" s="111">
        <v>-152048</v>
      </c>
      <c r="K261" s="280">
        <v>-5.9377096579943593</v>
      </c>
    </row>
    <row r="262" spans="1:11" ht="12" customHeight="1" x14ac:dyDescent="0.2">
      <c r="A262" s="279">
        <v>46023</v>
      </c>
      <c r="B262" s="111">
        <v>278589</v>
      </c>
      <c r="C262" s="111">
        <v>3659</v>
      </c>
      <c r="D262" s="280">
        <v>1.3308842250754738</v>
      </c>
      <c r="E262" s="111">
        <v>-8981</v>
      </c>
      <c r="F262" s="280">
        <v>-3.1230656883541399</v>
      </c>
      <c r="G262" s="111">
        <v>2439062</v>
      </c>
      <c r="H262" s="111">
        <v>30392</v>
      </c>
      <c r="I262" s="280">
        <v>1.2617751705297944</v>
      </c>
      <c r="J262" s="111">
        <v>-160381</v>
      </c>
      <c r="K262" s="280">
        <v>-6.1698217656628751</v>
      </c>
    </row>
    <row r="263" spans="1:11" ht="12" customHeight="1" x14ac:dyDescent="0.2">
      <c r="A263" s="279">
        <v>46054</v>
      </c>
      <c r="B263" s="111">
        <v>282283</v>
      </c>
      <c r="C263" s="111">
        <v>3694</v>
      </c>
      <c r="D263" s="280">
        <v>1.3259676440921933</v>
      </c>
      <c r="E263" s="111">
        <v>-9459</v>
      </c>
      <c r="F263" s="280">
        <v>-3.2422482878707899</v>
      </c>
      <c r="G263" s="111">
        <v>2442646</v>
      </c>
      <c r="H263" s="111">
        <v>3584</v>
      </c>
      <c r="I263" s="280">
        <v>0.14694173415845926</v>
      </c>
      <c r="J263" s="111">
        <v>-150803</v>
      </c>
      <c r="K263" s="280">
        <v>-5.8147663593924541</v>
      </c>
    </row>
    <row r="264" spans="1:11" ht="12" customHeight="1" x14ac:dyDescent="0.2">
      <c r="A264" s="279">
        <v>46082</v>
      </c>
      <c r="B264" s="111">
        <v>282625</v>
      </c>
      <c r="C264" s="111">
        <v>342</v>
      </c>
      <c r="D264" s="280">
        <v>0.12115501110587602</v>
      </c>
      <c r="E264" s="111">
        <v>-11192</v>
      </c>
      <c r="F264" s="280">
        <v>-3.8091737373943646</v>
      </c>
      <c r="G264" s="111">
        <v>2419712</v>
      </c>
      <c r="H264" s="111">
        <v>-22934</v>
      </c>
      <c r="I264" s="280">
        <v>-0.93889986514623891</v>
      </c>
      <c r="J264" s="111">
        <v>-160426</v>
      </c>
      <c r="K264" s="280">
        <v>-6.2177294392780542</v>
      </c>
    </row>
    <row r="265" spans="1:11" ht="12" customHeight="1" x14ac:dyDescent="0.2">
      <c r="A265" s="279">
        <v>46113</v>
      </c>
      <c r="B265" s="111">
        <v>276376</v>
      </c>
      <c r="C265" s="111">
        <v>-6249</v>
      </c>
      <c r="D265" s="280">
        <v>-2.2110570544007078</v>
      </c>
      <c r="E265" s="111">
        <v>-12856</v>
      </c>
      <c r="F265" s="280">
        <v>-4.4448747026608402</v>
      </c>
      <c r="G265" s="111">
        <v>2357044</v>
      </c>
      <c r="H265" s="111">
        <v>-62668</v>
      </c>
      <c r="I265" s="280">
        <v>-2.5898949957680912</v>
      </c>
      <c r="J265" s="111">
        <v>-155674</v>
      </c>
      <c r="K265" s="280">
        <v>-6.1954425446866699</v>
      </c>
    </row>
    <row r="266" spans="1:11" ht="12" customHeight="1" x14ac:dyDescent="0.2">
      <c r="A266" s="279">
        <v>46143</v>
      </c>
      <c r="B266" s="111">
        <v>272542</v>
      </c>
      <c r="C266" s="111">
        <v>-3834</v>
      </c>
      <c r="D266" s="280">
        <v>-1.3872405708165687</v>
      </c>
      <c r="E266" s="111">
        <v>-8767</v>
      </c>
      <c r="F266" s="280">
        <v>-3.1165017827371324</v>
      </c>
      <c r="G266" s="111">
        <v>2320721</v>
      </c>
      <c r="H266" s="111">
        <v>-36323</v>
      </c>
      <c r="I266" s="280">
        <v>-1.5410403878756611</v>
      </c>
      <c r="J266" s="111">
        <v>-134162</v>
      </c>
      <c r="K266" s="280">
        <v>-5.4651077057440212</v>
      </c>
    </row>
    <row r="267" spans="1:11" ht="12" customHeight="1" x14ac:dyDescent="0.2">
      <c r="A267" s="279">
        <v>46174</v>
      </c>
      <c r="B267" s="111">
        <v>269809</v>
      </c>
      <c r="C267" s="111">
        <v>-2733</v>
      </c>
      <c r="D267" s="280">
        <v>-1.0027812227106281</v>
      </c>
      <c r="E267" s="111">
        <v>-4929</v>
      </c>
      <c r="F267" s="280">
        <v>-1.7940728985433394</v>
      </c>
      <c r="G267" s="111">
        <v>2291982</v>
      </c>
      <c r="H267" s="111">
        <v>-28739</v>
      </c>
      <c r="I267" s="280">
        <v>-1.2383651460041945</v>
      </c>
      <c r="J267" s="111">
        <v>-113981</v>
      </c>
      <c r="K267" s="280">
        <v>-4.7374377743963647</v>
      </c>
    </row>
    <row r="268" spans="1:11" ht="12" customHeight="1" x14ac:dyDescent="0.2">
      <c r="A268" s="282">
        <v>46204</v>
      </c>
      <c r="B268" s="283">
        <v>273631</v>
      </c>
      <c r="C268" s="283">
        <f>B268-B267</f>
        <v>3822</v>
      </c>
      <c r="D268" s="284">
        <f>100*C268/B267</f>
        <v>1.4165576389223489</v>
      </c>
      <c r="E268" s="283">
        <f>B268-B256</f>
        <v>-2245</v>
      </c>
      <c r="F268" s="284">
        <f>100*E268/B256</f>
        <v>-0.81377140454407049</v>
      </c>
      <c r="G268" s="283">
        <v>2311499</v>
      </c>
      <c r="H268" s="283">
        <f>G268-G267</f>
        <v>19517</v>
      </c>
      <c r="I268" s="284">
        <f>100*H268/G267</f>
        <v>0.85153373804855359</v>
      </c>
      <c r="J268" s="283">
        <f>G268-G256</f>
        <v>-93107</v>
      </c>
      <c r="K268" s="284">
        <f>100*J268/G256</f>
        <v>-3.8720272676687988</v>
      </c>
    </row>
    <row r="269" spans="1:11" ht="12" customHeight="1" x14ac:dyDescent="0.2">
      <c r="A269" s="285"/>
      <c r="B269" s="253"/>
      <c r="C269" s="253"/>
      <c r="D269" s="286"/>
      <c r="E269" s="253"/>
      <c r="F269" s="286"/>
      <c r="G269" s="253"/>
      <c r="H269" s="253"/>
      <c r="I269" s="286"/>
      <c r="J269" s="253"/>
      <c r="K269" s="286"/>
    </row>
    <row r="270" spans="1:11" x14ac:dyDescent="0.2">
      <c r="A270" s="46" t="s">
        <v>136</v>
      </c>
    </row>
    <row r="271" spans="1:11" x14ac:dyDescent="0.2">
      <c r="A271" s="287"/>
      <c r="B271" s="281"/>
    </row>
    <row r="272" spans="1:11" x14ac:dyDescent="0.2">
      <c r="F272" s="78" t="s">
        <v>60</v>
      </c>
    </row>
  </sheetData>
  <mergeCells count="11">
    <mergeCell ref="J8:K8"/>
    <mergeCell ref="A5:K5"/>
    <mergeCell ref="A6:A9"/>
    <mergeCell ref="B6:K6"/>
    <mergeCell ref="B7:F7"/>
    <mergeCell ref="G7:K7"/>
    <mergeCell ref="B8:B9"/>
    <mergeCell ref="C8:D8"/>
    <mergeCell ref="E8:F8"/>
    <mergeCell ref="G8:G9"/>
    <mergeCell ref="H8:I8"/>
  </mergeCells>
  <hyperlinks>
    <hyperlink ref="I2" location="ÍNDICE!A1" display="VOLVER AL ÍNDICE" xr:uid="{8ACA071B-365F-44FC-BEBF-19056D139BC0}"/>
  </hyperlinks>
  <pageMargins left="0.70866141732283472" right="0.70866141732283472" top="0.74803149606299213" bottom="0.74803149606299213" header="0.31496062992125984" footer="0.31496062992125984"/>
  <pageSetup paperSize="9" orientation="portrait" r:id="rId1"/>
  <rowBreaks count="2" manualBreakCount="2">
    <brk id="57" max="10" man="1"/>
    <brk id="114" max="10" man="1"/>
  </row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073C8-1D50-40C5-A589-C948769372B8}">
  <sheetPr codeName="Hoja39"/>
  <dimension ref="A2:N275"/>
  <sheetViews>
    <sheetView zoomScaleNormal="100" workbookViewId="0"/>
  </sheetViews>
  <sheetFormatPr baseColWidth="10" defaultColWidth="9.140625" defaultRowHeight="15" x14ac:dyDescent="0.2"/>
  <cols>
    <col min="1" max="1" width="7.85546875" style="15" customWidth="1"/>
    <col min="2" max="2" width="8.140625" style="15" customWidth="1"/>
    <col min="3" max="6" width="7.42578125" style="15" customWidth="1"/>
    <col min="7" max="7" width="9.5703125" style="15" bestFit="1" customWidth="1"/>
    <col min="8" max="9" width="7.42578125" style="15" customWidth="1"/>
    <col min="10" max="10" width="9" style="15" customWidth="1"/>
    <col min="11" max="11" width="7.42578125" style="15" customWidth="1"/>
    <col min="12" max="16384" width="9.140625" style="15"/>
  </cols>
  <sheetData>
    <row r="2" spans="1:11" ht="18" customHeight="1" x14ac:dyDescent="0.25">
      <c r="D2" s="92"/>
      <c r="I2" s="274" t="s">
        <v>61</v>
      </c>
    </row>
    <row r="3" spans="1:11" ht="18.75" customHeight="1" x14ac:dyDescent="0.2"/>
    <row r="4" spans="1:11" ht="24" customHeight="1" x14ac:dyDescent="0.25">
      <c r="C4" s="18"/>
      <c r="K4" s="2" t="s">
        <v>568</v>
      </c>
    </row>
    <row r="5" spans="1:11" s="19" customFormat="1" ht="31.5" customHeight="1" x14ac:dyDescent="0.2">
      <c r="A5" s="421" t="s">
        <v>50</v>
      </c>
      <c r="B5" s="421"/>
      <c r="C5" s="421"/>
      <c r="D5" s="421"/>
      <c r="E5" s="421"/>
      <c r="F5" s="421"/>
      <c r="G5" s="421"/>
      <c r="H5" s="421"/>
      <c r="I5" s="421"/>
      <c r="J5" s="421"/>
      <c r="K5" s="421"/>
    </row>
    <row r="6" spans="1:11" s="19" customFormat="1" ht="16.5" customHeight="1" x14ac:dyDescent="0.2">
      <c r="A6" s="374"/>
      <c r="B6" s="395" t="s">
        <v>534</v>
      </c>
      <c r="C6" s="396"/>
      <c r="D6" s="396"/>
      <c r="E6" s="396"/>
      <c r="F6" s="396"/>
      <c r="G6" s="396"/>
      <c r="H6" s="396"/>
      <c r="I6" s="396"/>
      <c r="J6" s="396"/>
      <c r="K6" s="397"/>
    </row>
    <row r="7" spans="1:11" s="19" customFormat="1" ht="16.5" customHeight="1" x14ac:dyDescent="0.2">
      <c r="A7" s="374"/>
      <c r="B7" s="343" t="s">
        <v>532</v>
      </c>
      <c r="C7" s="344"/>
      <c r="D7" s="344"/>
      <c r="E7" s="344"/>
      <c r="F7" s="345"/>
      <c r="G7" s="343" t="s">
        <v>533</v>
      </c>
      <c r="H7" s="344"/>
      <c r="I7" s="344"/>
      <c r="J7" s="344"/>
      <c r="K7" s="345"/>
    </row>
    <row r="8" spans="1:11" s="19" customFormat="1" ht="25.5" customHeight="1" x14ac:dyDescent="0.2">
      <c r="A8" s="374"/>
      <c r="B8" s="382" t="s">
        <v>65</v>
      </c>
      <c r="C8" s="384" t="s">
        <v>66</v>
      </c>
      <c r="D8" s="385"/>
      <c r="E8" s="384" t="s">
        <v>67</v>
      </c>
      <c r="F8" s="385"/>
      <c r="G8" s="382" t="s">
        <v>65</v>
      </c>
      <c r="H8" s="384" t="s">
        <v>66</v>
      </c>
      <c r="I8" s="385"/>
      <c r="J8" s="384" t="s">
        <v>67</v>
      </c>
      <c r="K8" s="385"/>
    </row>
    <row r="9" spans="1:11" s="19" customFormat="1" ht="15" customHeight="1" x14ac:dyDescent="0.2">
      <c r="A9" s="375"/>
      <c r="B9" s="383"/>
      <c r="C9" s="20" t="s">
        <v>152</v>
      </c>
      <c r="D9" s="21" t="s">
        <v>69</v>
      </c>
      <c r="E9" s="20" t="s">
        <v>152</v>
      </c>
      <c r="F9" s="21" t="s">
        <v>69</v>
      </c>
      <c r="G9" s="383"/>
      <c r="H9" s="20" t="s">
        <v>152</v>
      </c>
      <c r="I9" s="21" t="s">
        <v>69</v>
      </c>
      <c r="J9" s="20" t="s">
        <v>152</v>
      </c>
      <c r="K9" s="21" t="s">
        <v>69</v>
      </c>
    </row>
    <row r="10" spans="1:11" s="19" customFormat="1" ht="3" customHeight="1" x14ac:dyDescent="0.2">
      <c r="A10" s="22"/>
      <c r="B10" s="22"/>
      <c r="C10" s="22"/>
      <c r="D10" s="22"/>
      <c r="G10" s="22"/>
      <c r="H10" s="22"/>
      <c r="I10" s="22"/>
    </row>
    <row r="11" spans="1:11" ht="12" customHeight="1" x14ac:dyDescent="0.2">
      <c r="A11" s="275">
        <v>38353</v>
      </c>
      <c r="B11" s="104">
        <v>138797</v>
      </c>
      <c r="C11" s="276">
        <v>4484.3800000000047</v>
      </c>
      <c r="D11" s="154">
        <v>3.338762954665023</v>
      </c>
      <c r="E11" s="276">
        <v>-12385.720000000001</v>
      </c>
      <c r="F11" s="277">
        <v>-8.1925500480478188</v>
      </c>
      <c r="G11" s="104">
        <v>1284040</v>
      </c>
      <c r="H11" s="104">
        <v>49346</v>
      </c>
      <c r="I11" s="154">
        <v>3.9966177854593932</v>
      </c>
      <c r="J11" s="104">
        <v>-25364</v>
      </c>
      <c r="K11" s="154">
        <v>-1.9370644965190269</v>
      </c>
    </row>
    <row r="12" spans="1:11" ht="12" customHeight="1" x14ac:dyDescent="0.2">
      <c r="A12" s="275">
        <v>38384</v>
      </c>
      <c r="B12" s="104">
        <v>138183</v>
      </c>
      <c r="C12" s="276">
        <v>-614</v>
      </c>
      <c r="D12" s="154">
        <v>-0.44237267376096023</v>
      </c>
      <c r="E12" s="276">
        <v>-15564.23000000001</v>
      </c>
      <c r="F12" s="277">
        <v>-10.123258806028575</v>
      </c>
      <c r="G12" s="104">
        <v>1293094</v>
      </c>
      <c r="H12" s="104">
        <v>9054</v>
      </c>
      <c r="I12" s="154">
        <v>0.70511822061618024</v>
      </c>
      <c r="J12" s="104">
        <v>-22303</v>
      </c>
      <c r="K12" s="154">
        <v>-1.6955337438051021</v>
      </c>
    </row>
    <row r="13" spans="1:11" ht="12" customHeight="1" x14ac:dyDescent="0.2">
      <c r="A13" s="275">
        <v>38412</v>
      </c>
      <c r="B13" s="104">
        <v>138741</v>
      </c>
      <c r="C13" s="276">
        <v>558</v>
      </c>
      <c r="D13" s="154">
        <v>0.40381233581554893</v>
      </c>
      <c r="E13" s="276">
        <v>-12948.420000000013</v>
      </c>
      <c r="F13" s="277">
        <v>-8.5361391717365738</v>
      </c>
      <c r="G13" s="104">
        <v>1281667</v>
      </c>
      <c r="H13" s="104">
        <v>-11427</v>
      </c>
      <c r="I13" s="154">
        <v>-0.88369445686083148</v>
      </c>
      <c r="J13" s="104">
        <v>-17675</v>
      </c>
      <c r="K13" s="154">
        <v>-1.3603039076701899</v>
      </c>
    </row>
    <row r="14" spans="1:11" ht="12" customHeight="1" x14ac:dyDescent="0.2">
      <c r="A14" s="275">
        <v>38443</v>
      </c>
      <c r="B14" s="104">
        <v>139723</v>
      </c>
      <c r="C14" s="276">
        <v>982</v>
      </c>
      <c r="D14" s="154">
        <v>0.70779365868777078</v>
      </c>
      <c r="E14" s="276">
        <v>-13487.679999999993</v>
      </c>
      <c r="F14" s="277">
        <v>-8.8033549619386804</v>
      </c>
      <c r="G14" s="104">
        <v>1263033</v>
      </c>
      <c r="H14" s="104">
        <v>-18634</v>
      </c>
      <c r="I14" s="154">
        <v>-1.4538877883256727</v>
      </c>
      <c r="J14" s="104">
        <v>-26513</v>
      </c>
      <c r="K14" s="154">
        <v>-2.0559949005308846</v>
      </c>
    </row>
    <row r="15" spans="1:11" ht="12" customHeight="1" x14ac:dyDescent="0.2">
      <c r="A15" s="275">
        <v>38473</v>
      </c>
      <c r="B15" s="104">
        <v>134586</v>
      </c>
      <c r="C15" s="276">
        <v>-5137</v>
      </c>
      <c r="D15" s="154">
        <v>-3.676560050957967</v>
      </c>
      <c r="E15" s="276">
        <v>-14782.899999999994</v>
      </c>
      <c r="F15" s="277">
        <v>-9.896906250230133</v>
      </c>
      <c r="G15" s="104">
        <v>1225233</v>
      </c>
      <c r="H15" s="104">
        <v>-37800</v>
      </c>
      <c r="I15" s="154">
        <v>-2.9927959126958679</v>
      </c>
      <c r="J15" s="104">
        <v>-25133</v>
      </c>
      <c r="K15" s="154">
        <v>-2.01005145693341</v>
      </c>
    </row>
    <row r="16" spans="1:11" ht="12" customHeight="1" x14ac:dyDescent="0.2">
      <c r="A16" s="275">
        <v>38504</v>
      </c>
      <c r="B16" s="104">
        <v>136835</v>
      </c>
      <c r="C16" s="276">
        <v>2249</v>
      </c>
      <c r="D16" s="154">
        <v>1.6710504807335087</v>
      </c>
      <c r="E16" s="276">
        <v>-11472.51999999999</v>
      </c>
      <c r="F16" s="277">
        <v>-7.735629319403353</v>
      </c>
      <c r="G16" s="104">
        <v>1216346</v>
      </c>
      <c r="H16" s="104">
        <v>-8887</v>
      </c>
      <c r="I16" s="154">
        <v>-0.72533142675719642</v>
      </c>
      <c r="J16" s="104">
        <v>-22898</v>
      </c>
      <c r="K16" s="154">
        <v>-1.8477394282320512</v>
      </c>
    </row>
    <row r="17" spans="1:11" ht="12" customHeight="1" x14ac:dyDescent="0.2">
      <c r="A17" s="275">
        <v>38534</v>
      </c>
      <c r="B17" s="104">
        <v>139900</v>
      </c>
      <c r="C17" s="276">
        <v>3065</v>
      </c>
      <c r="D17" s="154">
        <v>2.2399239960536415</v>
      </c>
      <c r="E17" s="276">
        <v>-6984.9599999999919</v>
      </c>
      <c r="F17" s="277">
        <v>-4.7553949703223477</v>
      </c>
      <c r="G17" s="104">
        <v>1225889</v>
      </c>
      <c r="H17" s="104">
        <v>9543</v>
      </c>
      <c r="I17" s="154">
        <v>0.78456294508306024</v>
      </c>
      <c r="J17" s="104">
        <v>9439</v>
      </c>
      <c r="K17" s="154">
        <v>0.77594640141395044</v>
      </c>
    </row>
    <row r="18" spans="1:11" ht="12" customHeight="1" x14ac:dyDescent="0.2">
      <c r="A18" s="275">
        <v>38565</v>
      </c>
      <c r="B18" s="104">
        <v>141152</v>
      </c>
      <c r="C18" s="276">
        <v>1252</v>
      </c>
      <c r="D18" s="154">
        <v>0.89492494639027875</v>
      </c>
      <c r="E18" s="276">
        <v>-6284.3999999999942</v>
      </c>
      <c r="F18" s="277">
        <v>-4.2624480793074131</v>
      </c>
      <c r="G18" s="104">
        <v>1229007</v>
      </c>
      <c r="H18" s="104">
        <v>3118</v>
      </c>
      <c r="I18" s="154">
        <v>0.2543460296976317</v>
      </c>
      <c r="J18" s="104">
        <v>5937</v>
      </c>
      <c r="K18" s="154">
        <v>0.48541784198778481</v>
      </c>
    </row>
    <row r="19" spans="1:11" ht="12" customHeight="1" x14ac:dyDescent="0.2">
      <c r="A19" s="275">
        <v>38596</v>
      </c>
      <c r="B19" s="104">
        <v>136232</v>
      </c>
      <c r="C19" s="276">
        <v>-4920</v>
      </c>
      <c r="D19" s="154">
        <v>-3.4856041713897077</v>
      </c>
      <c r="E19" s="276">
        <v>-8874.5799999999872</v>
      </c>
      <c r="F19" s="277">
        <v>-6.1159045992262984</v>
      </c>
      <c r="G19" s="104">
        <v>1229026</v>
      </c>
      <c r="H19" s="104">
        <v>19</v>
      </c>
      <c r="I19" s="154">
        <v>1.5459635299066646E-3</v>
      </c>
      <c r="J19" s="104">
        <v>735</v>
      </c>
      <c r="K19" s="154">
        <v>5.9839240049792762E-2</v>
      </c>
    </row>
    <row r="20" spans="1:11" ht="12" customHeight="1" x14ac:dyDescent="0.2">
      <c r="A20" s="275">
        <v>38626</v>
      </c>
      <c r="B20" s="104">
        <v>135352</v>
      </c>
      <c r="C20" s="276">
        <v>-880</v>
      </c>
      <c r="D20" s="154">
        <v>-0.64595689705796</v>
      </c>
      <c r="E20" s="276">
        <v>-9121.6600000000035</v>
      </c>
      <c r="F20" s="277">
        <v>-6.3137183622260302</v>
      </c>
      <c r="G20" s="104">
        <v>1249084</v>
      </c>
      <c r="H20" s="104">
        <v>20058</v>
      </c>
      <c r="I20" s="154">
        <v>1.6320240580752563</v>
      </c>
      <c r="J20" s="104">
        <v>7333</v>
      </c>
      <c r="K20" s="154">
        <v>0.59053707224717356</v>
      </c>
    </row>
    <row r="21" spans="1:11" ht="12" customHeight="1" x14ac:dyDescent="0.2">
      <c r="A21" s="275">
        <v>38657</v>
      </c>
      <c r="B21" s="104">
        <v>134725</v>
      </c>
      <c r="C21" s="276">
        <v>-627</v>
      </c>
      <c r="D21" s="154">
        <v>-0.46323659790767774</v>
      </c>
      <c r="E21" s="276">
        <v>-7798.2900000000081</v>
      </c>
      <c r="F21" s="277">
        <v>-5.4715899415456999</v>
      </c>
      <c r="G21" s="104">
        <v>1274545</v>
      </c>
      <c r="H21" s="104">
        <v>25461</v>
      </c>
      <c r="I21" s="154">
        <v>2.0383737202622081</v>
      </c>
      <c r="J21" s="104">
        <v>9295</v>
      </c>
      <c r="K21" s="154">
        <v>0.73463742343410399</v>
      </c>
    </row>
    <row r="22" spans="1:11" ht="12" customHeight="1" x14ac:dyDescent="0.2">
      <c r="A22" s="275">
        <v>38687</v>
      </c>
      <c r="B22" s="104">
        <v>129657</v>
      </c>
      <c r="C22" s="276">
        <v>-5068</v>
      </c>
      <c r="D22" s="154">
        <v>-3.7617368714047132</v>
      </c>
      <c r="E22" s="276">
        <v>-4655.6199999999953</v>
      </c>
      <c r="F22" s="277">
        <v>-3.4662565587656586</v>
      </c>
      <c r="G22" s="104">
        <v>1250974</v>
      </c>
      <c r="H22" s="104">
        <v>-23571</v>
      </c>
      <c r="I22" s="154">
        <v>-1.8493658521276219</v>
      </c>
      <c r="J22" s="104">
        <v>16280</v>
      </c>
      <c r="K22" s="154">
        <v>1.3185453237806291</v>
      </c>
    </row>
    <row r="23" spans="1:11" ht="12" customHeight="1" x14ac:dyDescent="0.2">
      <c r="A23" s="275">
        <v>38718</v>
      </c>
      <c r="B23" s="104">
        <v>136161</v>
      </c>
      <c r="C23" s="276">
        <v>6504</v>
      </c>
      <c r="D23" s="154">
        <v>5.0163122700664058</v>
      </c>
      <c r="E23" s="276">
        <v>-2636</v>
      </c>
      <c r="F23" s="277">
        <v>-1.8991764951692038</v>
      </c>
      <c r="G23" s="104">
        <v>1306836</v>
      </c>
      <c r="H23" s="104">
        <v>55862</v>
      </c>
      <c r="I23" s="154">
        <v>4.465480497596273</v>
      </c>
      <c r="J23" s="104">
        <v>22796</v>
      </c>
      <c r="K23" s="154">
        <v>1.7753341017413788</v>
      </c>
    </row>
    <row r="24" spans="1:11" ht="12" customHeight="1" x14ac:dyDescent="0.2">
      <c r="A24" s="275">
        <v>38749</v>
      </c>
      <c r="B24" s="104">
        <v>136723</v>
      </c>
      <c r="C24" s="276">
        <v>562</v>
      </c>
      <c r="D24" s="154">
        <v>0.41274667489222316</v>
      </c>
      <c r="E24" s="276">
        <v>-1460</v>
      </c>
      <c r="F24" s="277">
        <v>-1.0565699109152356</v>
      </c>
      <c r="G24" s="104">
        <v>1316776</v>
      </c>
      <c r="H24" s="104">
        <v>9940</v>
      </c>
      <c r="I24" s="154">
        <v>0.76061571612658363</v>
      </c>
      <c r="J24" s="104">
        <v>23682</v>
      </c>
      <c r="K24" s="154">
        <v>1.8314213815855616</v>
      </c>
    </row>
    <row r="25" spans="1:11" ht="12" customHeight="1" x14ac:dyDescent="0.2">
      <c r="A25" s="275">
        <v>38777</v>
      </c>
      <c r="B25" s="104">
        <v>136560</v>
      </c>
      <c r="C25" s="276">
        <v>-163</v>
      </c>
      <c r="D25" s="154">
        <v>-0.11921915113038772</v>
      </c>
      <c r="E25" s="276">
        <v>-2181</v>
      </c>
      <c r="F25" s="277">
        <v>-1.5719938590611282</v>
      </c>
      <c r="G25" s="104">
        <v>1314686</v>
      </c>
      <c r="H25" s="104">
        <v>-2090</v>
      </c>
      <c r="I25" s="154">
        <v>-0.15872099734503059</v>
      </c>
      <c r="J25" s="104">
        <v>33019</v>
      </c>
      <c r="K25" s="154">
        <v>2.5762542064358369</v>
      </c>
    </row>
    <row r="26" spans="1:11" ht="12" customHeight="1" x14ac:dyDescent="0.2">
      <c r="A26" s="275">
        <v>38808</v>
      </c>
      <c r="B26" s="104">
        <v>134490</v>
      </c>
      <c r="C26" s="276">
        <v>-2070</v>
      </c>
      <c r="D26" s="154">
        <v>-1.515817223198594</v>
      </c>
      <c r="E26" s="276">
        <v>-5233</v>
      </c>
      <c r="F26" s="277">
        <v>-3.7452674219706132</v>
      </c>
      <c r="G26" s="104">
        <v>1274801</v>
      </c>
      <c r="H26" s="104">
        <v>-39885</v>
      </c>
      <c r="I26" s="154">
        <v>-3.0338042696126681</v>
      </c>
      <c r="J26" s="104">
        <v>11768</v>
      </c>
      <c r="K26" s="154">
        <v>0.93172545768796222</v>
      </c>
    </row>
    <row r="27" spans="1:11" ht="12" customHeight="1" x14ac:dyDescent="0.2">
      <c r="A27" s="275">
        <v>38838</v>
      </c>
      <c r="B27" s="104">
        <v>132478</v>
      </c>
      <c r="C27" s="276">
        <v>-2012</v>
      </c>
      <c r="D27" s="154">
        <v>-1.4960220090713063</v>
      </c>
      <c r="E27" s="276">
        <v>-2108</v>
      </c>
      <c r="F27" s="277">
        <v>-1.5662847547293182</v>
      </c>
      <c r="G27" s="104">
        <v>1241530</v>
      </c>
      <c r="H27" s="104">
        <v>-33271</v>
      </c>
      <c r="I27" s="154">
        <v>-2.6098975447932657</v>
      </c>
      <c r="J27" s="104">
        <v>16297</v>
      </c>
      <c r="K27" s="154">
        <v>1.3301143537596523</v>
      </c>
    </row>
    <row r="28" spans="1:11" ht="12" customHeight="1" x14ac:dyDescent="0.2">
      <c r="A28" s="275">
        <v>38869</v>
      </c>
      <c r="B28" s="104">
        <v>128866</v>
      </c>
      <c r="C28" s="276">
        <v>-3612</v>
      </c>
      <c r="D28" s="154">
        <v>-2.7264904361478886</v>
      </c>
      <c r="E28" s="276">
        <v>-7969</v>
      </c>
      <c r="F28" s="277">
        <v>-5.8238023897394671</v>
      </c>
      <c r="G28" s="104">
        <v>1221011</v>
      </c>
      <c r="H28" s="104">
        <v>-20519</v>
      </c>
      <c r="I28" s="154">
        <v>-1.6527188227429059</v>
      </c>
      <c r="J28" s="104">
        <v>4665</v>
      </c>
      <c r="K28" s="154">
        <v>0.38352574020878927</v>
      </c>
    </row>
    <row r="29" spans="1:11" ht="12" customHeight="1" x14ac:dyDescent="0.2">
      <c r="A29" s="275">
        <v>38899</v>
      </c>
      <c r="B29" s="104">
        <v>132807</v>
      </c>
      <c r="C29" s="276">
        <v>3941</v>
      </c>
      <c r="D29" s="154">
        <v>3.0582155106855184</v>
      </c>
      <c r="E29" s="276">
        <v>-7093</v>
      </c>
      <c r="F29" s="277">
        <v>-5.0700500357398139</v>
      </c>
      <c r="G29" s="104">
        <v>1215331</v>
      </c>
      <c r="H29" s="104">
        <v>-5680</v>
      </c>
      <c r="I29" s="154">
        <v>-0.46518827430711107</v>
      </c>
      <c r="J29" s="104">
        <v>-10558</v>
      </c>
      <c r="K29" s="154">
        <v>-0.86125252775740713</v>
      </c>
    </row>
    <row r="30" spans="1:11" ht="12" customHeight="1" x14ac:dyDescent="0.2">
      <c r="A30" s="275">
        <v>38930</v>
      </c>
      <c r="B30" s="104">
        <v>133826</v>
      </c>
      <c r="C30" s="276">
        <v>1019</v>
      </c>
      <c r="D30" s="154">
        <v>0.76727883319403345</v>
      </c>
      <c r="E30" s="276">
        <v>-7326</v>
      </c>
      <c r="F30" s="277">
        <v>-5.1901496259351623</v>
      </c>
      <c r="G30" s="104">
        <v>1215307</v>
      </c>
      <c r="H30" s="104">
        <v>-24</v>
      </c>
      <c r="I30" s="154">
        <v>-1.9747706591866743E-3</v>
      </c>
      <c r="J30" s="104">
        <v>-13700</v>
      </c>
      <c r="K30" s="154">
        <v>-1.114721071564279</v>
      </c>
    </row>
    <row r="31" spans="1:11" ht="12" customHeight="1" x14ac:dyDescent="0.2">
      <c r="A31" s="275">
        <v>38961</v>
      </c>
      <c r="B31" s="104">
        <v>131472</v>
      </c>
      <c r="C31" s="276">
        <v>-2354</v>
      </c>
      <c r="D31" s="154">
        <v>-1.7590004931777083</v>
      </c>
      <c r="E31" s="276">
        <v>-4760</v>
      </c>
      <c r="F31" s="277">
        <v>-3.4940395795407833</v>
      </c>
      <c r="G31" s="104">
        <v>1213419</v>
      </c>
      <c r="H31" s="104">
        <v>-1888</v>
      </c>
      <c r="I31" s="154">
        <v>-0.1553516930290042</v>
      </c>
      <c r="J31" s="104">
        <v>-15607</v>
      </c>
      <c r="K31" s="154">
        <v>-1.2698673583797251</v>
      </c>
    </row>
    <row r="32" spans="1:11" ht="12" customHeight="1" x14ac:dyDescent="0.2">
      <c r="A32" s="275">
        <v>38991</v>
      </c>
      <c r="B32" s="104">
        <v>130392</v>
      </c>
      <c r="C32" s="276">
        <v>-1080</v>
      </c>
      <c r="D32" s="154">
        <v>-0.8214676889375685</v>
      </c>
      <c r="E32" s="276">
        <v>-4960</v>
      </c>
      <c r="F32" s="277">
        <v>-3.664519179620545</v>
      </c>
      <c r="G32" s="104">
        <v>1230345</v>
      </c>
      <c r="H32" s="104">
        <v>16926</v>
      </c>
      <c r="I32" s="154">
        <v>1.3949015138216889</v>
      </c>
      <c r="J32" s="104">
        <v>-18739</v>
      </c>
      <c r="K32" s="154">
        <v>-1.5002193607475558</v>
      </c>
    </row>
    <row r="33" spans="1:11" ht="12" customHeight="1" x14ac:dyDescent="0.2">
      <c r="A33" s="275">
        <v>39022</v>
      </c>
      <c r="B33" s="104">
        <v>128618</v>
      </c>
      <c r="C33" s="276">
        <v>-1774</v>
      </c>
      <c r="D33" s="154">
        <v>-1.3605129149027548</v>
      </c>
      <c r="E33" s="276">
        <v>-6107</v>
      </c>
      <c r="F33" s="277">
        <v>-4.5329374652069028</v>
      </c>
      <c r="G33" s="104">
        <v>1246102</v>
      </c>
      <c r="H33" s="104">
        <v>15757</v>
      </c>
      <c r="I33" s="154">
        <v>1.2806976904851892</v>
      </c>
      <c r="J33" s="104">
        <v>-28443</v>
      </c>
      <c r="K33" s="154">
        <v>-2.2316199114193691</v>
      </c>
    </row>
    <row r="34" spans="1:11" ht="12" customHeight="1" x14ac:dyDescent="0.2">
      <c r="A34" s="275">
        <v>39052</v>
      </c>
      <c r="B34" s="104">
        <v>124388</v>
      </c>
      <c r="C34" s="276">
        <v>-4230</v>
      </c>
      <c r="D34" s="154">
        <v>-3.2888087203968341</v>
      </c>
      <c r="E34" s="276">
        <v>-5269</v>
      </c>
      <c r="F34" s="277">
        <v>-4.0637991007041654</v>
      </c>
      <c r="G34" s="104">
        <v>1218599</v>
      </c>
      <c r="H34" s="104">
        <v>-27503</v>
      </c>
      <c r="I34" s="154">
        <v>-2.2071226914008646</v>
      </c>
      <c r="J34" s="104">
        <v>-32375</v>
      </c>
      <c r="K34" s="154">
        <v>-2.5879834433009798</v>
      </c>
    </row>
    <row r="35" spans="1:11" ht="12" customHeight="1" x14ac:dyDescent="0.2">
      <c r="A35" s="275">
        <v>39083</v>
      </c>
      <c r="B35" s="104">
        <v>130119</v>
      </c>
      <c r="C35" s="276">
        <v>5731</v>
      </c>
      <c r="D35" s="154">
        <v>4.6073576229218256</v>
      </c>
      <c r="E35" s="276">
        <v>-6042</v>
      </c>
      <c r="F35" s="277">
        <v>-4.4373939674356091</v>
      </c>
      <c r="G35" s="104">
        <v>1273249</v>
      </c>
      <c r="H35" s="104">
        <v>54650</v>
      </c>
      <c r="I35" s="154">
        <v>4.4846582017546375</v>
      </c>
      <c r="J35" s="104">
        <v>-33587</v>
      </c>
      <c r="K35" s="154">
        <v>-2.5701006094108214</v>
      </c>
    </row>
    <row r="36" spans="1:11" ht="12" customHeight="1" x14ac:dyDescent="0.2">
      <c r="A36" s="275">
        <v>39114</v>
      </c>
      <c r="B36" s="104">
        <v>132640</v>
      </c>
      <c r="C36" s="276">
        <v>2521</v>
      </c>
      <c r="D36" s="154">
        <v>1.9374572506705401</v>
      </c>
      <c r="E36" s="276">
        <v>-4083</v>
      </c>
      <c r="F36" s="277">
        <v>-2.9863300249409388</v>
      </c>
      <c r="G36" s="104">
        <v>1281073</v>
      </c>
      <c r="H36" s="104">
        <v>7824</v>
      </c>
      <c r="I36" s="154">
        <v>0.61449095974157453</v>
      </c>
      <c r="J36" s="104">
        <v>-35703</v>
      </c>
      <c r="K36" s="154">
        <v>-2.7113951044065203</v>
      </c>
    </row>
    <row r="37" spans="1:11" ht="12" customHeight="1" x14ac:dyDescent="0.2">
      <c r="A37" s="275">
        <v>39142</v>
      </c>
      <c r="B37" s="104">
        <v>134160</v>
      </c>
      <c r="C37" s="276">
        <v>1520</v>
      </c>
      <c r="D37" s="154">
        <v>1.1459589867310012</v>
      </c>
      <c r="E37" s="276">
        <v>-2400</v>
      </c>
      <c r="F37" s="277">
        <v>-1.7574692442882249</v>
      </c>
      <c r="G37" s="104">
        <v>1278297</v>
      </c>
      <c r="H37" s="104">
        <v>-2776</v>
      </c>
      <c r="I37" s="154">
        <v>-0.21669335002767212</v>
      </c>
      <c r="J37" s="104">
        <v>-36389</v>
      </c>
      <c r="K37" s="154">
        <v>-2.7678852592938541</v>
      </c>
    </row>
    <row r="38" spans="1:11" ht="12" customHeight="1" x14ac:dyDescent="0.2">
      <c r="A38" s="275">
        <v>39173</v>
      </c>
      <c r="B38" s="104">
        <v>133826</v>
      </c>
      <c r="C38" s="276">
        <v>-334</v>
      </c>
      <c r="D38" s="154">
        <v>-0.24895646988670245</v>
      </c>
      <c r="E38" s="276">
        <v>-664</v>
      </c>
      <c r="F38" s="277">
        <v>-0.49371700498178306</v>
      </c>
      <c r="G38" s="104">
        <v>1256961</v>
      </c>
      <c r="H38" s="104">
        <v>-21336</v>
      </c>
      <c r="I38" s="154">
        <v>-1.6690956796425245</v>
      </c>
      <c r="J38" s="104">
        <v>-17840</v>
      </c>
      <c r="K38" s="154">
        <v>-1.3994341077548573</v>
      </c>
    </row>
    <row r="39" spans="1:11" ht="12" customHeight="1" x14ac:dyDescent="0.2">
      <c r="A39" s="275">
        <v>39203</v>
      </c>
      <c r="B39" s="104">
        <v>131031</v>
      </c>
      <c r="C39" s="276">
        <v>-2795</v>
      </c>
      <c r="D39" s="154">
        <v>-2.0885328710415019</v>
      </c>
      <c r="E39" s="276">
        <v>-1447</v>
      </c>
      <c r="F39" s="277">
        <v>-1.092256827548725</v>
      </c>
      <c r="G39" s="104">
        <v>1229394</v>
      </c>
      <c r="H39" s="104">
        <v>-27567</v>
      </c>
      <c r="I39" s="154">
        <v>-2.1931468040774535</v>
      </c>
      <c r="J39" s="104">
        <v>-12136</v>
      </c>
      <c r="K39" s="154">
        <v>-0.97750356415068507</v>
      </c>
    </row>
    <row r="40" spans="1:11" ht="12" customHeight="1" x14ac:dyDescent="0.2">
      <c r="A40" s="275">
        <v>39234</v>
      </c>
      <c r="B40" s="104">
        <v>130528</v>
      </c>
      <c r="C40" s="276">
        <v>-503</v>
      </c>
      <c r="D40" s="154">
        <v>-0.3838786241423785</v>
      </c>
      <c r="E40" s="276">
        <v>1662</v>
      </c>
      <c r="F40" s="277">
        <v>1.2897117936461131</v>
      </c>
      <c r="G40" s="104">
        <v>1223179</v>
      </c>
      <c r="H40" s="104">
        <v>-6215</v>
      </c>
      <c r="I40" s="154">
        <v>-0.5055336206293507</v>
      </c>
      <c r="J40" s="104">
        <v>2168</v>
      </c>
      <c r="K40" s="154">
        <v>0.17755777793975647</v>
      </c>
    </row>
    <row r="41" spans="1:11" ht="12" customHeight="1" x14ac:dyDescent="0.2">
      <c r="A41" s="275">
        <v>39264</v>
      </c>
      <c r="B41" s="104">
        <v>130235</v>
      </c>
      <c r="C41" s="276">
        <v>-293</v>
      </c>
      <c r="D41" s="154">
        <v>-0.2244729100269674</v>
      </c>
      <c r="E41" s="276">
        <v>-2572</v>
      </c>
      <c r="F41" s="277">
        <v>-1.9366449057655093</v>
      </c>
      <c r="G41" s="104">
        <v>1214963</v>
      </c>
      <c r="H41" s="104">
        <v>-8216</v>
      </c>
      <c r="I41" s="154">
        <v>-0.67169236881928152</v>
      </c>
      <c r="J41" s="104">
        <v>-368</v>
      </c>
      <c r="K41" s="154">
        <v>-3.027981677419567E-2</v>
      </c>
    </row>
    <row r="42" spans="1:11" ht="12" customHeight="1" x14ac:dyDescent="0.2">
      <c r="A42" s="275">
        <v>39295</v>
      </c>
      <c r="B42" s="104">
        <v>133321</v>
      </c>
      <c r="C42" s="276">
        <v>3086</v>
      </c>
      <c r="D42" s="154">
        <v>2.3695627135562636</v>
      </c>
      <c r="E42" s="276">
        <v>-505</v>
      </c>
      <c r="F42" s="277">
        <v>-0.37735567079640725</v>
      </c>
      <c r="G42" s="104">
        <v>1228511</v>
      </c>
      <c r="H42" s="104">
        <v>13548</v>
      </c>
      <c r="I42" s="154">
        <v>1.115095686041468</v>
      </c>
      <c r="J42" s="104">
        <v>13204</v>
      </c>
      <c r="K42" s="154">
        <v>1.0864744463744551</v>
      </c>
    </row>
    <row r="43" spans="1:11" ht="12" customHeight="1" x14ac:dyDescent="0.2">
      <c r="A43" s="275">
        <v>39326</v>
      </c>
      <c r="B43" s="104">
        <v>131006</v>
      </c>
      <c r="C43" s="276">
        <v>-2315</v>
      </c>
      <c r="D43" s="154">
        <v>-1.7364106179821635</v>
      </c>
      <c r="E43" s="276">
        <v>-466</v>
      </c>
      <c r="F43" s="277">
        <v>-0.35444809541195083</v>
      </c>
      <c r="G43" s="104">
        <v>1230012</v>
      </c>
      <c r="H43" s="104">
        <v>1501</v>
      </c>
      <c r="I43" s="154">
        <v>0.12218042817687429</v>
      </c>
      <c r="J43" s="104">
        <v>16593</v>
      </c>
      <c r="K43" s="154">
        <v>1.3674583964813474</v>
      </c>
    </row>
    <row r="44" spans="1:11" ht="12" customHeight="1" x14ac:dyDescent="0.2">
      <c r="A44" s="275">
        <v>39356</v>
      </c>
      <c r="B44" s="104">
        <v>132746</v>
      </c>
      <c r="C44" s="276">
        <v>1740</v>
      </c>
      <c r="D44" s="154">
        <v>1.3281834419797567</v>
      </c>
      <c r="E44" s="276">
        <v>2354</v>
      </c>
      <c r="F44" s="277">
        <v>1.8053254800908032</v>
      </c>
      <c r="G44" s="104">
        <v>1245746</v>
      </c>
      <c r="H44" s="104">
        <v>15734</v>
      </c>
      <c r="I44" s="154">
        <v>1.2791745121185809</v>
      </c>
      <c r="J44" s="104">
        <v>15401</v>
      </c>
      <c r="K44" s="154">
        <v>1.2517627169615027</v>
      </c>
    </row>
    <row r="45" spans="1:11" ht="12" customHeight="1" x14ac:dyDescent="0.2">
      <c r="A45" s="275">
        <v>39387</v>
      </c>
      <c r="B45" s="104">
        <v>131856</v>
      </c>
      <c r="C45" s="276">
        <v>-890</v>
      </c>
      <c r="D45" s="154">
        <v>-0.67045334699350645</v>
      </c>
      <c r="E45" s="276">
        <v>3238</v>
      </c>
      <c r="F45" s="277">
        <v>2.5175325382139357</v>
      </c>
      <c r="G45" s="104">
        <v>1260426</v>
      </c>
      <c r="H45" s="104">
        <v>14680</v>
      </c>
      <c r="I45" s="154">
        <v>1.1784103661581093</v>
      </c>
      <c r="J45" s="104">
        <v>14324</v>
      </c>
      <c r="K45" s="154">
        <v>1.1495046151920147</v>
      </c>
    </row>
    <row r="46" spans="1:11" ht="12" customHeight="1" x14ac:dyDescent="0.2">
      <c r="A46" s="275">
        <v>39417</v>
      </c>
      <c r="B46" s="104">
        <v>128587</v>
      </c>
      <c r="C46" s="276">
        <v>-3269</v>
      </c>
      <c r="D46" s="154">
        <v>-2.4792197548841162</v>
      </c>
      <c r="E46" s="276">
        <v>4199</v>
      </c>
      <c r="F46" s="277">
        <v>3.3757275621442582</v>
      </c>
      <c r="G46" s="104">
        <v>1244408</v>
      </c>
      <c r="H46" s="104">
        <v>-16018</v>
      </c>
      <c r="I46" s="154">
        <v>-1.2708401762578683</v>
      </c>
      <c r="J46" s="104">
        <v>25809</v>
      </c>
      <c r="K46" s="154">
        <v>2.1179239438076021</v>
      </c>
    </row>
    <row r="47" spans="1:11" ht="12" customHeight="1" x14ac:dyDescent="0.2">
      <c r="A47" s="275">
        <v>39448</v>
      </c>
      <c r="B47" s="104">
        <v>138414</v>
      </c>
      <c r="C47" s="276">
        <v>9827</v>
      </c>
      <c r="D47" s="154">
        <v>7.6422966551828724</v>
      </c>
      <c r="E47" s="276">
        <v>8295</v>
      </c>
      <c r="F47" s="277">
        <v>6.37493371452286</v>
      </c>
      <c r="G47" s="104">
        <v>1326328</v>
      </c>
      <c r="H47" s="104">
        <v>81920</v>
      </c>
      <c r="I47" s="154">
        <v>6.5830499321765847</v>
      </c>
      <c r="J47" s="104">
        <v>53079</v>
      </c>
      <c r="K47" s="154">
        <v>4.1687839534922073</v>
      </c>
    </row>
    <row r="48" spans="1:11" ht="12" customHeight="1" x14ac:dyDescent="0.2">
      <c r="A48" s="275">
        <v>39479</v>
      </c>
      <c r="B48" s="104">
        <v>142100</v>
      </c>
      <c r="C48" s="276">
        <v>3686</v>
      </c>
      <c r="D48" s="154">
        <v>2.663025416504111</v>
      </c>
      <c r="E48" s="276">
        <v>9460</v>
      </c>
      <c r="F48" s="277">
        <v>7.1320868516284683</v>
      </c>
      <c r="G48" s="104">
        <v>1351098</v>
      </c>
      <c r="H48" s="104">
        <v>24770</v>
      </c>
      <c r="I48" s="154">
        <v>1.8675621716498483</v>
      </c>
      <c r="J48" s="104">
        <v>70025</v>
      </c>
      <c r="K48" s="154">
        <v>5.4661209782736817</v>
      </c>
    </row>
    <row r="49" spans="1:11" ht="12" customHeight="1" x14ac:dyDescent="0.2">
      <c r="A49" s="275">
        <v>39508</v>
      </c>
      <c r="B49" s="104">
        <v>139247</v>
      </c>
      <c r="C49" s="276">
        <v>-2853</v>
      </c>
      <c r="D49" s="154">
        <v>-2.0077410274454608</v>
      </c>
      <c r="E49" s="276">
        <v>5087</v>
      </c>
      <c r="F49" s="277">
        <v>3.7917412045319021</v>
      </c>
      <c r="G49" s="104">
        <v>1332490</v>
      </c>
      <c r="H49" s="104">
        <v>-18608</v>
      </c>
      <c r="I49" s="154">
        <v>-1.3772502068687837</v>
      </c>
      <c r="J49" s="104">
        <v>54193</v>
      </c>
      <c r="K49" s="154">
        <v>4.239468605496219</v>
      </c>
    </row>
    <row r="50" spans="1:11" ht="12" customHeight="1" x14ac:dyDescent="0.2">
      <c r="A50" s="275">
        <v>39539</v>
      </c>
      <c r="B50" s="104">
        <v>140517</v>
      </c>
      <c r="C50" s="276">
        <v>1270</v>
      </c>
      <c r="D50" s="154">
        <v>0.9120483744712633</v>
      </c>
      <c r="E50" s="276">
        <v>6691</v>
      </c>
      <c r="F50" s="277">
        <v>4.9997758283143785</v>
      </c>
      <c r="G50" s="104">
        <v>1341802</v>
      </c>
      <c r="H50" s="104">
        <v>9312</v>
      </c>
      <c r="I50" s="154">
        <v>0.69884201757611686</v>
      </c>
      <c r="J50" s="104">
        <v>84841</v>
      </c>
      <c r="K50" s="154">
        <v>6.7496923134448883</v>
      </c>
    </row>
    <row r="51" spans="1:11" ht="12" customHeight="1" x14ac:dyDescent="0.2">
      <c r="A51" s="275">
        <v>39569</v>
      </c>
      <c r="B51" s="104">
        <v>140634</v>
      </c>
      <c r="C51" s="276">
        <v>117</v>
      </c>
      <c r="D51" s="154">
        <v>8.3263946711074108E-2</v>
      </c>
      <c r="E51" s="276">
        <v>9603</v>
      </c>
      <c r="F51" s="277">
        <v>7.3288000549488288</v>
      </c>
      <c r="G51" s="104">
        <v>1333816</v>
      </c>
      <c r="H51" s="104">
        <v>-7986</v>
      </c>
      <c r="I51" s="154">
        <v>-0.59516977914774316</v>
      </c>
      <c r="J51" s="104">
        <v>104422</v>
      </c>
      <c r="K51" s="154">
        <v>8.4937782354558422</v>
      </c>
    </row>
    <row r="52" spans="1:11" ht="12" customHeight="1" x14ac:dyDescent="0.2">
      <c r="A52" s="275">
        <v>39600</v>
      </c>
      <c r="B52" s="104">
        <v>143158</v>
      </c>
      <c r="C52" s="276">
        <v>2524</v>
      </c>
      <c r="D52" s="154">
        <v>1.7947295817512123</v>
      </c>
      <c r="E52" s="276">
        <v>12630</v>
      </c>
      <c r="F52" s="277">
        <v>9.6760848247119391</v>
      </c>
      <c r="G52" s="104">
        <v>1339006</v>
      </c>
      <c r="H52" s="104">
        <v>5190</v>
      </c>
      <c r="I52" s="154">
        <v>0.38910914249041845</v>
      </c>
      <c r="J52" s="104">
        <v>115827</v>
      </c>
      <c r="K52" s="154">
        <v>9.4693417725451461</v>
      </c>
    </row>
    <row r="53" spans="1:11" ht="12" customHeight="1" x14ac:dyDescent="0.2">
      <c r="A53" s="275">
        <v>39630</v>
      </c>
      <c r="B53" s="104">
        <v>144141</v>
      </c>
      <c r="C53" s="276">
        <v>983</v>
      </c>
      <c r="D53" s="154">
        <v>0.68665390687212735</v>
      </c>
      <c r="E53" s="276">
        <v>13906</v>
      </c>
      <c r="F53" s="277">
        <v>10.677621223173494</v>
      </c>
      <c r="G53" s="104">
        <v>1340814</v>
      </c>
      <c r="H53" s="104">
        <v>1808</v>
      </c>
      <c r="I53" s="154">
        <v>0.13502553386616639</v>
      </c>
      <c r="J53" s="104">
        <v>125851</v>
      </c>
      <c r="K53" s="154">
        <v>10.358422437555712</v>
      </c>
    </row>
    <row r="54" spans="1:11" ht="12" customHeight="1" x14ac:dyDescent="0.2">
      <c r="A54" s="275">
        <v>39661</v>
      </c>
      <c r="B54" s="104">
        <v>148957</v>
      </c>
      <c r="C54" s="276">
        <v>4816</v>
      </c>
      <c r="D54" s="154">
        <v>3.3411728793334303</v>
      </c>
      <c r="E54" s="276">
        <v>15636</v>
      </c>
      <c r="F54" s="277">
        <v>11.728084847848425</v>
      </c>
      <c r="G54" s="104">
        <v>1367810</v>
      </c>
      <c r="H54" s="104">
        <v>26996</v>
      </c>
      <c r="I54" s="154">
        <v>2.0134037979913693</v>
      </c>
      <c r="J54" s="104">
        <v>139299</v>
      </c>
      <c r="K54" s="154">
        <v>11.338848410799741</v>
      </c>
    </row>
    <row r="55" spans="1:11" ht="12" customHeight="1" x14ac:dyDescent="0.2">
      <c r="A55" s="275">
        <v>39692</v>
      </c>
      <c r="B55" s="104">
        <v>151091</v>
      </c>
      <c r="C55" s="276">
        <v>2134</v>
      </c>
      <c r="D55" s="154">
        <v>1.4326282081406043</v>
      </c>
      <c r="E55" s="276">
        <v>20085</v>
      </c>
      <c r="F55" s="277">
        <v>15.331358869059432</v>
      </c>
      <c r="G55" s="104">
        <v>1406636</v>
      </c>
      <c r="H55" s="104">
        <v>38826</v>
      </c>
      <c r="I55" s="154">
        <v>2.8385521380893546</v>
      </c>
      <c r="J55" s="104">
        <v>176624</v>
      </c>
      <c r="K55" s="154">
        <v>14.359534703726467</v>
      </c>
    </row>
    <row r="56" spans="1:11" ht="12" customHeight="1" x14ac:dyDescent="0.2">
      <c r="A56" s="275">
        <v>39722</v>
      </c>
      <c r="B56" s="104">
        <v>160772</v>
      </c>
      <c r="C56" s="276">
        <v>9681</v>
      </c>
      <c r="D56" s="154">
        <v>6.407396866788889</v>
      </c>
      <c r="E56" s="276">
        <v>28026</v>
      </c>
      <c r="F56" s="277">
        <v>21.112500564988775</v>
      </c>
      <c r="G56" s="104">
        <v>1482161</v>
      </c>
      <c r="H56" s="104">
        <v>75525</v>
      </c>
      <c r="I56" s="154">
        <v>5.3691928828780151</v>
      </c>
      <c r="J56" s="104">
        <v>236415</v>
      </c>
      <c r="K56" s="154">
        <v>18.977785198587835</v>
      </c>
    </row>
    <row r="57" spans="1:11" ht="12" customHeight="1" x14ac:dyDescent="0.2">
      <c r="A57" s="275">
        <v>39753</v>
      </c>
      <c r="B57" s="104">
        <v>164553</v>
      </c>
      <c r="C57" s="276">
        <v>3781</v>
      </c>
      <c r="D57" s="154">
        <v>2.351777672729082</v>
      </c>
      <c r="E57" s="276">
        <v>32697</v>
      </c>
      <c r="F57" s="277">
        <v>24.797506370586095</v>
      </c>
      <c r="G57" s="104">
        <v>1541489</v>
      </c>
      <c r="H57" s="104">
        <v>59328</v>
      </c>
      <c r="I57" s="154">
        <v>4.0028040138689382</v>
      </c>
      <c r="J57" s="104">
        <v>281063</v>
      </c>
      <c r="K57" s="154">
        <v>22.299048099610765</v>
      </c>
    </row>
    <row r="58" spans="1:11" ht="12" customHeight="1" x14ac:dyDescent="0.2">
      <c r="A58" s="275">
        <v>39783</v>
      </c>
      <c r="B58" s="104">
        <v>166091</v>
      </c>
      <c r="C58" s="276">
        <v>1538</v>
      </c>
      <c r="D58" s="154">
        <v>0.93465327280572219</v>
      </c>
      <c r="E58" s="276">
        <v>37504</v>
      </c>
      <c r="F58" s="277">
        <v>29.166245421387853</v>
      </c>
      <c r="G58" s="104">
        <v>1552496</v>
      </c>
      <c r="H58" s="104">
        <v>11007</v>
      </c>
      <c r="I58" s="154">
        <v>0.71404985698892431</v>
      </c>
      <c r="J58" s="104">
        <v>308088</v>
      </c>
      <c r="K58" s="154">
        <v>24.757796478325435</v>
      </c>
    </row>
    <row r="59" spans="1:11" ht="12" customHeight="1" x14ac:dyDescent="0.2">
      <c r="A59" s="275">
        <v>39814</v>
      </c>
      <c r="B59" s="104">
        <v>177910</v>
      </c>
      <c r="C59" s="276">
        <v>11819</v>
      </c>
      <c r="D59" s="154">
        <v>7.115978590050033</v>
      </c>
      <c r="E59" s="276">
        <v>39496</v>
      </c>
      <c r="F59" s="277">
        <v>28.534685797679426</v>
      </c>
      <c r="G59" s="104">
        <v>1654566</v>
      </c>
      <c r="H59" s="104">
        <v>102070</v>
      </c>
      <c r="I59" s="154">
        <v>6.5745741051828794</v>
      </c>
      <c r="J59" s="104">
        <v>328238</v>
      </c>
      <c r="K59" s="154">
        <v>24.747875337020705</v>
      </c>
    </row>
    <row r="60" spans="1:11" ht="12" customHeight="1" x14ac:dyDescent="0.2">
      <c r="A60" s="275">
        <v>39845</v>
      </c>
      <c r="B60" s="104">
        <v>186470</v>
      </c>
      <c r="C60" s="276">
        <v>8560</v>
      </c>
      <c r="D60" s="154">
        <v>4.8114215052554661</v>
      </c>
      <c r="E60" s="276">
        <v>44370</v>
      </c>
      <c r="F60" s="277">
        <v>31.224489795918366</v>
      </c>
      <c r="G60" s="104">
        <v>1725890</v>
      </c>
      <c r="H60" s="104">
        <v>71324</v>
      </c>
      <c r="I60" s="154">
        <v>4.3107376798507886</v>
      </c>
      <c r="J60" s="104">
        <v>374792</v>
      </c>
      <c r="K60" s="154">
        <v>27.739808659327451</v>
      </c>
    </row>
    <row r="61" spans="1:11" ht="12" customHeight="1" x14ac:dyDescent="0.2">
      <c r="A61" s="275">
        <v>39873</v>
      </c>
      <c r="B61" s="104">
        <v>194540</v>
      </c>
      <c r="C61" s="276">
        <v>8070</v>
      </c>
      <c r="D61" s="154">
        <v>4.3277739046495416</v>
      </c>
      <c r="E61" s="276">
        <v>55293</v>
      </c>
      <c r="F61" s="277">
        <v>39.708575409165007</v>
      </c>
      <c r="G61" s="104">
        <v>1784252</v>
      </c>
      <c r="H61" s="104">
        <v>58362</v>
      </c>
      <c r="I61" s="154">
        <v>3.3815596590744486</v>
      </c>
      <c r="J61" s="104">
        <v>451762</v>
      </c>
      <c r="K61" s="154">
        <v>33.903594023219689</v>
      </c>
    </row>
    <row r="62" spans="1:11" ht="12" customHeight="1" x14ac:dyDescent="0.2">
      <c r="A62" s="275">
        <v>39904</v>
      </c>
      <c r="B62" s="104">
        <v>199633</v>
      </c>
      <c r="C62" s="276">
        <v>5093</v>
      </c>
      <c r="D62" s="154">
        <v>2.6179705973064666</v>
      </c>
      <c r="E62" s="276">
        <v>59116</v>
      </c>
      <c r="F62" s="277">
        <v>42.070354476682539</v>
      </c>
      <c r="G62" s="104">
        <v>1801074</v>
      </c>
      <c r="H62" s="104">
        <v>16822</v>
      </c>
      <c r="I62" s="154">
        <v>0.94280404337503898</v>
      </c>
      <c r="J62" s="104">
        <v>459272</v>
      </c>
      <c r="K62" s="154">
        <v>34.228000852584806</v>
      </c>
    </row>
    <row r="63" spans="1:11" ht="12" customHeight="1" x14ac:dyDescent="0.2">
      <c r="A63" s="275">
        <v>39934</v>
      </c>
      <c r="B63" s="104">
        <v>201329</v>
      </c>
      <c r="C63" s="276">
        <v>1696</v>
      </c>
      <c r="D63" s="154">
        <v>0.84955894065610393</v>
      </c>
      <c r="E63" s="276">
        <v>60695</v>
      </c>
      <c r="F63" s="277">
        <v>43.158126768775688</v>
      </c>
      <c r="G63" s="104">
        <v>1798532</v>
      </c>
      <c r="H63" s="104">
        <v>-2542</v>
      </c>
      <c r="I63" s="154">
        <v>-0.14113800987632935</v>
      </c>
      <c r="J63" s="104">
        <v>464716</v>
      </c>
      <c r="K63" s="154">
        <v>34.841087526315476</v>
      </c>
    </row>
    <row r="64" spans="1:11" ht="12" customHeight="1" x14ac:dyDescent="0.2">
      <c r="A64" s="275">
        <v>39965</v>
      </c>
      <c r="B64" s="104">
        <v>204659</v>
      </c>
      <c r="C64" s="276">
        <v>3330</v>
      </c>
      <c r="D64" s="154">
        <v>1.6540091094675879</v>
      </c>
      <c r="E64" s="276">
        <v>61501</v>
      </c>
      <c r="F64" s="277">
        <v>42.960225764539878</v>
      </c>
      <c r="G64" s="104">
        <v>1781709</v>
      </c>
      <c r="H64" s="104">
        <v>-16823</v>
      </c>
      <c r="I64" s="154">
        <v>-0.9353739605411524</v>
      </c>
      <c r="J64" s="104">
        <v>442703</v>
      </c>
      <c r="K64" s="154">
        <v>33.062062455283993</v>
      </c>
    </row>
    <row r="65" spans="1:11" ht="12" customHeight="1" x14ac:dyDescent="0.2">
      <c r="A65" s="275">
        <v>39995</v>
      </c>
      <c r="B65" s="104">
        <v>206276</v>
      </c>
      <c r="C65" s="276">
        <v>1617</v>
      </c>
      <c r="D65" s="154">
        <v>0.79009474296268423</v>
      </c>
      <c r="E65" s="276">
        <v>62135</v>
      </c>
      <c r="F65" s="277">
        <v>43.107096523542921</v>
      </c>
      <c r="G65" s="104">
        <v>1774553</v>
      </c>
      <c r="H65" s="104">
        <v>-7156</v>
      </c>
      <c r="I65" s="154">
        <v>-0.40163685540119065</v>
      </c>
      <c r="J65" s="104">
        <v>433739</v>
      </c>
      <c r="K65" s="154">
        <v>32.348931320824512</v>
      </c>
    </row>
    <row r="66" spans="1:11" ht="12" customHeight="1" x14ac:dyDescent="0.2">
      <c r="A66" s="275">
        <v>40026</v>
      </c>
      <c r="B66" s="104">
        <v>211150</v>
      </c>
      <c r="C66" s="276">
        <v>4874</v>
      </c>
      <c r="D66" s="154">
        <v>2.3628536523880626</v>
      </c>
      <c r="E66" s="276">
        <v>62193</v>
      </c>
      <c r="F66" s="277">
        <v>41.752317782984349</v>
      </c>
      <c r="G66" s="104">
        <v>1811675</v>
      </c>
      <c r="H66" s="104">
        <v>37122</v>
      </c>
      <c r="I66" s="154">
        <v>2.0919070887147355</v>
      </c>
      <c r="J66" s="104">
        <v>443865</v>
      </c>
      <c r="K66" s="154">
        <v>32.450778982461017</v>
      </c>
    </row>
    <row r="67" spans="1:11" ht="12" customHeight="1" x14ac:dyDescent="0.2">
      <c r="A67" s="275">
        <v>40057</v>
      </c>
      <c r="B67" s="104">
        <v>212068</v>
      </c>
      <c r="C67" s="276">
        <v>918</v>
      </c>
      <c r="D67" s="154">
        <v>0.43476201752308785</v>
      </c>
      <c r="E67" s="276">
        <v>60977</v>
      </c>
      <c r="F67" s="277">
        <v>40.357797618653656</v>
      </c>
      <c r="G67" s="104">
        <v>1858086</v>
      </c>
      <c r="H67" s="104">
        <v>46411</v>
      </c>
      <c r="I67" s="154">
        <v>2.5617729449266564</v>
      </c>
      <c r="J67" s="104">
        <v>451450</v>
      </c>
      <c r="K67" s="154">
        <v>32.094301581930225</v>
      </c>
    </row>
    <row r="68" spans="1:11" ht="12" customHeight="1" x14ac:dyDescent="0.2">
      <c r="A68" s="275">
        <v>40087</v>
      </c>
      <c r="B68" s="104">
        <v>216137</v>
      </c>
      <c r="C68" s="276">
        <v>4069</v>
      </c>
      <c r="D68" s="154">
        <v>1.9187241828092876</v>
      </c>
      <c r="E68" s="276">
        <v>55365</v>
      </c>
      <c r="F68" s="277">
        <v>34.436966635981392</v>
      </c>
      <c r="G68" s="104">
        <v>1903826</v>
      </c>
      <c r="H68" s="104">
        <v>45740</v>
      </c>
      <c r="I68" s="154">
        <v>2.4616729257956842</v>
      </c>
      <c r="J68" s="104">
        <v>421665</v>
      </c>
      <c r="K68" s="154">
        <v>28.449338499663668</v>
      </c>
    </row>
    <row r="69" spans="1:11" ht="12" customHeight="1" x14ac:dyDescent="0.2">
      <c r="A69" s="275">
        <v>40118</v>
      </c>
      <c r="B69" s="104">
        <v>218345</v>
      </c>
      <c r="C69" s="276">
        <v>2208</v>
      </c>
      <c r="D69" s="154">
        <v>1.0215742792765699</v>
      </c>
      <c r="E69" s="276">
        <v>53792</v>
      </c>
      <c r="F69" s="277">
        <v>32.689771684502865</v>
      </c>
      <c r="G69" s="104">
        <v>1928545</v>
      </c>
      <c r="H69" s="104">
        <v>24719</v>
      </c>
      <c r="I69" s="154">
        <v>1.2983854616966046</v>
      </c>
      <c r="J69" s="104">
        <v>387056</v>
      </c>
      <c r="K69" s="154">
        <v>25.109228804097857</v>
      </c>
    </row>
    <row r="70" spans="1:11" ht="12" customHeight="1" x14ac:dyDescent="0.2">
      <c r="A70" s="275">
        <v>40148</v>
      </c>
      <c r="B70" s="104">
        <v>215920</v>
      </c>
      <c r="C70" s="276">
        <v>-2425</v>
      </c>
      <c r="D70" s="154">
        <v>-1.1106276763837046</v>
      </c>
      <c r="E70" s="276">
        <v>49829</v>
      </c>
      <c r="F70" s="277">
        <v>30.001023535290894</v>
      </c>
      <c r="G70" s="104">
        <v>1911067</v>
      </c>
      <c r="H70" s="104">
        <v>-17478</v>
      </c>
      <c r="I70" s="154">
        <v>-0.90627908604673468</v>
      </c>
      <c r="J70" s="104">
        <v>358571</v>
      </c>
      <c r="K70" s="154">
        <v>23.09642021621956</v>
      </c>
    </row>
    <row r="71" spans="1:11" ht="12" customHeight="1" x14ac:dyDescent="0.2">
      <c r="A71" s="275">
        <v>40179</v>
      </c>
      <c r="B71" s="104">
        <v>223766.00000000058</v>
      </c>
      <c r="C71" s="276">
        <v>7846.0000000005821</v>
      </c>
      <c r="D71" s="154">
        <v>3.6337532419417293</v>
      </c>
      <c r="E71" s="276">
        <v>45856.000000000582</v>
      </c>
      <c r="F71" s="277">
        <v>25.774829970209982</v>
      </c>
      <c r="G71" s="104">
        <v>1988286</v>
      </c>
      <c r="H71" s="104">
        <v>77219</v>
      </c>
      <c r="I71" s="154">
        <v>4.0406223329689643</v>
      </c>
      <c r="J71" s="104">
        <v>333720</v>
      </c>
      <c r="K71" s="154">
        <v>20.169639651727401</v>
      </c>
    </row>
    <row r="72" spans="1:11" ht="12" customHeight="1" x14ac:dyDescent="0.2">
      <c r="A72" s="275">
        <v>40210</v>
      </c>
      <c r="B72" s="104">
        <v>228923.00000000323</v>
      </c>
      <c r="C72" s="276">
        <v>5157.0000000026484</v>
      </c>
      <c r="D72" s="154">
        <v>2.3046396682260197</v>
      </c>
      <c r="E72" s="276">
        <v>42453.000000003231</v>
      </c>
      <c r="F72" s="277">
        <v>22.766664879070753</v>
      </c>
      <c r="G72" s="104">
        <v>2029961</v>
      </c>
      <c r="H72" s="104">
        <v>41675</v>
      </c>
      <c r="I72" s="154">
        <v>2.0960264267816604</v>
      </c>
      <c r="J72" s="104">
        <v>304071</v>
      </c>
      <c r="K72" s="154">
        <v>17.61821437055664</v>
      </c>
    </row>
    <row r="73" spans="1:11" ht="12" customHeight="1" x14ac:dyDescent="0.2">
      <c r="A73" s="275">
        <v>40238</v>
      </c>
      <c r="B73" s="104">
        <v>232631.99999999854</v>
      </c>
      <c r="C73" s="276">
        <v>3708.9999999953143</v>
      </c>
      <c r="D73" s="154">
        <v>1.6201954368915583</v>
      </c>
      <c r="E73" s="276">
        <v>38091.999999998545</v>
      </c>
      <c r="F73" s="277">
        <v>19.580548987354039</v>
      </c>
      <c r="G73" s="104">
        <v>2053048</v>
      </c>
      <c r="H73" s="104">
        <v>23087</v>
      </c>
      <c r="I73" s="154">
        <v>1.1373124902399603</v>
      </c>
      <c r="J73" s="104">
        <v>268796</v>
      </c>
      <c r="K73" s="154">
        <v>15.064912355429614</v>
      </c>
    </row>
    <row r="74" spans="1:11" ht="12" customHeight="1" x14ac:dyDescent="0.2">
      <c r="A74" s="275">
        <v>40269</v>
      </c>
      <c r="B74" s="104">
        <v>235758.99999999901</v>
      </c>
      <c r="C74" s="276">
        <v>3127.0000000004657</v>
      </c>
      <c r="D74" s="154">
        <v>1.3441830874516341</v>
      </c>
      <c r="E74" s="276">
        <v>36125.99999999901</v>
      </c>
      <c r="F74" s="277">
        <v>18.096206538998569</v>
      </c>
      <c r="G74" s="104">
        <v>2054380</v>
      </c>
      <c r="H74" s="104">
        <v>1332</v>
      </c>
      <c r="I74" s="154">
        <v>6.487914554360151E-2</v>
      </c>
      <c r="J74" s="104">
        <v>253306</v>
      </c>
      <c r="K74" s="154">
        <v>14.064163937739371</v>
      </c>
    </row>
    <row r="75" spans="1:11" ht="12" customHeight="1" x14ac:dyDescent="0.2">
      <c r="A75" s="275">
        <v>40299</v>
      </c>
      <c r="B75" s="104">
        <v>234462.0000000002</v>
      </c>
      <c r="C75" s="276">
        <v>-1296.9999999988067</v>
      </c>
      <c r="D75" s="154">
        <v>-0.55013806471812832</v>
      </c>
      <c r="E75" s="276">
        <v>33133.000000000204</v>
      </c>
      <c r="F75" s="277">
        <v>16.457142289486466</v>
      </c>
      <c r="G75" s="104">
        <v>2029010</v>
      </c>
      <c r="H75" s="104">
        <v>-25370</v>
      </c>
      <c r="I75" s="154">
        <v>-1.234922458357266</v>
      </c>
      <c r="J75" s="104">
        <v>230478</v>
      </c>
      <c r="K75" s="154">
        <v>12.814784502027209</v>
      </c>
    </row>
    <row r="76" spans="1:11" ht="12" customHeight="1" x14ac:dyDescent="0.2">
      <c r="A76" s="275">
        <v>40330</v>
      </c>
      <c r="B76" s="104">
        <v>236360.00000000029</v>
      </c>
      <c r="C76" s="276">
        <v>1898.0000000000873</v>
      </c>
      <c r="D76" s="154">
        <v>0.80951284216635777</v>
      </c>
      <c r="E76" s="276">
        <v>31701.000000000291</v>
      </c>
      <c r="F76" s="277">
        <v>15.489668179752803</v>
      </c>
      <c r="G76" s="104">
        <v>2004067</v>
      </c>
      <c r="H76" s="104">
        <v>-24943</v>
      </c>
      <c r="I76" s="154">
        <v>-1.2293187317953091</v>
      </c>
      <c r="J76" s="104">
        <v>222358</v>
      </c>
      <c r="K76" s="154">
        <v>12.480040231036606</v>
      </c>
    </row>
    <row r="77" spans="1:11" ht="12" customHeight="1" x14ac:dyDescent="0.2">
      <c r="A77" s="275">
        <v>40360</v>
      </c>
      <c r="B77" s="104">
        <v>234525.00000000015</v>
      </c>
      <c r="C77" s="276">
        <v>-1835.0000000001455</v>
      </c>
      <c r="D77" s="154">
        <v>-0.77635809781695009</v>
      </c>
      <c r="E77" s="276">
        <v>28249.000000000146</v>
      </c>
      <c r="F77" s="277">
        <v>13.694758478931211</v>
      </c>
      <c r="G77" s="104">
        <v>1973300</v>
      </c>
      <c r="H77" s="104">
        <v>-30767</v>
      </c>
      <c r="I77" s="154">
        <v>-1.5352281136309316</v>
      </c>
      <c r="J77" s="104">
        <v>198747</v>
      </c>
      <c r="K77" s="154">
        <v>11.19983454988383</v>
      </c>
    </row>
    <row r="78" spans="1:11" ht="12" customHeight="1" x14ac:dyDescent="0.2">
      <c r="A78" s="275">
        <v>40391</v>
      </c>
      <c r="B78" s="104">
        <v>238972.00000000067</v>
      </c>
      <c r="C78" s="276">
        <v>4447.0000000005239</v>
      </c>
      <c r="D78" s="154">
        <v>1.8961731158727304</v>
      </c>
      <c r="E78" s="276">
        <v>27822.000000000669</v>
      </c>
      <c r="F78" s="277">
        <v>13.176414870945143</v>
      </c>
      <c r="G78" s="104">
        <v>1999318</v>
      </c>
      <c r="H78" s="104">
        <v>26018</v>
      </c>
      <c r="I78" s="154">
        <v>1.318502001723002</v>
      </c>
      <c r="J78" s="104">
        <v>187643</v>
      </c>
      <c r="K78" s="154">
        <v>10.357431658548029</v>
      </c>
    </row>
    <row r="79" spans="1:11" ht="12" customHeight="1" x14ac:dyDescent="0.2">
      <c r="A79" s="275">
        <v>40422</v>
      </c>
      <c r="B79" s="104">
        <v>240186.99999999878</v>
      </c>
      <c r="C79" s="276">
        <v>1214.9999999981083</v>
      </c>
      <c r="D79" s="154">
        <v>0.50842776559517633</v>
      </c>
      <c r="E79" s="276">
        <v>28118.999999998778</v>
      </c>
      <c r="F79" s="277">
        <v>13.259426221777344</v>
      </c>
      <c r="G79" s="104">
        <v>2032830</v>
      </c>
      <c r="H79" s="104">
        <v>33512</v>
      </c>
      <c r="I79" s="154">
        <v>1.6761715745069068</v>
      </c>
      <c r="J79" s="104">
        <v>174744</v>
      </c>
      <c r="K79" s="154">
        <v>9.4045162602807402</v>
      </c>
    </row>
    <row r="80" spans="1:11" ht="12" customHeight="1" x14ac:dyDescent="0.2">
      <c r="A80" s="275">
        <v>40452</v>
      </c>
      <c r="B80" s="104">
        <v>239837.9999999991</v>
      </c>
      <c r="C80" s="276">
        <v>-348.99999999967986</v>
      </c>
      <c r="D80" s="154">
        <v>-0.14530345106091572</v>
      </c>
      <c r="E80" s="276">
        <v>23700.999999999098</v>
      </c>
      <c r="F80" s="277">
        <v>10.965730069353741</v>
      </c>
      <c r="G80" s="104">
        <v>2069505</v>
      </c>
      <c r="H80" s="104">
        <v>36675</v>
      </c>
      <c r="I80" s="154">
        <v>1.8041351219728161</v>
      </c>
      <c r="J80" s="104">
        <v>165679</v>
      </c>
      <c r="K80" s="154">
        <v>8.7024234357551578</v>
      </c>
    </row>
    <row r="81" spans="1:11" ht="12" customHeight="1" x14ac:dyDescent="0.2">
      <c r="A81" s="275">
        <v>40483</v>
      </c>
      <c r="B81" s="104">
        <v>238603.99999999907</v>
      </c>
      <c r="C81" s="276">
        <v>-1234.0000000000291</v>
      </c>
      <c r="D81" s="154">
        <v>-0.51451396359210544</v>
      </c>
      <c r="E81" s="276">
        <v>20258.999999999069</v>
      </c>
      <c r="F81" s="277">
        <v>9.2784355034459534</v>
      </c>
      <c r="G81" s="104">
        <v>2082729</v>
      </c>
      <c r="H81" s="104">
        <v>13224</v>
      </c>
      <c r="I81" s="154">
        <v>0.63899338247551951</v>
      </c>
      <c r="J81" s="104">
        <v>154184</v>
      </c>
      <c r="K81" s="154">
        <v>7.9948354847825689</v>
      </c>
    </row>
    <row r="82" spans="1:11" ht="12" customHeight="1" x14ac:dyDescent="0.2">
      <c r="A82" s="275">
        <v>40513</v>
      </c>
      <c r="B82" s="104">
        <v>232169.99999999971</v>
      </c>
      <c r="C82" s="276">
        <v>-6433.9999999993597</v>
      </c>
      <c r="D82" s="154">
        <v>-2.6965180801660429</v>
      </c>
      <c r="E82" s="276">
        <v>16249.999999999709</v>
      </c>
      <c r="F82" s="277">
        <v>7.5259355316782646</v>
      </c>
      <c r="G82" s="104">
        <v>2046885</v>
      </c>
      <c r="H82" s="104">
        <v>-35844</v>
      </c>
      <c r="I82" s="154">
        <v>-1.7210112309378705</v>
      </c>
      <c r="J82" s="104">
        <v>135818</v>
      </c>
      <c r="K82" s="154">
        <v>7.1069198515802956</v>
      </c>
    </row>
    <row r="83" spans="1:11" ht="12" customHeight="1" x14ac:dyDescent="0.2">
      <c r="A83" s="275">
        <v>40544</v>
      </c>
      <c r="B83" s="104">
        <v>238731.99999999825</v>
      </c>
      <c r="C83" s="276">
        <v>6561.9999999985448</v>
      </c>
      <c r="D83" s="154">
        <v>2.826377223585542</v>
      </c>
      <c r="E83" s="276">
        <v>14965.999999997672</v>
      </c>
      <c r="F83" s="277">
        <v>6.6882368188186021</v>
      </c>
      <c r="G83" s="104">
        <v>2125764</v>
      </c>
      <c r="H83" s="104">
        <v>78879</v>
      </c>
      <c r="I83" s="154">
        <v>3.8536117075458565</v>
      </c>
      <c r="J83" s="104">
        <v>137478</v>
      </c>
      <c r="K83" s="154">
        <v>6.9143976269007581</v>
      </c>
    </row>
    <row r="84" spans="1:11" ht="12" customHeight="1" x14ac:dyDescent="0.2">
      <c r="A84" s="275">
        <v>40575</v>
      </c>
      <c r="B84" s="104">
        <v>242578.99999999983</v>
      </c>
      <c r="C84" s="276">
        <v>3847.0000000015716</v>
      </c>
      <c r="D84" s="154">
        <v>1.6114303905641472</v>
      </c>
      <c r="E84" s="276">
        <v>13655.999999996595</v>
      </c>
      <c r="F84" s="277">
        <v>5.9653245851209373</v>
      </c>
      <c r="G84" s="104">
        <v>2164651</v>
      </c>
      <c r="H84" s="104">
        <v>38887</v>
      </c>
      <c r="I84" s="154">
        <v>1.8293187766845238</v>
      </c>
      <c r="J84" s="104">
        <v>134690</v>
      </c>
      <c r="K84" s="154">
        <v>6.6351028418772575</v>
      </c>
    </row>
    <row r="85" spans="1:11" ht="12" customHeight="1" x14ac:dyDescent="0.2">
      <c r="A85" s="275">
        <v>40603</v>
      </c>
      <c r="B85" s="104">
        <v>244512.0000000002</v>
      </c>
      <c r="C85" s="276">
        <v>1933.0000000003783</v>
      </c>
      <c r="D85" s="154">
        <v>0.79685380845018727</v>
      </c>
      <c r="E85" s="276">
        <v>11880.000000001659</v>
      </c>
      <c r="F85" s="277">
        <v>5.1067780872802242</v>
      </c>
      <c r="G85" s="104">
        <v>2183421</v>
      </c>
      <c r="H85" s="104">
        <v>18770</v>
      </c>
      <c r="I85" s="154">
        <v>0.8671143754813132</v>
      </c>
      <c r="J85" s="104">
        <v>130373</v>
      </c>
      <c r="K85" s="154">
        <v>6.3502168483152852</v>
      </c>
    </row>
    <row r="86" spans="1:11" ht="12" customHeight="1" x14ac:dyDescent="0.2">
      <c r="A86" s="275">
        <v>40634</v>
      </c>
      <c r="B86" s="104">
        <v>242709.99999999878</v>
      </c>
      <c r="C86" s="276">
        <v>-1802.0000000014261</v>
      </c>
      <c r="D86" s="154">
        <v>-0.73697814422254315</v>
      </c>
      <c r="E86" s="276">
        <v>6950.9999999997672</v>
      </c>
      <c r="F86" s="277">
        <v>2.9483497978867388</v>
      </c>
      <c r="G86" s="104">
        <v>2148889</v>
      </c>
      <c r="H86" s="104">
        <v>-34532</v>
      </c>
      <c r="I86" s="154">
        <v>-1.5815548169592579</v>
      </c>
      <c r="J86" s="104">
        <v>94509</v>
      </c>
      <c r="K86" s="154">
        <v>4.6003660471772507</v>
      </c>
    </row>
    <row r="87" spans="1:11" ht="12" customHeight="1" x14ac:dyDescent="0.2">
      <c r="A87" s="275">
        <v>40664</v>
      </c>
      <c r="B87" s="104">
        <v>242813.00000000003</v>
      </c>
      <c r="C87" s="276">
        <v>103.00000000125146</v>
      </c>
      <c r="D87" s="154">
        <v>4.2437476824709316E-2</v>
      </c>
      <c r="E87" s="276">
        <v>8350.9999999998254</v>
      </c>
      <c r="F87" s="277">
        <v>3.5617712038623819</v>
      </c>
      <c r="G87" s="104">
        <v>2125078</v>
      </c>
      <c r="H87" s="104">
        <v>-23811</v>
      </c>
      <c r="I87" s="154">
        <v>-1.1080609561498989</v>
      </c>
      <c r="J87" s="104">
        <v>96068</v>
      </c>
      <c r="K87" s="154">
        <v>4.7347228451313699</v>
      </c>
    </row>
    <row r="88" spans="1:11" ht="12" customHeight="1" x14ac:dyDescent="0.2">
      <c r="A88" s="275">
        <v>40695</v>
      </c>
      <c r="B88" s="104">
        <v>242417.9999999984</v>
      </c>
      <c r="C88" s="276">
        <v>-395.00000000162981</v>
      </c>
      <c r="D88" s="154">
        <v>-0.16267662769358715</v>
      </c>
      <c r="E88" s="276">
        <v>6057.9999999981083</v>
      </c>
      <c r="F88" s="277">
        <v>2.563039431375064</v>
      </c>
      <c r="G88" s="104">
        <v>2098724</v>
      </c>
      <c r="H88" s="104">
        <v>-26354</v>
      </c>
      <c r="I88" s="154">
        <v>-1.2401427147615287</v>
      </c>
      <c r="J88" s="104">
        <v>94657</v>
      </c>
      <c r="K88" s="154">
        <v>4.7232452807216525</v>
      </c>
    </row>
    <row r="89" spans="1:11" ht="12" customHeight="1" x14ac:dyDescent="0.2">
      <c r="A89" s="275">
        <v>40725</v>
      </c>
      <c r="B89" s="104">
        <v>244774.99999999892</v>
      </c>
      <c r="C89" s="276">
        <v>2357.0000000005239</v>
      </c>
      <c r="D89" s="154">
        <v>0.97228753640428489</v>
      </c>
      <c r="E89" s="276">
        <v>10249.999999998778</v>
      </c>
      <c r="F89" s="277">
        <v>4.3705361901710997</v>
      </c>
      <c r="G89" s="104">
        <v>2077220</v>
      </c>
      <c r="H89" s="104">
        <v>-21504</v>
      </c>
      <c r="I89" s="154">
        <v>-1.0246225801963478</v>
      </c>
      <c r="J89" s="104">
        <v>103920</v>
      </c>
      <c r="K89" s="154">
        <v>5.266305174073886</v>
      </c>
    </row>
    <row r="90" spans="1:11" ht="12" customHeight="1" x14ac:dyDescent="0.2">
      <c r="A90" s="275">
        <v>40756</v>
      </c>
      <c r="B90" s="104">
        <v>248237.99999999994</v>
      </c>
      <c r="C90" s="276">
        <v>3463.0000000010186</v>
      </c>
      <c r="D90" s="154">
        <v>1.4147686651010249</v>
      </c>
      <c r="E90" s="276">
        <v>9265.9999999992724</v>
      </c>
      <c r="F90" s="277">
        <v>3.8774417086517445</v>
      </c>
      <c r="G90" s="104">
        <v>2101326</v>
      </c>
      <c r="H90" s="104">
        <v>24106</v>
      </c>
      <c r="I90" s="154">
        <v>1.1604933516912026</v>
      </c>
      <c r="J90" s="104">
        <v>102008</v>
      </c>
      <c r="K90" s="154">
        <v>5.1021398296819216</v>
      </c>
    </row>
    <row r="91" spans="1:11" ht="12" customHeight="1" x14ac:dyDescent="0.2">
      <c r="A91" s="275">
        <v>40787</v>
      </c>
      <c r="B91" s="104">
        <v>251318.99999999968</v>
      </c>
      <c r="C91" s="276">
        <v>3080.9999999997381</v>
      </c>
      <c r="D91" s="154">
        <v>1.2411476083435005</v>
      </c>
      <c r="E91" s="276">
        <v>11132.000000000902</v>
      </c>
      <c r="F91" s="277">
        <v>4.6347221123545239</v>
      </c>
      <c r="G91" s="104">
        <v>2155234</v>
      </c>
      <c r="H91" s="104">
        <v>53908</v>
      </c>
      <c r="I91" s="154">
        <v>2.5654277346780079</v>
      </c>
      <c r="J91" s="104">
        <v>122404</v>
      </c>
      <c r="K91" s="154">
        <v>6.0213593856839971</v>
      </c>
    </row>
    <row r="92" spans="1:11" ht="12" customHeight="1" x14ac:dyDescent="0.2">
      <c r="A92" s="275">
        <v>40817</v>
      </c>
      <c r="B92" s="104">
        <v>254897.00000000003</v>
      </c>
      <c r="C92" s="276">
        <v>3578.0000000003492</v>
      </c>
      <c r="D92" s="154">
        <v>1.4236886188471043</v>
      </c>
      <c r="E92" s="276">
        <v>15059.000000000931</v>
      </c>
      <c r="F92" s="277">
        <v>6.2788215378718082</v>
      </c>
      <c r="G92" s="104">
        <v>2212973</v>
      </c>
      <c r="H92" s="104">
        <v>57739</v>
      </c>
      <c r="I92" s="154">
        <v>2.6790130445232396</v>
      </c>
      <c r="J92" s="104">
        <v>143468</v>
      </c>
      <c r="K92" s="154">
        <v>6.9324790227614814</v>
      </c>
    </row>
    <row r="93" spans="1:11" ht="12" customHeight="1" x14ac:dyDescent="0.2">
      <c r="A93" s="275">
        <v>40848</v>
      </c>
      <c r="B93" s="104">
        <v>251281.99999999991</v>
      </c>
      <c r="C93" s="276">
        <v>-3615.0000000001164</v>
      </c>
      <c r="D93" s="154">
        <v>-1.4182199084336482</v>
      </c>
      <c r="E93" s="276">
        <v>12678.000000000844</v>
      </c>
      <c r="F93" s="277">
        <v>5.3134063133899234</v>
      </c>
      <c r="G93" s="104">
        <v>2240899</v>
      </c>
      <c r="H93" s="104">
        <v>27926</v>
      </c>
      <c r="I93" s="154">
        <v>1.2619223099423265</v>
      </c>
      <c r="J93" s="104">
        <v>158170</v>
      </c>
      <c r="K93" s="154">
        <v>7.5943629728111528</v>
      </c>
    </row>
    <row r="94" spans="1:11" ht="12" customHeight="1" x14ac:dyDescent="0.2">
      <c r="A94" s="275">
        <v>40878</v>
      </c>
      <c r="B94" s="104">
        <v>246199.00000000102</v>
      </c>
      <c r="C94" s="276">
        <v>-5082.9999999988941</v>
      </c>
      <c r="D94" s="154">
        <v>-2.0228269434336306</v>
      </c>
      <c r="E94" s="276">
        <v>14029.00000000131</v>
      </c>
      <c r="F94" s="277">
        <v>6.0425550243361874</v>
      </c>
      <c r="G94" s="104">
        <v>2212621</v>
      </c>
      <c r="H94" s="104">
        <v>-28278</v>
      </c>
      <c r="I94" s="154">
        <v>-1.2619042625303505</v>
      </c>
      <c r="J94" s="104">
        <v>165736</v>
      </c>
      <c r="K94" s="154">
        <v>8.0969863964023379</v>
      </c>
    </row>
    <row r="95" spans="1:11" ht="12" customHeight="1" x14ac:dyDescent="0.2">
      <c r="A95" s="275">
        <v>40909</v>
      </c>
      <c r="B95" s="104">
        <v>258212.99999999892</v>
      </c>
      <c r="C95" s="276">
        <v>12013.999999997905</v>
      </c>
      <c r="D95" s="154">
        <v>4.8797923630875246</v>
      </c>
      <c r="E95" s="276">
        <v>19481.000000000669</v>
      </c>
      <c r="F95" s="277">
        <v>8.1601963708262044</v>
      </c>
      <c r="G95" s="104">
        <v>2311436</v>
      </c>
      <c r="H95" s="104">
        <v>98815</v>
      </c>
      <c r="I95" s="154">
        <v>4.4659704486217926</v>
      </c>
      <c r="J95" s="104">
        <v>185672</v>
      </c>
      <c r="K95" s="154">
        <v>8.7343656210190783</v>
      </c>
    </row>
    <row r="96" spans="1:11" ht="12" customHeight="1" x14ac:dyDescent="0.2">
      <c r="A96" s="275">
        <v>40940</v>
      </c>
      <c r="B96" s="104">
        <v>264764.00000000012</v>
      </c>
      <c r="C96" s="276">
        <v>6551.0000000011933</v>
      </c>
      <c r="D96" s="154">
        <v>2.5370527432783092</v>
      </c>
      <c r="E96" s="276">
        <v>22185.000000000291</v>
      </c>
      <c r="F96" s="277">
        <v>9.1454742578707577</v>
      </c>
      <c r="G96" s="104">
        <v>2358834</v>
      </c>
      <c r="H96" s="104">
        <v>47398</v>
      </c>
      <c r="I96" s="154">
        <v>2.0505867348263158</v>
      </c>
      <c r="J96" s="104">
        <v>194183</v>
      </c>
      <c r="K96" s="154">
        <v>8.9706377610062784</v>
      </c>
    </row>
    <row r="97" spans="1:11" ht="12" customHeight="1" x14ac:dyDescent="0.2">
      <c r="A97" s="275">
        <v>40969</v>
      </c>
      <c r="B97" s="104">
        <v>267266.99999999953</v>
      </c>
      <c r="C97" s="276">
        <v>2502.9999999994179</v>
      </c>
      <c r="D97" s="154">
        <v>0.9453702164944694</v>
      </c>
      <c r="E97" s="276">
        <v>22754.999999999331</v>
      </c>
      <c r="F97" s="277">
        <v>9.3062917157437308</v>
      </c>
      <c r="G97" s="104">
        <v>2379085</v>
      </c>
      <c r="H97" s="104">
        <v>20251</v>
      </c>
      <c r="I97" s="154">
        <v>0.858517386132301</v>
      </c>
      <c r="J97" s="104">
        <v>195664</v>
      </c>
      <c r="K97" s="154">
        <v>8.9613501015150074</v>
      </c>
    </row>
    <row r="98" spans="1:11" ht="12" customHeight="1" x14ac:dyDescent="0.2">
      <c r="A98" s="275">
        <v>41000</v>
      </c>
      <c r="B98" s="104">
        <v>268120.00000000081</v>
      </c>
      <c r="C98" s="276">
        <v>853.00000000128057</v>
      </c>
      <c r="D98" s="154">
        <v>0.3191564989322595</v>
      </c>
      <c r="E98" s="276">
        <v>25410.000000002037</v>
      </c>
      <c r="F98" s="277">
        <v>10.469284331095615</v>
      </c>
      <c r="G98" s="104">
        <v>2379468</v>
      </c>
      <c r="H98" s="104">
        <v>383</v>
      </c>
      <c r="I98" s="154">
        <v>1.6098626152491399E-2</v>
      </c>
      <c r="J98" s="104">
        <v>230579</v>
      </c>
      <c r="K98" s="154">
        <v>10.73014939347728</v>
      </c>
    </row>
    <row r="99" spans="1:11" ht="12" customHeight="1" x14ac:dyDescent="0.2">
      <c r="A99" s="275">
        <v>41030</v>
      </c>
      <c r="B99" s="104">
        <v>269268.00000000012</v>
      </c>
      <c r="C99" s="276">
        <v>1147.9999999993015</v>
      </c>
      <c r="D99" s="154">
        <v>0.42816649261498507</v>
      </c>
      <c r="E99" s="276">
        <v>26455.000000000087</v>
      </c>
      <c r="F99" s="277">
        <v>10.895215659787608</v>
      </c>
      <c r="G99" s="104">
        <v>2377006</v>
      </c>
      <c r="H99" s="104">
        <v>-2462</v>
      </c>
      <c r="I99" s="154">
        <v>-0.10346850640563353</v>
      </c>
      <c r="J99" s="104">
        <v>251928</v>
      </c>
      <c r="K99" s="154">
        <v>11.855000145876998</v>
      </c>
    </row>
    <row r="100" spans="1:11" ht="12" customHeight="1" x14ac:dyDescent="0.2">
      <c r="A100" s="275">
        <v>41061</v>
      </c>
      <c r="B100" s="104">
        <v>267013.99999999866</v>
      </c>
      <c r="C100" s="276">
        <v>-2254.0000000014552</v>
      </c>
      <c r="D100" s="154">
        <v>-0.83708424320805075</v>
      </c>
      <c r="E100" s="276">
        <v>24596.000000000262</v>
      </c>
      <c r="F100" s="277">
        <v>10.14611126236518</v>
      </c>
      <c r="G100" s="104">
        <v>2330998</v>
      </c>
      <c r="H100" s="104">
        <v>-46008</v>
      </c>
      <c r="I100" s="154">
        <v>-1.9355441256774277</v>
      </c>
      <c r="J100" s="104">
        <v>232274</v>
      </c>
      <c r="K100" s="154">
        <v>11.067391424503651</v>
      </c>
    </row>
    <row r="101" spans="1:11" ht="12" customHeight="1" x14ac:dyDescent="0.2">
      <c r="A101" s="275">
        <v>41091</v>
      </c>
      <c r="B101" s="104">
        <v>269416.00000000058</v>
      </c>
      <c r="C101" s="276">
        <v>2402.0000000019209</v>
      </c>
      <c r="D101" s="154">
        <v>0.89957829926593091</v>
      </c>
      <c r="E101" s="276">
        <v>24641.000000001659</v>
      </c>
      <c r="F101" s="277">
        <v>10.066796037177721</v>
      </c>
      <c r="G101" s="104">
        <v>2318506</v>
      </c>
      <c r="H101" s="104">
        <v>-12492</v>
      </c>
      <c r="I101" s="154">
        <v>-0.53590779571668445</v>
      </c>
      <c r="J101" s="104">
        <v>241286</v>
      </c>
      <c r="K101" s="154">
        <v>11.615813442967042</v>
      </c>
    </row>
    <row r="102" spans="1:11" ht="12" customHeight="1" x14ac:dyDescent="0.2">
      <c r="A102" s="275">
        <v>41122</v>
      </c>
      <c r="B102" s="104">
        <v>272585.00000000012</v>
      </c>
      <c r="C102" s="276">
        <v>3168.9999999995343</v>
      </c>
      <c r="D102" s="154">
        <v>1.1762478843125603</v>
      </c>
      <c r="E102" s="276">
        <v>24347.000000000175</v>
      </c>
      <c r="F102" s="277">
        <v>9.8079262643109359</v>
      </c>
      <c r="G102" s="104">
        <v>2334091</v>
      </c>
      <c r="H102" s="104">
        <v>15585</v>
      </c>
      <c r="I102" s="154">
        <v>0.67220011507410371</v>
      </c>
      <c r="J102" s="104">
        <v>232765</v>
      </c>
      <c r="K102" s="154">
        <v>11.077053251137615</v>
      </c>
    </row>
    <row r="103" spans="1:11" ht="12" customHeight="1" x14ac:dyDescent="0.2">
      <c r="A103" s="275">
        <v>41153</v>
      </c>
      <c r="B103" s="104">
        <v>275053.00000000006</v>
      </c>
      <c r="C103" s="276">
        <v>2467.9999999999418</v>
      </c>
      <c r="D103" s="154">
        <v>0.9054056532824406</v>
      </c>
      <c r="E103" s="276">
        <v>23734.000000000378</v>
      </c>
      <c r="F103" s="277">
        <v>9.4437746449732831</v>
      </c>
      <c r="G103" s="104">
        <v>2381591</v>
      </c>
      <c r="H103" s="104">
        <v>47500</v>
      </c>
      <c r="I103" s="154">
        <v>2.0350534747788327</v>
      </c>
      <c r="J103" s="104">
        <v>226357</v>
      </c>
      <c r="K103" s="154">
        <v>10.502664675854223</v>
      </c>
    </row>
    <row r="104" spans="1:11" ht="12" customHeight="1" x14ac:dyDescent="0.2">
      <c r="A104" s="275">
        <v>41183</v>
      </c>
      <c r="B104" s="104">
        <v>280475.99999999924</v>
      </c>
      <c r="C104" s="276">
        <v>5422.9999999991851</v>
      </c>
      <c r="D104" s="154">
        <v>1.9716200150513479</v>
      </c>
      <c r="E104" s="276">
        <v>25578.999999999214</v>
      </c>
      <c r="F104" s="277">
        <v>10.03503375873361</v>
      </c>
      <c r="G104" s="104">
        <v>2440825</v>
      </c>
      <c r="H104" s="104">
        <v>59234</v>
      </c>
      <c r="I104" s="154">
        <v>2.4871608937050906</v>
      </c>
      <c r="J104" s="104">
        <v>227852</v>
      </c>
      <c r="K104" s="154">
        <v>10.296194305127084</v>
      </c>
    </row>
    <row r="105" spans="1:11" ht="12" customHeight="1" x14ac:dyDescent="0.2">
      <c r="A105" s="275">
        <v>41214</v>
      </c>
      <c r="B105" s="104">
        <v>282073.99999999726</v>
      </c>
      <c r="C105" s="276">
        <v>1597.9999999980209</v>
      </c>
      <c r="D105" s="154">
        <v>0.56974571799299234</v>
      </c>
      <c r="E105" s="276">
        <v>30791.999999997352</v>
      </c>
      <c r="F105" s="277">
        <v>12.253961684480926</v>
      </c>
      <c r="G105" s="104">
        <v>2491589</v>
      </c>
      <c r="H105" s="104">
        <v>50764</v>
      </c>
      <c r="I105" s="154">
        <v>2.0797885960689522</v>
      </c>
      <c r="J105" s="104">
        <v>250690</v>
      </c>
      <c r="K105" s="154">
        <v>11.18702806329067</v>
      </c>
    </row>
    <row r="106" spans="1:11" ht="12" customHeight="1" x14ac:dyDescent="0.2">
      <c r="A106" s="275">
        <v>41244</v>
      </c>
      <c r="B106" s="104">
        <v>275034.99999999948</v>
      </c>
      <c r="C106" s="276">
        <v>-7038.9999999977881</v>
      </c>
      <c r="D106" s="154">
        <v>-2.4954444578365451</v>
      </c>
      <c r="E106" s="276">
        <v>28835.999999998457</v>
      </c>
      <c r="F106" s="277">
        <v>11.712476492592716</v>
      </c>
      <c r="G106" s="104">
        <v>2440816</v>
      </c>
      <c r="H106" s="104">
        <v>-50773</v>
      </c>
      <c r="I106" s="154">
        <v>-2.0377758932151329</v>
      </c>
      <c r="J106" s="104">
        <v>228195</v>
      </c>
      <c r="K106" s="154">
        <v>10.313334276407934</v>
      </c>
    </row>
    <row r="107" spans="1:11" ht="12" customHeight="1" x14ac:dyDescent="0.2">
      <c r="A107" s="275">
        <v>41275</v>
      </c>
      <c r="B107" s="104">
        <v>283600.99999999919</v>
      </c>
      <c r="C107" s="276">
        <v>8565.999999999709</v>
      </c>
      <c r="D107" s="154">
        <v>3.1145126983837423</v>
      </c>
      <c r="E107" s="276">
        <v>25388.000000000262</v>
      </c>
      <c r="F107" s="277">
        <v>9.8321928020666522</v>
      </c>
      <c r="G107" s="104">
        <v>2507948</v>
      </c>
      <c r="H107" s="104">
        <v>67132</v>
      </c>
      <c r="I107" s="154">
        <v>2.7503916722932003</v>
      </c>
      <c r="J107" s="104">
        <v>196512</v>
      </c>
      <c r="K107" s="154">
        <v>8.5017279301698157</v>
      </c>
    </row>
    <row r="108" spans="1:11" ht="12" customHeight="1" x14ac:dyDescent="0.2">
      <c r="A108" s="275">
        <v>41306</v>
      </c>
      <c r="B108" s="104">
        <v>287829.99999999965</v>
      </c>
      <c r="C108" s="276">
        <v>4229.0000000004657</v>
      </c>
      <c r="D108" s="154">
        <v>1.4911795092402629</v>
      </c>
      <c r="E108" s="276">
        <v>23065.999999999534</v>
      </c>
      <c r="F108" s="277">
        <v>8.7119094740975065</v>
      </c>
      <c r="G108" s="104">
        <v>2536596</v>
      </c>
      <c r="H108" s="104">
        <v>28648</v>
      </c>
      <c r="I108" s="154">
        <v>1.1422884366023538</v>
      </c>
      <c r="J108" s="104">
        <v>177762</v>
      </c>
      <c r="K108" s="154">
        <v>7.5360114361587121</v>
      </c>
    </row>
    <row r="109" spans="1:11" ht="12" customHeight="1" x14ac:dyDescent="0.2">
      <c r="A109" s="275">
        <v>41334</v>
      </c>
      <c r="B109" s="104">
        <v>288289.00000000052</v>
      </c>
      <c r="C109" s="276">
        <v>459.00000000087311</v>
      </c>
      <c r="D109" s="154">
        <v>0.15946913108462415</v>
      </c>
      <c r="E109" s="276">
        <v>21022.00000000099</v>
      </c>
      <c r="F109" s="277">
        <v>7.8655426970037539</v>
      </c>
      <c r="G109" s="104">
        <v>2529152</v>
      </c>
      <c r="H109" s="104">
        <v>-7444</v>
      </c>
      <c r="I109" s="154">
        <v>-0.29346415432335304</v>
      </c>
      <c r="J109" s="104">
        <v>150067</v>
      </c>
      <c r="K109" s="154">
        <v>6.3077611770911926</v>
      </c>
    </row>
    <row r="110" spans="1:11" ht="12" customHeight="1" x14ac:dyDescent="0.2">
      <c r="A110" s="275">
        <v>41365</v>
      </c>
      <c r="B110" s="104">
        <v>287709.99999999849</v>
      </c>
      <c r="C110" s="276">
        <v>-579.00000000203727</v>
      </c>
      <c r="D110" s="154">
        <v>-0.20084012917663741</v>
      </c>
      <c r="E110" s="276">
        <v>19589.999999997672</v>
      </c>
      <c r="F110" s="277">
        <v>7.3064299567348989</v>
      </c>
      <c r="G110" s="104">
        <v>2522550</v>
      </c>
      <c r="H110" s="104">
        <v>-6602</v>
      </c>
      <c r="I110" s="154">
        <v>-0.26103611012703071</v>
      </c>
      <c r="J110" s="104">
        <v>143082</v>
      </c>
      <c r="K110" s="154">
        <v>6.0131928649597306</v>
      </c>
    </row>
    <row r="111" spans="1:11" ht="12" customHeight="1" x14ac:dyDescent="0.2">
      <c r="A111" s="275">
        <v>41395</v>
      </c>
      <c r="B111" s="104">
        <v>284613.00000000076</v>
      </c>
      <c r="C111" s="276">
        <v>-3096.9999999977299</v>
      </c>
      <c r="D111" s="154">
        <v>-1.0764311285661765</v>
      </c>
      <c r="E111" s="276">
        <v>15345.00000000064</v>
      </c>
      <c r="F111" s="277">
        <v>5.6987833682430269</v>
      </c>
      <c r="G111" s="104">
        <v>2485435</v>
      </c>
      <c r="H111" s="104">
        <v>-37115</v>
      </c>
      <c r="I111" s="154">
        <v>-1.4713286158847199</v>
      </c>
      <c r="J111" s="104">
        <v>108429</v>
      </c>
      <c r="K111" s="154">
        <v>4.5615787255059512</v>
      </c>
    </row>
    <row r="112" spans="1:11" ht="12" customHeight="1" x14ac:dyDescent="0.2">
      <c r="A112" s="275">
        <v>41426</v>
      </c>
      <c r="B112" s="104">
        <v>279656.99999999948</v>
      </c>
      <c r="C112" s="276">
        <v>-4956.0000000012806</v>
      </c>
      <c r="D112" s="154">
        <v>-1.7413118866676038</v>
      </c>
      <c r="E112" s="276">
        <v>12643.000000000815</v>
      </c>
      <c r="F112" s="277">
        <v>4.7349577175731898</v>
      </c>
      <c r="G112" s="104">
        <v>2431071</v>
      </c>
      <c r="H112" s="104">
        <v>-54364</v>
      </c>
      <c r="I112" s="154">
        <v>-2.1873032286098812</v>
      </c>
      <c r="J112" s="104">
        <v>100073</v>
      </c>
      <c r="K112" s="154">
        <v>4.293139676653519</v>
      </c>
    </row>
    <row r="113" spans="1:11" ht="12" customHeight="1" x14ac:dyDescent="0.2">
      <c r="A113" s="275">
        <v>41456</v>
      </c>
      <c r="B113" s="104">
        <v>281580.99999999959</v>
      </c>
      <c r="C113" s="276">
        <v>1924.0000000001164</v>
      </c>
      <c r="D113" s="154">
        <v>0.68798563955135039</v>
      </c>
      <c r="E113" s="276">
        <v>12164.99999999901</v>
      </c>
      <c r="F113" s="277">
        <v>4.5153220298716423</v>
      </c>
      <c r="G113" s="104">
        <v>2411150</v>
      </c>
      <c r="H113" s="104">
        <v>-19921</v>
      </c>
      <c r="I113" s="154">
        <v>-0.8194330811399585</v>
      </c>
      <c r="J113" s="104">
        <v>92644</v>
      </c>
      <c r="K113" s="154">
        <v>3.9958490510699565</v>
      </c>
    </row>
    <row r="114" spans="1:11" ht="12" customHeight="1" x14ac:dyDescent="0.2">
      <c r="A114" s="275">
        <v>41487</v>
      </c>
      <c r="B114" s="104">
        <v>283349.99999999878</v>
      </c>
      <c r="C114" s="276">
        <v>1768.9999999991851</v>
      </c>
      <c r="D114" s="154">
        <v>0.62823841097204269</v>
      </c>
      <c r="E114" s="276">
        <v>10764.999999998661</v>
      </c>
      <c r="F114" s="277">
        <v>3.9492268466711877</v>
      </c>
      <c r="G114" s="104">
        <v>2409890</v>
      </c>
      <c r="H114" s="104">
        <v>-1260</v>
      </c>
      <c r="I114" s="154">
        <v>-5.2257221657715201E-2</v>
      </c>
      <c r="J114" s="104">
        <v>75799</v>
      </c>
      <c r="K114" s="154">
        <v>3.2474740702054889</v>
      </c>
    </row>
    <row r="115" spans="1:11" ht="12" customHeight="1" x14ac:dyDescent="0.2">
      <c r="A115" s="275">
        <v>41518</v>
      </c>
      <c r="B115" s="104">
        <v>283655.99999999959</v>
      </c>
      <c r="C115" s="276">
        <v>306.00000000081491</v>
      </c>
      <c r="D115" s="154">
        <v>0.10799364743279204</v>
      </c>
      <c r="E115" s="276">
        <v>8602.9999999995343</v>
      </c>
      <c r="F115" s="277">
        <v>3.1277608315486587</v>
      </c>
      <c r="G115" s="104">
        <v>2436752</v>
      </c>
      <c r="H115" s="104">
        <v>26862</v>
      </c>
      <c r="I115" s="154">
        <v>1.1146566855748603</v>
      </c>
      <c r="J115" s="104">
        <v>55161</v>
      </c>
      <c r="K115" s="154">
        <v>2.3161407647240857</v>
      </c>
    </row>
    <row r="116" spans="1:11" ht="12" customHeight="1" x14ac:dyDescent="0.2">
      <c r="A116" s="275">
        <v>41548</v>
      </c>
      <c r="B116" s="104">
        <v>284975.99999999866</v>
      </c>
      <c r="C116" s="276">
        <v>1319.9999999990687</v>
      </c>
      <c r="D116" s="154">
        <v>0.46535239867976375</v>
      </c>
      <c r="E116" s="276">
        <v>4499.9999999994179</v>
      </c>
      <c r="F116" s="277">
        <v>1.6044153510458756</v>
      </c>
      <c r="G116" s="104">
        <v>2478640</v>
      </c>
      <c r="H116" s="104">
        <v>41888</v>
      </c>
      <c r="I116" s="154">
        <v>1.7190095668332273</v>
      </c>
      <c r="J116" s="104">
        <v>37815</v>
      </c>
      <c r="K116" s="154">
        <v>1.5492712504993189</v>
      </c>
    </row>
    <row r="117" spans="1:11" ht="12" customHeight="1" x14ac:dyDescent="0.2">
      <c r="A117" s="275">
        <v>41579</v>
      </c>
      <c r="B117" s="104">
        <v>283396.99999999849</v>
      </c>
      <c r="C117" s="276">
        <v>-1579.0000000001746</v>
      </c>
      <c r="D117" s="154">
        <v>-0.55408174723491876</v>
      </c>
      <c r="E117" s="276">
        <v>1323.0000000012224</v>
      </c>
      <c r="F117" s="277">
        <v>0.46902585846311079</v>
      </c>
      <c r="G117" s="104">
        <v>2479700</v>
      </c>
      <c r="H117" s="104">
        <v>1060</v>
      </c>
      <c r="I117" s="154">
        <v>4.2765387470548366E-2</v>
      </c>
      <c r="J117" s="104">
        <v>-11889</v>
      </c>
      <c r="K117" s="154">
        <v>-0.47716537518828345</v>
      </c>
    </row>
    <row r="118" spans="1:11" ht="12" customHeight="1" x14ac:dyDescent="0.2">
      <c r="A118" s="275">
        <v>41609</v>
      </c>
      <c r="B118" s="104">
        <v>273990.99999999977</v>
      </c>
      <c r="C118" s="276">
        <v>-9405.9999999987194</v>
      </c>
      <c r="D118" s="154">
        <v>-3.3190189028108166</v>
      </c>
      <c r="E118" s="276">
        <v>-1043.999999999709</v>
      </c>
      <c r="F118" s="277">
        <v>-0.37958805242958565</v>
      </c>
      <c r="G118" s="104">
        <v>2406626</v>
      </c>
      <c r="H118" s="104">
        <v>-73074</v>
      </c>
      <c r="I118" s="154">
        <v>-2.9468887365407106</v>
      </c>
      <c r="J118" s="104">
        <v>-34190</v>
      </c>
      <c r="K118" s="154">
        <v>-1.4007610569580009</v>
      </c>
    </row>
    <row r="119" spans="1:11" ht="12" customHeight="1" x14ac:dyDescent="0.2">
      <c r="A119" s="275">
        <v>41640</v>
      </c>
      <c r="B119" s="104">
        <v>280726.99999999802</v>
      </c>
      <c r="C119" s="276">
        <v>6735.9999999982538</v>
      </c>
      <c r="D119" s="154">
        <v>2.4584749134089292</v>
      </c>
      <c r="E119" s="276">
        <v>-2874.0000000011642</v>
      </c>
      <c r="F119" s="277">
        <v>-1.0133955804109198</v>
      </c>
      <c r="G119" s="104">
        <v>2477025</v>
      </c>
      <c r="H119" s="104">
        <v>70399</v>
      </c>
      <c r="I119" s="154">
        <v>2.9252156338375799</v>
      </c>
      <c r="J119" s="104">
        <v>-30923</v>
      </c>
      <c r="K119" s="154">
        <v>-1.2330000462529527</v>
      </c>
    </row>
    <row r="120" spans="1:11" ht="12" customHeight="1" x14ac:dyDescent="0.2">
      <c r="A120" s="275">
        <v>41671</v>
      </c>
      <c r="B120" s="104">
        <v>281829.00000000198</v>
      </c>
      <c r="C120" s="276">
        <v>1102.0000000039581</v>
      </c>
      <c r="D120" s="154">
        <v>0.39255219483838955</v>
      </c>
      <c r="E120" s="276">
        <v>-6000.9999999976717</v>
      </c>
      <c r="F120" s="277">
        <v>-2.0849112323238295</v>
      </c>
      <c r="G120" s="104">
        <v>2477864</v>
      </c>
      <c r="H120" s="104">
        <v>839</v>
      </c>
      <c r="I120" s="154">
        <v>3.3871277035960476E-2</v>
      </c>
      <c r="J120" s="104">
        <v>-58732</v>
      </c>
      <c r="K120" s="154">
        <v>-2.3153864470337413</v>
      </c>
    </row>
    <row r="121" spans="1:11" ht="12" customHeight="1" x14ac:dyDescent="0.2">
      <c r="A121" s="275">
        <v>41699</v>
      </c>
      <c r="B121" s="104">
        <v>281016.99999999866</v>
      </c>
      <c r="C121" s="276">
        <v>-812.00000000331784</v>
      </c>
      <c r="D121" s="154">
        <v>-0.28811797224675678</v>
      </c>
      <c r="E121" s="276">
        <v>-7272.0000000018626</v>
      </c>
      <c r="F121" s="277">
        <v>-2.5224687726558592</v>
      </c>
      <c r="G121" s="104">
        <v>2475179</v>
      </c>
      <c r="H121" s="104">
        <v>-2685</v>
      </c>
      <c r="I121" s="154">
        <v>-0.10835945798478044</v>
      </c>
      <c r="J121" s="104">
        <v>-53973</v>
      </c>
      <c r="K121" s="154">
        <v>-2.134035439546536</v>
      </c>
    </row>
    <row r="122" spans="1:11" ht="12" customHeight="1" x14ac:dyDescent="0.2">
      <c r="A122" s="275">
        <v>41730</v>
      </c>
      <c r="B122" s="104">
        <v>275559.00000000023</v>
      </c>
      <c r="C122" s="276">
        <v>-5457.9999999984284</v>
      </c>
      <c r="D122" s="154">
        <v>-1.9422312529129748</v>
      </c>
      <c r="E122" s="276">
        <v>-12150.999999998254</v>
      </c>
      <c r="F122" s="277">
        <v>-4.2233499009413356</v>
      </c>
      <c r="G122" s="104">
        <v>2421689</v>
      </c>
      <c r="H122" s="104">
        <v>-53490</v>
      </c>
      <c r="I122" s="154">
        <v>-2.1610558266695055</v>
      </c>
      <c r="J122" s="104">
        <v>-100861</v>
      </c>
      <c r="K122" s="154">
        <v>-3.998374660561733</v>
      </c>
    </row>
    <row r="123" spans="1:11" ht="12" customHeight="1" x14ac:dyDescent="0.2">
      <c r="A123" s="275">
        <v>41760</v>
      </c>
      <c r="B123" s="104">
        <v>269317.9999999993</v>
      </c>
      <c r="C123" s="276">
        <v>-6241.0000000009313</v>
      </c>
      <c r="D123" s="154">
        <v>-2.2648507216243803</v>
      </c>
      <c r="E123" s="276">
        <v>-15295.000000001455</v>
      </c>
      <c r="F123" s="277">
        <v>-5.3739639440227309</v>
      </c>
      <c r="G123" s="104">
        <v>2384043</v>
      </c>
      <c r="H123" s="104">
        <v>-37646</v>
      </c>
      <c r="I123" s="154">
        <v>-1.5545348721491488</v>
      </c>
      <c r="J123" s="104">
        <v>-101392</v>
      </c>
      <c r="K123" s="154">
        <v>-4.0794468573911606</v>
      </c>
    </row>
    <row r="124" spans="1:11" ht="12" customHeight="1" x14ac:dyDescent="0.2">
      <c r="A124" s="275">
        <v>41791</v>
      </c>
      <c r="B124" s="104">
        <v>264161.00000000029</v>
      </c>
      <c r="C124" s="276">
        <v>-5156.9999999990105</v>
      </c>
      <c r="D124" s="154">
        <v>-1.9148367357543958</v>
      </c>
      <c r="E124" s="276">
        <v>-15495.999999999185</v>
      </c>
      <c r="F124" s="277">
        <v>-5.541073529358898</v>
      </c>
      <c r="G124" s="104">
        <v>2332656</v>
      </c>
      <c r="H124" s="104">
        <v>-51387</v>
      </c>
      <c r="I124" s="154">
        <v>-2.1554560886695415</v>
      </c>
      <c r="J124" s="104">
        <v>-98415</v>
      </c>
      <c r="K124" s="154">
        <v>-4.0482157863756347</v>
      </c>
    </row>
    <row r="125" spans="1:11" ht="12" customHeight="1" x14ac:dyDescent="0.2">
      <c r="A125" s="275">
        <v>41821</v>
      </c>
      <c r="B125" s="104">
        <v>268231.99999999808</v>
      </c>
      <c r="C125" s="276">
        <v>4070.9999999977881</v>
      </c>
      <c r="D125" s="154">
        <v>1.5411056136211567</v>
      </c>
      <c r="E125" s="276">
        <v>-13349.000000001513</v>
      </c>
      <c r="F125" s="277">
        <v>-4.7407317965351119</v>
      </c>
      <c r="G125" s="104">
        <v>2325538</v>
      </c>
      <c r="H125" s="104">
        <v>-7118</v>
      </c>
      <c r="I125" s="154">
        <v>-0.30514572230110226</v>
      </c>
      <c r="J125" s="104">
        <v>-85612</v>
      </c>
      <c r="K125" s="154">
        <v>-3.5506708417145347</v>
      </c>
    </row>
    <row r="126" spans="1:11" ht="12" customHeight="1" x14ac:dyDescent="0.2">
      <c r="A126" s="275">
        <v>41852</v>
      </c>
      <c r="B126" s="104">
        <v>270439.00000000023</v>
      </c>
      <c r="C126" s="276">
        <v>2207.0000000021537</v>
      </c>
      <c r="D126" s="154">
        <v>0.82279519222246766</v>
      </c>
      <c r="E126" s="276">
        <v>-12910.999999998545</v>
      </c>
      <c r="F126" s="277">
        <v>-4.5565554967349922</v>
      </c>
      <c r="G126" s="104">
        <v>2328095</v>
      </c>
      <c r="H126" s="104">
        <v>2557</v>
      </c>
      <c r="I126" s="154">
        <v>0.10995305172394516</v>
      </c>
      <c r="J126" s="104">
        <v>-81795</v>
      </c>
      <c r="K126" s="154">
        <v>-3.3941383216661341</v>
      </c>
    </row>
    <row r="127" spans="1:11" ht="12" customHeight="1" x14ac:dyDescent="0.2">
      <c r="A127" s="275">
        <v>41883</v>
      </c>
      <c r="B127" s="104">
        <v>269370.00000000134</v>
      </c>
      <c r="C127" s="276">
        <v>-1068.9999999988941</v>
      </c>
      <c r="D127" s="154">
        <v>-0.39528322468242122</v>
      </c>
      <c r="E127" s="276">
        <v>-14285.999999998254</v>
      </c>
      <c r="F127" s="277">
        <v>-5.0363820966234716</v>
      </c>
      <c r="G127" s="104">
        <v>2351882</v>
      </c>
      <c r="H127" s="104">
        <v>23787</v>
      </c>
      <c r="I127" s="154">
        <v>1.0217366559354322</v>
      </c>
      <c r="J127" s="104">
        <v>-84870</v>
      </c>
      <c r="K127" s="154">
        <v>-3.4829149622119937</v>
      </c>
    </row>
    <row r="128" spans="1:11" ht="12" customHeight="1" x14ac:dyDescent="0.2">
      <c r="A128" s="275">
        <v>41913</v>
      </c>
      <c r="B128" s="104">
        <v>271465.99999999767</v>
      </c>
      <c r="C128" s="276">
        <v>2095.9999999963329</v>
      </c>
      <c r="D128" s="154">
        <v>0.77811189070658293</v>
      </c>
      <c r="E128" s="276">
        <v>-13510.00000000099</v>
      </c>
      <c r="F128" s="277">
        <v>-4.7407500982542574</v>
      </c>
      <c r="G128" s="104">
        <v>2390577</v>
      </c>
      <c r="H128" s="104">
        <v>38695</v>
      </c>
      <c r="I128" s="154">
        <v>1.6452781219465942</v>
      </c>
      <c r="J128" s="104">
        <v>-88063</v>
      </c>
      <c r="K128" s="154">
        <v>-3.5528757705838685</v>
      </c>
    </row>
    <row r="129" spans="1:14" ht="12" customHeight="1" x14ac:dyDescent="0.2">
      <c r="A129" s="275">
        <v>41944</v>
      </c>
      <c r="B129" s="104">
        <v>269330</v>
      </c>
      <c r="C129" s="276">
        <v>-2135.9999999976717</v>
      </c>
      <c r="D129" s="154">
        <v>-0.78683886748163301</v>
      </c>
      <c r="E129" s="276">
        <v>-14066.999999998487</v>
      </c>
      <c r="F129" s="277">
        <v>-4.9637081549905471</v>
      </c>
      <c r="G129" s="104">
        <v>2391906</v>
      </c>
      <c r="H129" s="104">
        <v>1329</v>
      </c>
      <c r="I129" s="154">
        <v>5.5593273088463582E-2</v>
      </c>
      <c r="J129" s="104">
        <v>-87794</v>
      </c>
      <c r="K129" s="154">
        <v>-3.5405089325321613</v>
      </c>
    </row>
    <row r="130" spans="1:14" ht="12" customHeight="1" x14ac:dyDescent="0.2">
      <c r="A130" s="275">
        <v>41974</v>
      </c>
      <c r="B130" s="104">
        <v>260760.99999999953</v>
      </c>
      <c r="C130" s="276">
        <v>-8569.0000000004657</v>
      </c>
      <c r="D130" s="154">
        <v>-3.1815987821633183</v>
      </c>
      <c r="E130" s="276">
        <v>-13230.000000000233</v>
      </c>
      <c r="F130" s="277">
        <v>-4.8286257577804541</v>
      </c>
      <c r="G130" s="104">
        <v>2335203</v>
      </c>
      <c r="H130" s="104">
        <v>-56703</v>
      </c>
      <c r="I130" s="154">
        <v>-2.3706199156655821</v>
      </c>
      <c r="J130" s="104">
        <v>-71423</v>
      </c>
      <c r="K130" s="154">
        <v>-2.9677648292671983</v>
      </c>
    </row>
    <row r="131" spans="1:14" ht="12" customHeight="1" x14ac:dyDescent="0.2">
      <c r="A131" s="275">
        <v>42005</v>
      </c>
      <c r="B131" s="104">
        <v>265564.99999999936</v>
      </c>
      <c r="C131" s="276">
        <v>4803.9999999998254</v>
      </c>
      <c r="D131" s="154">
        <v>1.8423000371987506</v>
      </c>
      <c r="E131" s="276">
        <v>-15161.999999998661</v>
      </c>
      <c r="F131" s="277">
        <v>-5.4009767496531396</v>
      </c>
      <c r="G131" s="104">
        <v>2387854</v>
      </c>
      <c r="H131" s="104">
        <v>52651</v>
      </c>
      <c r="I131" s="154">
        <v>2.2546647978783856</v>
      </c>
      <c r="J131" s="104">
        <v>-89171</v>
      </c>
      <c r="K131" s="154">
        <v>-3.5999232950818016</v>
      </c>
    </row>
    <row r="132" spans="1:14" ht="12" customHeight="1" x14ac:dyDescent="0.2">
      <c r="A132" s="275">
        <v>42036</v>
      </c>
      <c r="B132" s="104">
        <v>268031.00000000093</v>
      </c>
      <c r="C132" s="276">
        <v>2466.0000000015716</v>
      </c>
      <c r="D132" s="154">
        <v>0.92858622182952477</v>
      </c>
      <c r="E132" s="276">
        <v>-13798.000000001048</v>
      </c>
      <c r="F132" s="277">
        <v>-4.8958765776413893</v>
      </c>
      <c r="G132" s="104">
        <v>2394173</v>
      </c>
      <c r="H132" s="104">
        <v>6319</v>
      </c>
      <c r="I132" s="154">
        <v>0.26463091964584101</v>
      </c>
      <c r="J132" s="104">
        <v>-83691</v>
      </c>
      <c r="K132" s="154">
        <v>-3.3775461445825923</v>
      </c>
    </row>
    <row r="133" spans="1:14" ht="12" customHeight="1" x14ac:dyDescent="0.2">
      <c r="A133" s="275">
        <v>42064</v>
      </c>
      <c r="B133" s="104">
        <v>266750.00000000012</v>
      </c>
      <c r="C133" s="276">
        <v>-1281.0000000008149</v>
      </c>
      <c r="D133" s="154">
        <v>-0.47792979170350086</v>
      </c>
      <c r="E133" s="276">
        <v>-14266.999999998545</v>
      </c>
      <c r="F133" s="277">
        <v>-5.0769170548396048</v>
      </c>
      <c r="G133" s="104">
        <v>2371155</v>
      </c>
      <c r="H133" s="104">
        <v>-23018</v>
      </c>
      <c r="I133" s="154">
        <v>-0.96141757508751458</v>
      </c>
      <c r="J133" s="104">
        <v>-104024</v>
      </c>
      <c r="K133" s="154">
        <v>-4.2026859471577609</v>
      </c>
    </row>
    <row r="134" spans="1:14" ht="12" customHeight="1" x14ac:dyDescent="0.2">
      <c r="A134" s="275">
        <v>42095</v>
      </c>
      <c r="B134" s="104">
        <v>261408.99999999994</v>
      </c>
      <c r="C134" s="276">
        <v>-5341.0000000001746</v>
      </c>
      <c r="D134" s="154">
        <v>-2.0022492970947225</v>
      </c>
      <c r="E134" s="276">
        <v>-14150.000000000291</v>
      </c>
      <c r="F134" s="277">
        <v>-5.1350164574556736</v>
      </c>
      <c r="G134" s="104">
        <v>2328612</v>
      </c>
      <c r="H134" s="104">
        <v>-42543</v>
      </c>
      <c r="I134" s="154">
        <v>-1.794188907937271</v>
      </c>
      <c r="J134" s="104">
        <v>-93077</v>
      </c>
      <c r="K134" s="154">
        <v>-3.8434745336828966</v>
      </c>
    </row>
    <row r="135" spans="1:14" ht="12" customHeight="1" x14ac:dyDescent="0.2">
      <c r="A135" s="275">
        <v>42125</v>
      </c>
      <c r="B135" s="104">
        <v>254786.00000000026</v>
      </c>
      <c r="C135" s="276">
        <v>-6622.9999999996799</v>
      </c>
      <c r="D135" s="154">
        <v>-2.5335776503485654</v>
      </c>
      <c r="E135" s="276">
        <v>-14531.99999999904</v>
      </c>
      <c r="F135" s="277">
        <v>-5.3958517440345908</v>
      </c>
      <c r="G135" s="104">
        <v>2283871</v>
      </c>
      <c r="H135" s="104">
        <v>-44741</v>
      </c>
      <c r="I135" s="154">
        <v>-1.9213591615949759</v>
      </c>
      <c r="J135" s="104">
        <v>-100172</v>
      </c>
      <c r="K135" s="154">
        <v>-4.2017698506276941</v>
      </c>
    </row>
    <row r="136" spans="1:14" ht="12" customHeight="1" x14ac:dyDescent="0.2">
      <c r="A136" s="275">
        <v>42156</v>
      </c>
      <c r="B136" s="104">
        <v>250735.00000000009</v>
      </c>
      <c r="C136" s="276">
        <v>-4051.0000000001746</v>
      </c>
      <c r="D136" s="154">
        <v>-1.5899617718399639</v>
      </c>
      <c r="E136" s="276">
        <v>-13426.000000000204</v>
      </c>
      <c r="F136" s="277">
        <v>-5.0825065017168276</v>
      </c>
      <c r="G136" s="104">
        <v>2242606</v>
      </c>
      <c r="H136" s="104">
        <v>-41265</v>
      </c>
      <c r="I136" s="154">
        <v>-1.8068008219378415</v>
      </c>
      <c r="J136" s="104">
        <v>-90050</v>
      </c>
      <c r="K136" s="154">
        <v>-3.8604063350961306</v>
      </c>
    </row>
    <row r="137" spans="1:14" ht="12" customHeight="1" x14ac:dyDescent="0.2">
      <c r="A137" s="275">
        <v>42186</v>
      </c>
      <c r="B137" s="276">
        <v>251460.99999999857</v>
      </c>
      <c r="C137" s="276">
        <v>725.9999999984866</v>
      </c>
      <c r="D137" s="154">
        <v>0.28954872674277077</v>
      </c>
      <c r="E137" s="276">
        <v>-16770.999999999505</v>
      </c>
      <c r="F137" s="277">
        <v>-6.2524232753734177</v>
      </c>
      <c r="G137" s="276">
        <v>2212133</v>
      </c>
      <c r="H137" s="104">
        <v>-30473</v>
      </c>
      <c r="I137" s="154">
        <v>-1.3588209431349065</v>
      </c>
      <c r="J137" s="104">
        <v>-113405</v>
      </c>
      <c r="K137" s="154">
        <v>-4.8765059956018781</v>
      </c>
      <c r="M137" s="62"/>
    </row>
    <row r="138" spans="1:14" ht="12" customHeight="1" x14ac:dyDescent="0.2">
      <c r="A138" s="275">
        <v>42217</v>
      </c>
      <c r="B138" s="104">
        <v>254685.9999999986</v>
      </c>
      <c r="C138" s="276">
        <v>3225.0000000000291</v>
      </c>
      <c r="D138" s="154">
        <v>1.2825050405430851</v>
      </c>
      <c r="E138" s="276">
        <v>-15753.00000000163</v>
      </c>
      <c r="F138" s="277">
        <v>-5.8249734690638615</v>
      </c>
      <c r="G138" s="104">
        <v>2222687</v>
      </c>
      <c r="H138" s="104">
        <v>10554</v>
      </c>
      <c r="I138" s="154">
        <v>0.47709608780303897</v>
      </c>
      <c r="J138" s="104">
        <v>-105408</v>
      </c>
      <c r="K138" s="154">
        <v>-4.5276502891849342</v>
      </c>
      <c r="M138" s="62"/>
      <c r="N138" s="62"/>
    </row>
    <row r="139" spans="1:14" ht="12" customHeight="1" x14ac:dyDescent="0.2">
      <c r="A139" s="275">
        <v>42248</v>
      </c>
      <c r="B139" s="276">
        <v>253098.99999999904</v>
      </c>
      <c r="C139" s="276">
        <v>-1586.9999999995634</v>
      </c>
      <c r="D139" s="154">
        <v>-0.62312023432759245</v>
      </c>
      <c r="E139" s="276">
        <v>-16271.000000002299</v>
      </c>
      <c r="F139" s="277">
        <v>-6.0403905408925347</v>
      </c>
      <c r="G139" s="276">
        <v>2244801</v>
      </c>
      <c r="H139" s="104">
        <v>22114</v>
      </c>
      <c r="I139" s="154">
        <v>0.99492191208208802</v>
      </c>
      <c r="J139" s="104">
        <v>-107081</v>
      </c>
      <c r="K139" s="154">
        <v>-4.5529920293620174</v>
      </c>
      <c r="N139" s="62"/>
    </row>
    <row r="140" spans="1:14" ht="12" customHeight="1" x14ac:dyDescent="0.2">
      <c r="A140" s="275">
        <v>42278</v>
      </c>
      <c r="B140" s="104">
        <v>254852.99999999854</v>
      </c>
      <c r="C140" s="276">
        <v>1753.9999999995052</v>
      </c>
      <c r="D140" s="154">
        <v>0.69300945479812714</v>
      </c>
      <c r="E140" s="276">
        <v>-16612.999999999127</v>
      </c>
      <c r="F140" s="277">
        <v>-6.1197350681113916</v>
      </c>
      <c r="G140" s="104">
        <v>2280863</v>
      </c>
      <c r="H140" s="104">
        <v>36062</v>
      </c>
      <c r="I140" s="154">
        <v>1.606467566612809</v>
      </c>
      <c r="J140" s="104">
        <v>-109714</v>
      </c>
      <c r="K140" s="154">
        <v>-4.5894359395242237</v>
      </c>
    </row>
    <row r="141" spans="1:14" ht="12" customHeight="1" x14ac:dyDescent="0.2">
      <c r="A141" s="275">
        <v>42309</v>
      </c>
      <c r="B141" s="276">
        <v>252144.00000000445</v>
      </c>
      <c r="C141" s="276">
        <v>-2708.9999999940919</v>
      </c>
      <c r="D141" s="154">
        <v>-1.062965709642071</v>
      </c>
      <c r="E141" s="276">
        <v>-17185.999999995547</v>
      </c>
      <c r="F141" s="277">
        <v>-6.3810195670721974</v>
      </c>
      <c r="G141" s="276">
        <v>2276798</v>
      </c>
      <c r="H141" s="104">
        <v>-4065</v>
      </c>
      <c r="I141" s="154">
        <v>-0.17822201508814864</v>
      </c>
      <c r="J141" s="104">
        <v>-115108</v>
      </c>
      <c r="K141" s="154">
        <v>-4.8123964737744709</v>
      </c>
    </row>
    <row r="142" spans="1:14" ht="12" customHeight="1" x14ac:dyDescent="0.2">
      <c r="A142" s="275">
        <v>42339</v>
      </c>
      <c r="B142" s="104">
        <v>244975.00000000079</v>
      </c>
      <c r="C142" s="276">
        <v>-7169.0000000036671</v>
      </c>
      <c r="D142" s="154">
        <v>-2.8432165746571565</v>
      </c>
      <c r="E142" s="276">
        <v>-15785.999999998749</v>
      </c>
      <c r="F142" s="277">
        <v>-6.0538193978389314</v>
      </c>
      <c r="G142" s="104">
        <v>2218273</v>
      </c>
      <c r="H142" s="104">
        <v>-58525</v>
      </c>
      <c r="I142" s="154">
        <v>-2.570495933323905</v>
      </c>
      <c r="J142" s="104">
        <v>-116930</v>
      </c>
      <c r="K142" s="154">
        <v>-5.0072734575966198</v>
      </c>
    </row>
    <row r="143" spans="1:14" ht="12" customHeight="1" x14ac:dyDescent="0.2">
      <c r="A143" s="275">
        <v>42370</v>
      </c>
      <c r="B143" s="104">
        <v>249361.00000000026</v>
      </c>
      <c r="C143" s="276">
        <v>4385.9999999994761</v>
      </c>
      <c r="D143" s="154">
        <v>1.7903867741604091</v>
      </c>
      <c r="E143" s="276">
        <v>-16203.999999999098</v>
      </c>
      <c r="F143" s="277">
        <v>-6.1017076798520646</v>
      </c>
      <c r="G143" s="104">
        <v>2259082</v>
      </c>
      <c r="H143" s="104">
        <v>40809</v>
      </c>
      <c r="I143" s="154">
        <v>1.8396743773196536</v>
      </c>
      <c r="J143" s="104">
        <v>-128772</v>
      </c>
      <c r="K143" s="154">
        <v>-5.3927920216227623</v>
      </c>
    </row>
    <row r="144" spans="1:14" ht="12" customHeight="1" x14ac:dyDescent="0.2">
      <c r="A144" s="275">
        <v>42401</v>
      </c>
      <c r="B144" s="276">
        <v>250558</v>
      </c>
      <c r="C144" s="104">
        <v>1196.9999999997381</v>
      </c>
      <c r="D144" s="154">
        <v>0.48002694888123515</v>
      </c>
      <c r="E144" s="104">
        <v>-17473.000000000931</v>
      </c>
      <c r="F144" s="154">
        <v>-6.5190220534195191</v>
      </c>
      <c r="G144" s="276">
        <v>2261513</v>
      </c>
      <c r="H144" s="104">
        <v>2431</v>
      </c>
      <c r="I144" s="154">
        <v>0.10761008232547557</v>
      </c>
      <c r="J144" s="104">
        <v>-132660</v>
      </c>
      <c r="K144" s="154">
        <v>-5.5409529720701052</v>
      </c>
    </row>
    <row r="145" spans="1:14" s="62" customFormat="1" ht="12" customHeight="1" x14ac:dyDescent="0.2">
      <c r="A145" s="275">
        <v>42430</v>
      </c>
      <c r="B145" s="104">
        <v>248794.00000000119</v>
      </c>
      <c r="C145" s="276">
        <v>-1763.9999999988067</v>
      </c>
      <c r="D145" s="154">
        <v>-0.70402860814614054</v>
      </c>
      <c r="E145" s="276">
        <v>-17955.999999998923</v>
      </c>
      <c r="F145" s="277">
        <v>-6.7313964386125269</v>
      </c>
      <c r="G145" s="104">
        <v>2230296</v>
      </c>
      <c r="H145" s="104">
        <v>-31217</v>
      </c>
      <c r="I145" s="154">
        <v>-1.3803590781923429</v>
      </c>
      <c r="J145" s="104">
        <v>-140859</v>
      </c>
      <c r="K145" s="154">
        <v>-5.9405226566799723</v>
      </c>
      <c r="M145" s="15"/>
      <c r="N145" s="15"/>
    </row>
    <row r="146" spans="1:14" s="62" customFormat="1" ht="12" customHeight="1" x14ac:dyDescent="0.2">
      <c r="A146" s="275">
        <v>42461</v>
      </c>
      <c r="B146" s="276">
        <v>245626.99999999881</v>
      </c>
      <c r="C146" s="104">
        <v>-3167.0000000023865</v>
      </c>
      <c r="D146" s="154">
        <v>-1.2729406657726356</v>
      </c>
      <c r="E146" s="104">
        <v>-15782.000000001135</v>
      </c>
      <c r="F146" s="154">
        <v>-6.0372825725208923</v>
      </c>
      <c r="G146" s="276">
        <v>2203355</v>
      </c>
      <c r="H146" s="104">
        <v>-26941</v>
      </c>
      <c r="I146" s="154">
        <v>-1.2079562533403638</v>
      </c>
      <c r="J146" s="104">
        <v>-125257</v>
      </c>
      <c r="K146" s="154">
        <v>-5.379041248606466</v>
      </c>
      <c r="M146" s="15"/>
      <c r="N146" s="15"/>
    </row>
    <row r="147" spans="1:14" ht="12" customHeight="1" x14ac:dyDescent="0.2">
      <c r="A147" s="275">
        <v>42491</v>
      </c>
      <c r="B147" s="104">
        <v>240511.99999999802</v>
      </c>
      <c r="C147" s="276">
        <v>-5115.0000000007858</v>
      </c>
      <c r="D147" s="154">
        <v>-2.082425791953169</v>
      </c>
      <c r="E147" s="276">
        <v>-14274.000000002241</v>
      </c>
      <c r="F147" s="277">
        <v>-5.6023486376811222</v>
      </c>
      <c r="G147" s="104">
        <v>2154825</v>
      </c>
      <c r="H147" s="104">
        <v>-48530</v>
      </c>
      <c r="I147" s="154">
        <v>-2.2025502018512677</v>
      </c>
      <c r="J147" s="104">
        <v>-129046</v>
      </c>
      <c r="K147" s="154">
        <v>-5.6503191292327806</v>
      </c>
    </row>
    <row r="148" spans="1:14" ht="12" customHeight="1" x14ac:dyDescent="0.2">
      <c r="A148" s="275">
        <v>42522</v>
      </c>
      <c r="B148" s="276">
        <v>237717.00000000012</v>
      </c>
      <c r="C148" s="104">
        <v>-2794.9999999979045</v>
      </c>
      <c r="D148" s="154">
        <v>-1.1621041777532628</v>
      </c>
      <c r="E148" s="104">
        <v>-13017.999999999971</v>
      </c>
      <c r="F148" s="154">
        <v>-5.1919357090154818</v>
      </c>
      <c r="G148" s="276">
        <v>2101368</v>
      </c>
      <c r="H148" s="104">
        <v>-53457</v>
      </c>
      <c r="I148" s="154">
        <v>-2.4808047057185618</v>
      </c>
      <c r="J148" s="104">
        <v>-141238</v>
      </c>
      <c r="K148" s="154">
        <v>-6.29794087771102</v>
      </c>
    </row>
    <row r="149" spans="1:14" ht="12" customHeight="1" x14ac:dyDescent="0.2">
      <c r="A149" s="275">
        <v>42552</v>
      </c>
      <c r="B149" s="104">
        <v>237311.00000000143</v>
      </c>
      <c r="C149" s="276">
        <v>-405.99999999869033</v>
      </c>
      <c r="D149" s="154">
        <v>-0.17079131908895456</v>
      </c>
      <c r="E149" s="276">
        <v>-14149.999999997148</v>
      </c>
      <c r="F149" s="277">
        <v>-5.6271151391258396</v>
      </c>
      <c r="G149" s="104">
        <v>2066340</v>
      </c>
      <c r="H149" s="104">
        <v>-35028</v>
      </c>
      <c r="I149" s="154">
        <v>-1.6669141245131742</v>
      </c>
      <c r="J149" s="104">
        <v>-145793</v>
      </c>
      <c r="K149" s="154">
        <v>-6.5906073459416774</v>
      </c>
    </row>
    <row r="150" spans="1:14" ht="12" customHeight="1" x14ac:dyDescent="0.2">
      <c r="A150" s="275">
        <v>42583</v>
      </c>
      <c r="B150" s="276">
        <v>240327.99999999994</v>
      </c>
      <c r="C150" s="104">
        <v>3016.9999999985157</v>
      </c>
      <c r="D150" s="154">
        <v>1.2713274985139744</v>
      </c>
      <c r="E150" s="104">
        <v>-14357.999999998661</v>
      </c>
      <c r="F150" s="154">
        <v>-5.6375301351463136</v>
      </c>
      <c r="G150" s="276">
        <v>2073183</v>
      </c>
      <c r="H150" s="104">
        <v>6843</v>
      </c>
      <c r="I150" s="154">
        <v>0.33116524870060104</v>
      </c>
      <c r="J150" s="104">
        <v>-149504</v>
      </c>
      <c r="K150" s="154">
        <v>-6.7262731999602279</v>
      </c>
    </row>
    <row r="151" spans="1:14" ht="12" customHeight="1" x14ac:dyDescent="0.2">
      <c r="A151" s="275">
        <v>42614</v>
      </c>
      <c r="B151" s="104">
        <v>236340.99999999785</v>
      </c>
      <c r="C151" s="276">
        <v>-3987.0000000020955</v>
      </c>
      <c r="D151" s="154">
        <v>-1.6589827236119372</v>
      </c>
      <c r="E151" s="276">
        <v>-16758.000000001193</v>
      </c>
      <c r="F151" s="277">
        <v>-6.6211245402001806</v>
      </c>
      <c r="G151" s="104">
        <v>2091850</v>
      </c>
      <c r="H151" s="104">
        <v>18667</v>
      </c>
      <c r="I151" s="154">
        <v>0.90040290702750314</v>
      </c>
      <c r="J151" s="104">
        <v>-152951</v>
      </c>
      <c r="K151" s="154">
        <v>-6.8135661022959271</v>
      </c>
    </row>
    <row r="152" spans="1:14" ht="12" customHeight="1" x14ac:dyDescent="0.2">
      <c r="A152" s="275">
        <v>42644</v>
      </c>
      <c r="B152" s="276">
        <v>235860.99999999913</v>
      </c>
      <c r="C152" s="104">
        <v>-479.99999999871943</v>
      </c>
      <c r="D152" s="154">
        <v>-0.20309637345984141</v>
      </c>
      <c r="E152" s="104">
        <v>-18991.999999999418</v>
      </c>
      <c r="F152" s="154">
        <v>-7.4521390762516146</v>
      </c>
      <c r="G152" s="276">
        <v>2113194</v>
      </c>
      <c r="H152" s="104">
        <v>21344</v>
      </c>
      <c r="I152" s="154">
        <v>1.0203408466190214</v>
      </c>
      <c r="J152" s="104">
        <v>-167669</v>
      </c>
      <c r="K152" s="154">
        <v>-7.3511210449728894</v>
      </c>
    </row>
    <row r="153" spans="1:14" ht="12" customHeight="1" x14ac:dyDescent="0.2">
      <c r="A153" s="275">
        <v>42675</v>
      </c>
      <c r="B153" s="104">
        <v>233421.99999999953</v>
      </c>
      <c r="C153" s="276">
        <v>-2438.9999999995925</v>
      </c>
      <c r="D153" s="154">
        <v>-1.0340836340046051</v>
      </c>
      <c r="E153" s="276">
        <v>-18722.000000004919</v>
      </c>
      <c r="F153" s="277">
        <v>-7.4251221524226576</v>
      </c>
      <c r="G153" s="104">
        <v>2125953</v>
      </c>
      <c r="H153" s="104">
        <v>12759</v>
      </c>
      <c r="I153" s="154">
        <v>0.60377797779096476</v>
      </c>
      <c r="J153" s="104">
        <v>-150845</v>
      </c>
      <c r="K153" s="154">
        <v>-6.6253132688978118</v>
      </c>
    </row>
    <row r="154" spans="1:14" ht="12" customHeight="1" x14ac:dyDescent="0.2">
      <c r="A154" s="275">
        <v>42705</v>
      </c>
      <c r="B154" s="276">
        <v>225606.99999999872</v>
      </c>
      <c r="C154" s="104">
        <v>-7815.0000000008149</v>
      </c>
      <c r="D154" s="154">
        <v>-3.3480134691677863</v>
      </c>
      <c r="E154" s="104">
        <v>-19368.000000002066</v>
      </c>
      <c r="F154" s="154">
        <v>-7.9061128686608857</v>
      </c>
      <c r="G154" s="276">
        <v>2060672</v>
      </c>
      <c r="H154" s="104">
        <v>-65281</v>
      </c>
      <c r="I154" s="154">
        <v>-3.0706699536631334</v>
      </c>
      <c r="J154" s="104">
        <v>-157601</v>
      </c>
      <c r="K154" s="154">
        <v>-7.1046710661852712</v>
      </c>
    </row>
    <row r="155" spans="1:14" ht="12" customHeight="1" x14ac:dyDescent="0.2">
      <c r="A155" s="275">
        <v>42736</v>
      </c>
      <c r="B155" s="276">
        <v>230416.00000000073</v>
      </c>
      <c r="C155" s="276">
        <v>4809.0000000020082</v>
      </c>
      <c r="D155" s="154">
        <v>2.1315827966339853</v>
      </c>
      <c r="E155" s="276">
        <v>-18944.999999999534</v>
      </c>
      <c r="F155" s="277">
        <v>-7.5974190029714004</v>
      </c>
      <c r="G155" s="276">
        <v>2104865</v>
      </c>
      <c r="H155" s="104">
        <v>44193</v>
      </c>
      <c r="I155" s="154">
        <v>2.1445916671842973</v>
      </c>
      <c r="J155" s="104">
        <v>-154217</v>
      </c>
      <c r="K155" s="154">
        <v>-6.8265339637959137</v>
      </c>
    </row>
    <row r="156" spans="1:14" ht="12" customHeight="1" x14ac:dyDescent="0.2">
      <c r="A156" s="275">
        <v>42767</v>
      </c>
      <c r="B156" s="104">
        <v>232039.00000000157</v>
      </c>
      <c r="C156" s="104">
        <v>1623.000000000844</v>
      </c>
      <c r="D156" s="154">
        <v>0.70437816818312915</v>
      </c>
      <c r="E156" s="104">
        <v>-18518.999999998428</v>
      </c>
      <c r="F156" s="154">
        <v>-7.3911030579739734</v>
      </c>
      <c r="G156" s="104">
        <v>2103922</v>
      </c>
      <c r="H156" s="104">
        <v>-943</v>
      </c>
      <c r="I156" s="154">
        <v>-4.48009729840156E-2</v>
      </c>
      <c r="J156" s="104">
        <v>-157591</v>
      </c>
      <c r="K156" s="154">
        <v>-6.9683879774292699</v>
      </c>
    </row>
    <row r="157" spans="1:14" ht="12" customHeight="1" x14ac:dyDescent="0.2">
      <c r="A157" s="275">
        <v>42795</v>
      </c>
      <c r="B157" s="276">
        <v>229018.0000000014</v>
      </c>
      <c r="C157" s="276">
        <v>-3021.0000000001746</v>
      </c>
      <c r="D157" s="154">
        <v>-1.3019363124303045</v>
      </c>
      <c r="E157" s="276">
        <v>-19775.999999999796</v>
      </c>
      <c r="F157" s="277">
        <v>-7.9487447446480628</v>
      </c>
      <c r="G157" s="276">
        <v>2086379</v>
      </c>
      <c r="H157" s="104">
        <v>-17543</v>
      </c>
      <c r="I157" s="154">
        <v>-0.83382368738004542</v>
      </c>
      <c r="J157" s="104">
        <v>-143917</v>
      </c>
      <c r="K157" s="154">
        <v>-6.45282061215193</v>
      </c>
    </row>
    <row r="158" spans="1:14" ht="12" customHeight="1" x14ac:dyDescent="0.2">
      <c r="A158" s="275">
        <v>42826</v>
      </c>
      <c r="B158" s="104">
        <v>223368.99999999875</v>
      </c>
      <c r="C158" s="104">
        <v>-5649.0000000026484</v>
      </c>
      <c r="D158" s="154">
        <v>-2.466618344410751</v>
      </c>
      <c r="E158" s="104">
        <v>-22258.000000000058</v>
      </c>
      <c r="F158" s="154">
        <v>-9.0617073855887842</v>
      </c>
      <c r="G158" s="104">
        <v>2026256</v>
      </c>
      <c r="H158" s="104">
        <v>-60123</v>
      </c>
      <c r="I158" s="154">
        <v>-2.8816911980038142</v>
      </c>
      <c r="J158" s="104">
        <v>-177099</v>
      </c>
      <c r="K158" s="154">
        <v>-8.037697057441946</v>
      </c>
    </row>
    <row r="159" spans="1:14" ht="12" customHeight="1" x14ac:dyDescent="0.2">
      <c r="A159" s="275">
        <v>42856</v>
      </c>
      <c r="B159" s="276">
        <v>219306.99999999965</v>
      </c>
      <c r="C159" s="276">
        <v>-4061.9999999990978</v>
      </c>
      <c r="D159" s="154">
        <v>-1.8185155505012425</v>
      </c>
      <c r="E159" s="276">
        <v>-21204.99999999837</v>
      </c>
      <c r="F159" s="277">
        <v>-8.8166079031393636</v>
      </c>
      <c r="G159" s="276">
        <v>1982451</v>
      </c>
      <c r="H159" s="104">
        <v>-43805</v>
      </c>
      <c r="I159" s="154">
        <v>-2.1618689839783323</v>
      </c>
      <c r="J159" s="104">
        <v>-172374</v>
      </c>
      <c r="K159" s="154">
        <v>-7.999443110229369</v>
      </c>
    </row>
    <row r="160" spans="1:14" ht="12" customHeight="1" x14ac:dyDescent="0.2">
      <c r="A160" s="275">
        <v>42887</v>
      </c>
      <c r="B160" s="104">
        <v>218333.00000000256</v>
      </c>
      <c r="C160" s="104">
        <v>-973.99999999708962</v>
      </c>
      <c r="D160" s="154">
        <v>-0.44412627047795611</v>
      </c>
      <c r="E160" s="104">
        <v>-19383.999999997555</v>
      </c>
      <c r="F160" s="154">
        <v>-8.1542338158388112</v>
      </c>
      <c r="G160" s="104">
        <v>1939077</v>
      </c>
      <c r="H160" s="104">
        <v>-43374</v>
      </c>
      <c r="I160" s="154">
        <v>-2.1878977084427307</v>
      </c>
      <c r="J160" s="104">
        <v>-162291</v>
      </c>
      <c r="K160" s="154">
        <v>-7.7231118014550519</v>
      </c>
    </row>
    <row r="161" spans="1:11" ht="12" customHeight="1" x14ac:dyDescent="0.2">
      <c r="A161" s="275">
        <v>42917</v>
      </c>
      <c r="B161" s="276">
        <v>220385.99999999965</v>
      </c>
      <c r="C161" s="276">
        <v>2052.9999999970896</v>
      </c>
      <c r="D161" s="154">
        <v>0.94030677909297522</v>
      </c>
      <c r="E161" s="276">
        <v>-16925.000000001775</v>
      </c>
      <c r="F161" s="277">
        <v>-7.1319913531196075</v>
      </c>
      <c r="G161" s="276">
        <v>1928286</v>
      </c>
      <c r="H161" s="104">
        <v>-10791</v>
      </c>
      <c r="I161" s="154">
        <v>-0.5565018820810107</v>
      </c>
      <c r="J161" s="104">
        <v>-138054</v>
      </c>
      <c r="K161" s="154">
        <v>-6.6810883010540376</v>
      </c>
    </row>
    <row r="162" spans="1:11" ht="12" customHeight="1" x14ac:dyDescent="0.2">
      <c r="A162" s="275">
        <v>42948</v>
      </c>
      <c r="B162" s="104">
        <v>222966.00000000143</v>
      </c>
      <c r="C162" s="104">
        <v>2580.0000000017753</v>
      </c>
      <c r="D162" s="154">
        <v>1.1706732732577294</v>
      </c>
      <c r="E162" s="104">
        <v>-17361.999999998516</v>
      </c>
      <c r="F162" s="154">
        <v>-7.2242934655964008</v>
      </c>
      <c r="G162" s="104">
        <v>1950889</v>
      </c>
      <c r="H162" s="104">
        <v>22603</v>
      </c>
      <c r="I162" s="154">
        <v>1.1721808901791539</v>
      </c>
      <c r="J162" s="104">
        <v>-122294</v>
      </c>
      <c r="K162" s="154">
        <v>-5.8988521514984447</v>
      </c>
    </row>
    <row r="163" spans="1:11" ht="12" customHeight="1" x14ac:dyDescent="0.2">
      <c r="A163" s="275">
        <v>42979</v>
      </c>
      <c r="B163" s="276">
        <v>222513.99999999953</v>
      </c>
      <c r="C163" s="276">
        <v>-452.00000000189175</v>
      </c>
      <c r="D163" s="154">
        <v>-0.20272149116990432</v>
      </c>
      <c r="E163" s="276">
        <v>-13826.999999998312</v>
      </c>
      <c r="F163" s="277">
        <v>-5.8504449079924505</v>
      </c>
      <c r="G163" s="276">
        <v>1970717</v>
      </c>
      <c r="H163" s="104">
        <v>19828</v>
      </c>
      <c r="I163" s="154">
        <v>1.0163571581981343</v>
      </c>
      <c r="J163" s="104">
        <v>-121133</v>
      </c>
      <c r="K163" s="154">
        <v>-5.7907115710973542</v>
      </c>
    </row>
    <row r="164" spans="1:11" ht="12" customHeight="1" x14ac:dyDescent="0.2">
      <c r="A164" s="275">
        <v>43009</v>
      </c>
      <c r="B164" s="104">
        <v>221713.00000000047</v>
      </c>
      <c r="C164" s="104">
        <v>-800.99999999906868</v>
      </c>
      <c r="D164" s="154">
        <v>-0.35997734973937384</v>
      </c>
      <c r="E164" s="104">
        <v>-14147.999999998661</v>
      </c>
      <c r="F164" s="154">
        <v>-5.9984482385806528</v>
      </c>
      <c r="G164" s="104">
        <v>2001649</v>
      </c>
      <c r="H164" s="104">
        <v>30932</v>
      </c>
      <c r="I164" s="154">
        <v>1.5695810205118239</v>
      </c>
      <c r="J164" s="104">
        <v>-111545</v>
      </c>
      <c r="K164" s="154">
        <v>-5.2785025889719543</v>
      </c>
    </row>
    <row r="165" spans="1:11" ht="12" customHeight="1" x14ac:dyDescent="0.2">
      <c r="A165" s="275">
        <v>43040</v>
      </c>
      <c r="B165" s="276">
        <v>217039.0000000002</v>
      </c>
      <c r="C165" s="276">
        <v>-4674.0000000002619</v>
      </c>
      <c r="D165" s="154">
        <v>-2.1081307816863477</v>
      </c>
      <c r="E165" s="276">
        <v>-16382.999999999331</v>
      </c>
      <c r="F165" s="277">
        <v>-7.0186186392025443</v>
      </c>
      <c r="G165" s="276">
        <v>2008618</v>
      </c>
      <c r="H165" s="104">
        <v>6969</v>
      </c>
      <c r="I165" s="154">
        <v>0.34816293965625345</v>
      </c>
      <c r="J165" s="104">
        <v>-117335</v>
      </c>
      <c r="K165" s="154">
        <v>-5.5191718725672674</v>
      </c>
    </row>
    <row r="166" spans="1:11" ht="12" customHeight="1" x14ac:dyDescent="0.2">
      <c r="A166" s="275">
        <v>43070</v>
      </c>
      <c r="B166" s="104">
        <v>210748.99999999919</v>
      </c>
      <c r="C166" s="104">
        <v>-6290.0000000010186</v>
      </c>
      <c r="D166" s="154">
        <v>-2.8980966554402725</v>
      </c>
      <c r="E166" s="104">
        <v>-14857.999999999534</v>
      </c>
      <c r="F166" s="154">
        <v>-6.5857885615249607</v>
      </c>
      <c r="G166" s="104">
        <v>1953055</v>
      </c>
      <c r="H166" s="104">
        <v>-55563</v>
      </c>
      <c r="I166" s="154">
        <v>-2.7662303135787889</v>
      </c>
      <c r="J166" s="104">
        <v>-107617</v>
      </c>
      <c r="K166" s="154">
        <v>-5.2224225883595254</v>
      </c>
    </row>
    <row r="167" spans="1:11" ht="12" customHeight="1" x14ac:dyDescent="0.2">
      <c r="A167" s="275">
        <v>43101</v>
      </c>
      <c r="B167" s="104">
        <v>216954.00000000087</v>
      </c>
      <c r="C167" s="276">
        <v>6205.000000001688</v>
      </c>
      <c r="D167" s="154">
        <v>2.9442607082366758</v>
      </c>
      <c r="E167" s="276">
        <v>-13461.999999999854</v>
      </c>
      <c r="F167" s="277">
        <v>-5.842476216929299</v>
      </c>
      <c r="G167" s="104">
        <v>2001049</v>
      </c>
      <c r="H167" s="104">
        <v>47994</v>
      </c>
      <c r="I167" s="154">
        <v>2.4573808725304715</v>
      </c>
      <c r="J167" s="104">
        <v>-103816</v>
      </c>
      <c r="K167" s="154">
        <v>-4.9321928009634819</v>
      </c>
    </row>
    <row r="168" spans="1:11" ht="12" customHeight="1" x14ac:dyDescent="0.2">
      <c r="A168" s="275">
        <v>43132</v>
      </c>
      <c r="B168" s="276">
        <v>218141.00000000067</v>
      </c>
      <c r="C168" s="104">
        <v>1186.9999999997963</v>
      </c>
      <c r="D168" s="154">
        <v>0.54712058777427086</v>
      </c>
      <c r="E168" s="104">
        <v>-13898.000000000902</v>
      </c>
      <c r="F168" s="154">
        <v>-5.9895103840306199</v>
      </c>
      <c r="G168" s="276">
        <v>1997878</v>
      </c>
      <c r="H168" s="104">
        <v>-3171</v>
      </c>
      <c r="I168" s="154">
        <v>-0.15846688411927945</v>
      </c>
      <c r="J168" s="104">
        <v>-106044</v>
      </c>
      <c r="K168" s="154">
        <v>-5.0403009237034455</v>
      </c>
    </row>
    <row r="169" spans="1:11" ht="12" customHeight="1" x14ac:dyDescent="0.2">
      <c r="A169" s="275">
        <v>43160</v>
      </c>
      <c r="B169" s="104">
        <v>216334.00000000111</v>
      </c>
      <c r="C169" s="276">
        <v>-1806.9999999995634</v>
      </c>
      <c r="D169" s="154">
        <v>-0.82836330630168464</v>
      </c>
      <c r="E169" s="276">
        <v>-12684.000000000291</v>
      </c>
      <c r="F169" s="277">
        <v>-5.5384292937673951</v>
      </c>
      <c r="G169" s="104">
        <v>1968431</v>
      </c>
      <c r="H169" s="104">
        <v>-29447</v>
      </c>
      <c r="I169" s="154">
        <v>-1.4739138225657422</v>
      </c>
      <c r="J169" s="104">
        <v>-117948</v>
      </c>
      <c r="K169" s="154">
        <v>-5.6532394162326209</v>
      </c>
    </row>
    <row r="170" spans="1:11" ht="12" customHeight="1" x14ac:dyDescent="0.2">
      <c r="A170" s="275">
        <v>43191</v>
      </c>
      <c r="B170" s="276">
        <v>212603.00000000032</v>
      </c>
      <c r="C170" s="104">
        <v>-3731.0000000007858</v>
      </c>
      <c r="D170" s="154">
        <v>-1.7246479980034422</v>
      </c>
      <c r="E170" s="104">
        <v>-10765.999999998428</v>
      </c>
      <c r="F170" s="154">
        <v>-4.8198272813140983</v>
      </c>
      <c r="G170" s="276">
        <v>1936908</v>
      </c>
      <c r="H170" s="104">
        <v>-31523</v>
      </c>
      <c r="I170" s="154">
        <v>-1.6014277361004781</v>
      </c>
      <c r="J170" s="104">
        <v>-89348</v>
      </c>
      <c r="K170" s="154">
        <v>-4.4095119274168715</v>
      </c>
    </row>
    <row r="171" spans="1:11" ht="12" customHeight="1" x14ac:dyDescent="0.2">
      <c r="A171" s="275">
        <v>43221</v>
      </c>
      <c r="B171" s="104">
        <v>208812.9999999998</v>
      </c>
      <c r="C171" s="276">
        <v>-3790.0000000005239</v>
      </c>
      <c r="D171" s="154">
        <v>-1.7826653433867434</v>
      </c>
      <c r="E171" s="276">
        <v>-10493.999999999854</v>
      </c>
      <c r="F171" s="277">
        <v>-4.7850729798865848</v>
      </c>
      <c r="G171" s="104">
        <v>1904990</v>
      </c>
      <c r="H171" s="104">
        <v>-31918</v>
      </c>
      <c r="I171" s="154">
        <v>-1.6478841535065165</v>
      </c>
      <c r="J171" s="104">
        <v>-77461</v>
      </c>
      <c r="K171" s="154">
        <v>-3.9073349101692805</v>
      </c>
    </row>
    <row r="172" spans="1:11" ht="12" customHeight="1" x14ac:dyDescent="0.2">
      <c r="A172" s="275">
        <v>43252</v>
      </c>
      <c r="B172" s="276">
        <v>205497.00000000017</v>
      </c>
      <c r="C172" s="104">
        <v>-3315.9999999996217</v>
      </c>
      <c r="D172" s="154">
        <v>-1.5880237341543031</v>
      </c>
      <c r="E172" s="104">
        <v>-12836.000000002387</v>
      </c>
      <c r="F172" s="154">
        <v>-5.8790929451810934</v>
      </c>
      <c r="G172" s="276">
        <v>1866810</v>
      </c>
      <c r="H172" s="104">
        <v>-38180</v>
      </c>
      <c r="I172" s="154">
        <v>-2.0042099958529964</v>
      </c>
      <c r="J172" s="104">
        <v>-72267</v>
      </c>
      <c r="K172" s="154">
        <v>-3.7268762406031324</v>
      </c>
    </row>
    <row r="173" spans="1:11" ht="12" customHeight="1" x14ac:dyDescent="0.2">
      <c r="A173" s="275">
        <v>43282</v>
      </c>
      <c r="B173" s="104">
        <v>206633.99999999945</v>
      </c>
      <c r="C173" s="276">
        <v>1136.9999999992724</v>
      </c>
      <c r="D173" s="154">
        <v>0.553292748798898</v>
      </c>
      <c r="E173" s="276">
        <v>-13752.000000000204</v>
      </c>
      <c r="F173" s="277">
        <v>-6.2399607960579289</v>
      </c>
      <c r="G173" s="104">
        <v>1855442</v>
      </c>
      <c r="H173" s="104">
        <v>-11368</v>
      </c>
      <c r="I173" s="154">
        <v>-0.60895324109041626</v>
      </c>
      <c r="J173" s="104">
        <v>-72844</v>
      </c>
      <c r="K173" s="154">
        <v>-3.777655389293912</v>
      </c>
    </row>
    <row r="174" spans="1:11" ht="12" customHeight="1" x14ac:dyDescent="0.2">
      <c r="A174" s="275">
        <v>43313</v>
      </c>
      <c r="B174" s="276">
        <v>209449.00000000052</v>
      </c>
      <c r="C174" s="104">
        <v>2815.0000000010768</v>
      </c>
      <c r="D174" s="154">
        <v>1.3623121073981457</v>
      </c>
      <c r="E174" s="104">
        <v>-13517.000000000902</v>
      </c>
      <c r="F174" s="154">
        <v>-6.0623592834785649</v>
      </c>
      <c r="G174" s="276">
        <v>1875074</v>
      </c>
      <c r="H174" s="104">
        <v>19632</v>
      </c>
      <c r="I174" s="154">
        <v>1.0580767278093306</v>
      </c>
      <c r="J174" s="104">
        <v>-75815</v>
      </c>
      <c r="K174" s="154">
        <v>-3.886177019809943</v>
      </c>
    </row>
    <row r="175" spans="1:11" ht="12" customHeight="1" x14ac:dyDescent="0.2">
      <c r="A175" s="275">
        <v>43344</v>
      </c>
      <c r="B175" s="104">
        <v>208162.99999999811</v>
      </c>
      <c r="C175" s="276">
        <v>-1286.0000000024156</v>
      </c>
      <c r="D175" s="154">
        <v>-0.61399195030886389</v>
      </c>
      <c r="E175" s="276">
        <v>-14351.000000001426</v>
      </c>
      <c r="F175" s="277">
        <v>-6.4494818303573958</v>
      </c>
      <c r="G175" s="104">
        <v>1889358</v>
      </c>
      <c r="H175" s="104">
        <v>14284</v>
      </c>
      <c r="I175" s="154">
        <v>0.76178326828701159</v>
      </c>
      <c r="J175" s="104">
        <v>-81359</v>
      </c>
      <c r="K175" s="154">
        <v>-4.1283959086971898</v>
      </c>
    </row>
    <row r="176" spans="1:11" ht="12" customHeight="1" x14ac:dyDescent="0.2">
      <c r="A176" s="275">
        <v>43374</v>
      </c>
      <c r="B176" s="276">
        <v>206164.99999999936</v>
      </c>
      <c r="C176" s="104">
        <v>-1997.9999999987485</v>
      </c>
      <c r="D176" s="154">
        <v>-0.95982475271722967</v>
      </c>
      <c r="E176" s="104">
        <v>-15548.000000001106</v>
      </c>
      <c r="F176" s="154">
        <v>-7.0126695322335966</v>
      </c>
      <c r="G176" s="276">
        <v>1914513</v>
      </c>
      <c r="H176" s="104">
        <v>25155</v>
      </c>
      <c r="I176" s="154">
        <v>1.3314046358604352</v>
      </c>
      <c r="J176" s="104">
        <v>-87136</v>
      </c>
      <c r="K176" s="154">
        <v>-4.353210777713775</v>
      </c>
    </row>
    <row r="177" spans="1:11" ht="12" customHeight="1" x14ac:dyDescent="0.2">
      <c r="A177" s="275">
        <v>43405</v>
      </c>
      <c r="B177" s="104">
        <v>202134.99999999991</v>
      </c>
      <c r="C177" s="276">
        <v>-4029.999999999447</v>
      </c>
      <c r="D177" s="154">
        <v>-1.9547449858120727</v>
      </c>
      <c r="E177" s="276">
        <v>-14904.000000000291</v>
      </c>
      <c r="F177" s="277">
        <v>-6.8669686093284055</v>
      </c>
      <c r="G177" s="104">
        <v>1909926</v>
      </c>
      <c r="H177" s="104">
        <v>-4587</v>
      </c>
      <c r="I177" s="154">
        <v>-0.23959095602902669</v>
      </c>
      <c r="J177" s="104">
        <v>-98692</v>
      </c>
      <c r="K177" s="154">
        <v>-4.9134280385817508</v>
      </c>
    </row>
    <row r="178" spans="1:11" ht="12" customHeight="1" x14ac:dyDescent="0.2">
      <c r="A178" s="275">
        <v>43435</v>
      </c>
      <c r="B178" s="276">
        <v>196902.99999999991</v>
      </c>
      <c r="C178" s="104">
        <v>-5232</v>
      </c>
      <c r="D178" s="154">
        <v>-2.5883691592252713</v>
      </c>
      <c r="E178" s="104">
        <v>-13845.999999999272</v>
      </c>
      <c r="F178" s="154">
        <v>-6.5699006875474275</v>
      </c>
      <c r="G178" s="276">
        <v>1865053</v>
      </c>
      <c r="H178" s="104">
        <v>-44873</v>
      </c>
      <c r="I178" s="154">
        <v>-2.3494627540543456</v>
      </c>
      <c r="J178" s="104">
        <v>-88002</v>
      </c>
      <c r="K178" s="154">
        <v>-4.5058638901618231</v>
      </c>
    </row>
    <row r="179" spans="1:11" ht="12" customHeight="1" x14ac:dyDescent="0.2">
      <c r="A179" s="275">
        <v>43466</v>
      </c>
      <c r="B179" s="276">
        <v>203659.00000000061</v>
      </c>
      <c r="C179" s="276">
        <v>6756.0000000006985</v>
      </c>
      <c r="D179" s="154">
        <v>3.4311310645346702</v>
      </c>
      <c r="E179" s="276">
        <v>-13295.000000000262</v>
      </c>
      <c r="F179" s="277">
        <v>-6.1280271393936996</v>
      </c>
      <c r="G179" s="276">
        <v>1925313</v>
      </c>
      <c r="H179" s="104">
        <v>60260</v>
      </c>
      <c r="I179" s="154">
        <v>3.2310073761978884</v>
      </c>
      <c r="J179" s="104">
        <v>-75736</v>
      </c>
      <c r="K179" s="154">
        <v>-3.7848148646035153</v>
      </c>
    </row>
    <row r="180" spans="1:11" ht="12" customHeight="1" x14ac:dyDescent="0.2">
      <c r="A180" s="275">
        <v>43497</v>
      </c>
      <c r="B180" s="104">
        <v>205855.00000000081</v>
      </c>
      <c r="C180" s="104">
        <v>2196.0000000002037</v>
      </c>
      <c r="D180" s="154">
        <v>1.078272995546574</v>
      </c>
      <c r="E180" s="104">
        <v>-12285.999999999854</v>
      </c>
      <c r="F180" s="154">
        <v>-5.6321370122993013</v>
      </c>
      <c r="G180" s="104">
        <v>1928815</v>
      </c>
      <c r="H180" s="104">
        <v>3502</v>
      </c>
      <c r="I180" s="154">
        <v>0.18189250267359125</v>
      </c>
      <c r="J180" s="104">
        <v>-69063</v>
      </c>
      <c r="K180" s="154">
        <v>-3.4568176835622597</v>
      </c>
    </row>
    <row r="181" spans="1:11" ht="12" customHeight="1" x14ac:dyDescent="0.2">
      <c r="A181" s="275">
        <v>43525</v>
      </c>
      <c r="B181" s="276">
        <v>205841.00000000026</v>
      </c>
      <c r="C181" s="276">
        <v>-14.000000000552973</v>
      </c>
      <c r="D181" s="277">
        <v>-6.8009035488829118E-3</v>
      </c>
      <c r="E181" s="276">
        <v>-10493.000000000844</v>
      </c>
      <c r="F181" s="277">
        <v>-4.8503702608007941</v>
      </c>
      <c r="G181" s="276">
        <v>1916187</v>
      </c>
      <c r="H181" s="104">
        <v>-12628</v>
      </c>
      <c r="I181" s="154">
        <v>-0.65470249868442543</v>
      </c>
      <c r="J181" s="104">
        <v>-52244</v>
      </c>
      <c r="K181" s="154">
        <v>-2.6540935394738248</v>
      </c>
    </row>
    <row r="182" spans="1:11" ht="12" customHeight="1" x14ac:dyDescent="0.2">
      <c r="A182" s="275">
        <v>43556</v>
      </c>
      <c r="B182" s="104">
        <v>202157.00000000012</v>
      </c>
      <c r="C182" s="104">
        <v>-3684.0000000001455</v>
      </c>
      <c r="D182" s="154">
        <v>-1.7897309088083233</v>
      </c>
      <c r="E182" s="104">
        <v>-10446.000000000204</v>
      </c>
      <c r="F182" s="154">
        <v>-4.9133831601624571</v>
      </c>
      <c r="G182" s="104">
        <v>1864858</v>
      </c>
      <c r="H182" s="104">
        <v>-51329</v>
      </c>
      <c r="I182" s="154">
        <v>-2.6787051576907683</v>
      </c>
      <c r="J182" s="104">
        <v>-72050</v>
      </c>
      <c r="K182" s="154">
        <v>-3.7198462704475381</v>
      </c>
    </row>
    <row r="183" spans="1:11" ht="12" customHeight="1" x14ac:dyDescent="0.2">
      <c r="A183" s="275">
        <v>43586</v>
      </c>
      <c r="B183" s="104">
        <v>199331.00000000073</v>
      </c>
      <c r="C183" s="276">
        <v>-2825.9999999993888</v>
      </c>
      <c r="D183" s="277">
        <v>-1.3979233961719788</v>
      </c>
      <c r="E183" s="276">
        <v>-9481.9999999990687</v>
      </c>
      <c r="F183" s="277">
        <v>-4.5409050202808627</v>
      </c>
      <c r="G183" s="104">
        <v>1828679</v>
      </c>
      <c r="H183" s="104">
        <v>-36179</v>
      </c>
      <c r="I183" s="154">
        <v>-1.9400404749316034</v>
      </c>
      <c r="J183" s="104">
        <v>-76311</v>
      </c>
      <c r="K183" s="154">
        <v>-4.0058477997259825</v>
      </c>
    </row>
    <row r="184" spans="1:11" ht="12" customHeight="1" x14ac:dyDescent="0.2">
      <c r="A184" s="275">
        <v>43617</v>
      </c>
      <c r="B184" s="104">
        <v>197686.99999999942</v>
      </c>
      <c r="C184" s="104">
        <v>-1644.0000000013097</v>
      </c>
      <c r="D184" s="154">
        <v>-0.82475881824769037</v>
      </c>
      <c r="E184" s="104">
        <v>-7810.0000000007567</v>
      </c>
      <c r="F184" s="154">
        <v>-3.80054210037166</v>
      </c>
      <c r="G184" s="104">
        <v>1797630</v>
      </c>
      <c r="H184" s="104">
        <v>-31049</v>
      </c>
      <c r="I184" s="154">
        <v>-1.6978923036793225</v>
      </c>
      <c r="J184" s="104">
        <v>-69180</v>
      </c>
      <c r="K184" s="154">
        <v>-3.7057868770790816</v>
      </c>
    </row>
    <row r="185" spans="1:11" ht="12" customHeight="1" x14ac:dyDescent="0.2">
      <c r="A185" s="275">
        <v>43647</v>
      </c>
      <c r="B185" s="104">
        <v>199585.00000000122</v>
      </c>
      <c r="C185" s="276">
        <v>1898.0000000018044</v>
      </c>
      <c r="D185" s="277">
        <v>0.96010359811308277</v>
      </c>
      <c r="E185" s="276">
        <v>-7048.9999999982247</v>
      </c>
      <c r="F185" s="277">
        <v>-3.4113456643138318</v>
      </c>
      <c r="G185" s="104">
        <v>1794946</v>
      </c>
      <c r="H185" s="104">
        <v>-2684</v>
      </c>
      <c r="I185" s="154">
        <v>-0.1493076995822277</v>
      </c>
      <c r="J185" s="104">
        <v>-60496</v>
      </c>
      <c r="K185" s="154">
        <v>-3.2604630055803416</v>
      </c>
    </row>
    <row r="186" spans="1:11" ht="12" customHeight="1" x14ac:dyDescent="0.2">
      <c r="A186" s="275">
        <v>43678</v>
      </c>
      <c r="B186" s="104">
        <v>203549.00000000143</v>
      </c>
      <c r="C186" s="104">
        <v>3964.0000000002037</v>
      </c>
      <c r="D186" s="154">
        <v>1.9861212014931882</v>
      </c>
      <c r="E186" s="104">
        <v>-5899.9999999990978</v>
      </c>
      <c r="F186" s="154">
        <v>-2.8169148575543845</v>
      </c>
      <c r="G186" s="104">
        <v>1818266</v>
      </c>
      <c r="H186" s="104">
        <v>23320</v>
      </c>
      <c r="I186" s="154">
        <v>1.2992034300753337</v>
      </c>
      <c r="J186" s="104">
        <v>-56808</v>
      </c>
      <c r="K186" s="154">
        <v>-3.0296404301910216</v>
      </c>
    </row>
    <row r="187" spans="1:11" ht="12" customHeight="1" x14ac:dyDescent="0.2">
      <c r="A187" s="275">
        <v>43709</v>
      </c>
      <c r="B187" s="104">
        <v>202229.00000000093</v>
      </c>
      <c r="C187" s="276">
        <v>-1320.0000000004948</v>
      </c>
      <c r="D187" s="277">
        <v>-0.64849250057749508</v>
      </c>
      <c r="E187" s="276">
        <v>-5933.9999999971769</v>
      </c>
      <c r="F187" s="277">
        <v>-2.8506506920044536</v>
      </c>
      <c r="G187" s="104">
        <v>1828991</v>
      </c>
      <c r="H187" s="104">
        <v>10725</v>
      </c>
      <c r="I187" s="154">
        <v>0.58984769005195059</v>
      </c>
      <c r="J187" s="104">
        <v>-60367</v>
      </c>
      <c r="K187" s="154">
        <v>-3.195106485906853</v>
      </c>
    </row>
    <row r="188" spans="1:11" ht="12" customHeight="1" x14ac:dyDescent="0.2">
      <c r="A188" s="275">
        <v>43739</v>
      </c>
      <c r="B188" s="104">
        <v>203008.00000000015</v>
      </c>
      <c r="C188" s="104">
        <v>778.9999999992142</v>
      </c>
      <c r="D188" s="154">
        <v>0.38520686943969984</v>
      </c>
      <c r="E188" s="104">
        <v>-3156.9999999992142</v>
      </c>
      <c r="F188" s="154">
        <v>-1.5312977469498819</v>
      </c>
      <c r="G188" s="104">
        <v>1873522</v>
      </c>
      <c r="H188" s="104">
        <v>44531</v>
      </c>
      <c r="I188" s="154">
        <v>2.4347304059998107</v>
      </c>
      <c r="J188" s="104">
        <v>-40991</v>
      </c>
      <c r="K188" s="154">
        <v>-2.1410666837989609</v>
      </c>
    </row>
    <row r="189" spans="1:11" ht="12" customHeight="1" x14ac:dyDescent="0.2">
      <c r="A189" s="275">
        <v>43770</v>
      </c>
      <c r="B189" s="104">
        <v>200502.00000000102</v>
      </c>
      <c r="C189" s="276">
        <v>-2505.9999999991269</v>
      </c>
      <c r="D189" s="277">
        <v>-1.2344341109705652</v>
      </c>
      <c r="E189" s="276">
        <v>-1632.9999999988941</v>
      </c>
      <c r="F189" s="277">
        <v>-0.80787592450535273</v>
      </c>
      <c r="G189" s="104">
        <v>1880498</v>
      </c>
      <c r="H189" s="104">
        <v>6976</v>
      </c>
      <c r="I189" s="154">
        <v>0.37234684193727108</v>
      </c>
      <c r="J189" s="104">
        <v>-29428</v>
      </c>
      <c r="K189" s="154">
        <v>-1.5407926799258191</v>
      </c>
    </row>
    <row r="190" spans="1:11" ht="12" customHeight="1" x14ac:dyDescent="0.2">
      <c r="A190" s="275">
        <v>43800</v>
      </c>
      <c r="B190" s="104">
        <v>195766.00000000111</v>
      </c>
      <c r="C190" s="104">
        <v>-4735.9999999999127</v>
      </c>
      <c r="D190" s="154">
        <v>-2.3620712012847198</v>
      </c>
      <c r="E190" s="104">
        <v>-1136.9999999988067</v>
      </c>
      <c r="F190" s="154">
        <v>-0.57744168448363264</v>
      </c>
      <c r="G190" s="104">
        <v>1835209</v>
      </c>
      <c r="H190" s="104">
        <v>-45289</v>
      </c>
      <c r="I190" s="154">
        <v>-2.4083514047874552</v>
      </c>
      <c r="J190" s="104">
        <v>-29844</v>
      </c>
      <c r="K190" s="154">
        <v>-1.6001690032401223</v>
      </c>
    </row>
    <row r="191" spans="1:11" ht="12" customHeight="1" x14ac:dyDescent="0.2">
      <c r="A191" s="275">
        <v>43831</v>
      </c>
      <c r="B191" s="104">
        <v>202872</v>
      </c>
      <c r="C191" s="276">
        <v>7105.9999999988941</v>
      </c>
      <c r="D191" s="277">
        <v>3.6298437930993401</v>
      </c>
      <c r="E191" s="276">
        <v>-787.00000000061118</v>
      </c>
      <c r="F191" s="277">
        <v>-0.38643025842246542</v>
      </c>
      <c r="G191" s="104">
        <v>1896873</v>
      </c>
      <c r="H191" s="104">
        <v>61664</v>
      </c>
      <c r="I191" s="154">
        <v>3.3600532691371936</v>
      </c>
      <c r="J191" s="104">
        <v>-28440</v>
      </c>
      <c r="K191" s="154">
        <v>-1.477162414630764</v>
      </c>
    </row>
    <row r="192" spans="1:11" ht="12" customHeight="1" x14ac:dyDescent="0.2">
      <c r="A192" s="275">
        <v>43862</v>
      </c>
      <c r="B192" s="104">
        <v>204020.00000000047</v>
      </c>
      <c r="C192" s="104">
        <v>1148.0000000004657</v>
      </c>
      <c r="D192" s="154">
        <v>0.5658740486614543</v>
      </c>
      <c r="E192" s="104">
        <v>-1835.0000000003492</v>
      </c>
      <c r="F192" s="154">
        <v>-0.89140414369354248</v>
      </c>
      <c r="G192" s="104">
        <v>1896072</v>
      </c>
      <c r="H192" s="104">
        <v>-801</v>
      </c>
      <c r="I192" s="154">
        <v>-4.22273921343179E-2</v>
      </c>
      <c r="J192" s="104">
        <v>-32743</v>
      </c>
      <c r="K192" s="154">
        <v>-1.6975707882819244</v>
      </c>
    </row>
    <row r="193" spans="1:11" ht="12" customHeight="1" x14ac:dyDescent="0.2">
      <c r="A193" s="275">
        <v>43891</v>
      </c>
      <c r="B193" s="104">
        <v>208725.00000000253</v>
      </c>
      <c r="C193" s="276">
        <v>4705.0000000020664</v>
      </c>
      <c r="D193" s="277">
        <v>2.3061464562307892</v>
      </c>
      <c r="E193" s="276">
        <v>2884.0000000022701</v>
      </c>
      <c r="F193" s="277">
        <v>1.4010814172114723</v>
      </c>
      <c r="G193" s="104">
        <v>2019370</v>
      </c>
      <c r="H193" s="104">
        <v>123298</v>
      </c>
      <c r="I193" s="154">
        <v>6.5028121294971921</v>
      </c>
      <c r="J193" s="104">
        <v>103183</v>
      </c>
      <c r="K193" s="154">
        <v>5.3848084764169677</v>
      </c>
    </row>
    <row r="194" spans="1:11" ht="12" customHeight="1" x14ac:dyDescent="0.2">
      <c r="A194" s="279">
        <v>43922</v>
      </c>
      <c r="B194" s="111">
        <v>227836</v>
      </c>
      <c r="C194" s="111">
        <v>19110.999999997468</v>
      </c>
      <c r="D194" s="280">
        <v>9.156066594800448</v>
      </c>
      <c r="E194" s="111">
        <v>25678.999999999884</v>
      </c>
      <c r="F194" s="280">
        <v>12.702503499755077</v>
      </c>
      <c r="G194" s="111">
        <v>2151800</v>
      </c>
      <c r="H194" s="111">
        <v>132430</v>
      </c>
      <c r="I194" s="280">
        <v>6.5579859064955901</v>
      </c>
      <c r="J194" s="111">
        <v>286942</v>
      </c>
      <c r="K194" s="280">
        <v>15.386801568805774</v>
      </c>
    </row>
    <row r="195" spans="1:11" ht="12" customHeight="1" x14ac:dyDescent="0.2">
      <c r="A195" s="279">
        <v>43952</v>
      </c>
      <c r="B195" s="111">
        <v>237373</v>
      </c>
      <c r="C195" s="111">
        <v>9537</v>
      </c>
      <c r="D195" s="280">
        <v>4.1859056514334876</v>
      </c>
      <c r="E195" s="111">
        <v>38041.999999999272</v>
      </c>
      <c r="F195" s="280">
        <v>19.084838785737862</v>
      </c>
      <c r="G195" s="111">
        <v>2191678</v>
      </c>
      <c r="H195" s="111">
        <v>39878</v>
      </c>
      <c r="I195" s="280">
        <v>1.8532391486197601</v>
      </c>
      <c r="J195" s="111">
        <v>362999</v>
      </c>
      <c r="K195" s="280">
        <v>19.850340054213998</v>
      </c>
    </row>
    <row r="196" spans="1:11" ht="12" customHeight="1" x14ac:dyDescent="0.2">
      <c r="A196" s="279">
        <v>43983</v>
      </c>
      <c r="B196" s="111">
        <v>239683</v>
      </c>
      <c r="C196" s="111">
        <v>2310</v>
      </c>
      <c r="D196" s="280">
        <v>0.97315195915289443</v>
      </c>
      <c r="E196" s="111">
        <v>41996.000000000582</v>
      </c>
      <c r="F196" s="280">
        <v>21.243683196163985</v>
      </c>
      <c r="G196" s="111">
        <v>2215918</v>
      </c>
      <c r="H196" s="111">
        <v>24240</v>
      </c>
      <c r="I196" s="280">
        <v>1.1060018853134448</v>
      </c>
      <c r="J196" s="111">
        <v>418288</v>
      </c>
      <c r="K196" s="280">
        <v>23.26885955396828</v>
      </c>
    </row>
    <row r="197" spans="1:11" ht="12" customHeight="1" x14ac:dyDescent="0.2">
      <c r="A197" s="275">
        <v>44013</v>
      </c>
      <c r="B197" s="104">
        <v>245754</v>
      </c>
      <c r="C197" s="276">
        <v>6071</v>
      </c>
      <c r="D197" s="277">
        <v>2.5329289102689803</v>
      </c>
      <c r="E197" s="276">
        <v>46168.999999998778</v>
      </c>
      <c r="F197" s="277">
        <v>23.132499937369289</v>
      </c>
      <c r="G197" s="104">
        <v>2177586</v>
      </c>
      <c r="H197" s="104">
        <v>-38332</v>
      </c>
      <c r="I197" s="154">
        <v>-1.7298474041006933</v>
      </c>
      <c r="J197" s="104">
        <v>382640</v>
      </c>
      <c r="K197" s="154">
        <v>21.31763295386045</v>
      </c>
    </row>
    <row r="198" spans="1:11" ht="12" customHeight="1" x14ac:dyDescent="0.2">
      <c r="A198" s="279">
        <v>44044</v>
      </c>
      <c r="B198" s="111">
        <v>249814</v>
      </c>
      <c r="C198" s="111">
        <v>4060</v>
      </c>
      <c r="D198" s="280">
        <v>1.6520585626276683</v>
      </c>
      <c r="E198" s="111">
        <v>46264.999999998574</v>
      </c>
      <c r="F198" s="280">
        <v>22.729170863034575</v>
      </c>
      <c r="G198" s="111">
        <v>2197913</v>
      </c>
      <c r="H198" s="111">
        <v>20327</v>
      </c>
      <c r="I198" s="280">
        <v>0.93346485511938448</v>
      </c>
      <c r="J198" s="111">
        <v>379647</v>
      </c>
      <c r="K198" s="280">
        <v>20.87961827367393</v>
      </c>
    </row>
    <row r="199" spans="1:11" ht="12" customHeight="1" x14ac:dyDescent="0.2">
      <c r="A199" s="279">
        <v>44075</v>
      </c>
      <c r="B199" s="111">
        <v>245726</v>
      </c>
      <c r="C199" s="111">
        <v>-4088</v>
      </c>
      <c r="D199" s="280">
        <v>-1.6364174946159944</v>
      </c>
      <c r="E199" s="111">
        <v>43496.999999999069</v>
      </c>
      <c r="F199" s="280">
        <v>21.508784595680574</v>
      </c>
      <c r="G199" s="111">
        <v>2181794</v>
      </c>
      <c r="H199" s="111">
        <v>-16119</v>
      </c>
      <c r="I199" s="280">
        <v>-0.73337752677198775</v>
      </c>
      <c r="J199" s="111">
        <v>352803</v>
      </c>
      <c r="K199" s="280">
        <v>19.28948802919205</v>
      </c>
    </row>
    <row r="200" spans="1:11" ht="12" customHeight="1" x14ac:dyDescent="0.2">
      <c r="A200" s="279">
        <v>44105</v>
      </c>
      <c r="B200" s="111">
        <v>248491</v>
      </c>
      <c r="C200" s="111">
        <v>2765</v>
      </c>
      <c r="D200" s="280">
        <v>1.1252370526521409</v>
      </c>
      <c r="E200" s="111">
        <v>45482.999999999854</v>
      </c>
      <c r="F200" s="280">
        <v>22.40453578184102</v>
      </c>
      <c r="G200" s="111">
        <v>2203285</v>
      </c>
      <c r="H200" s="111">
        <v>21491</v>
      </c>
      <c r="I200" s="280">
        <v>0.98501508391718007</v>
      </c>
      <c r="J200" s="111">
        <v>329763</v>
      </c>
      <c r="K200" s="280">
        <v>17.601234466422063</v>
      </c>
    </row>
    <row r="201" spans="1:11" ht="12" customHeight="1" x14ac:dyDescent="0.2">
      <c r="A201" s="279">
        <v>44136</v>
      </c>
      <c r="B201" s="111">
        <v>247884</v>
      </c>
      <c r="C201" s="111">
        <v>-607</v>
      </c>
      <c r="D201" s="280">
        <v>-0.24427444052299682</v>
      </c>
      <c r="E201" s="111">
        <v>47381.999999998981</v>
      </c>
      <c r="F201" s="280">
        <v>23.631684471974715</v>
      </c>
      <c r="G201" s="111">
        <v>2222254</v>
      </c>
      <c r="H201" s="111">
        <v>18969</v>
      </c>
      <c r="I201" s="280">
        <v>0.86094173018924014</v>
      </c>
      <c r="J201" s="111">
        <v>341756</v>
      </c>
      <c r="K201" s="280">
        <v>18.173696542086191</v>
      </c>
    </row>
    <row r="202" spans="1:11" ht="12" customHeight="1" x14ac:dyDescent="0.2">
      <c r="A202" s="279">
        <v>44166</v>
      </c>
      <c r="B202" s="111">
        <v>247690</v>
      </c>
      <c r="C202" s="111">
        <v>-194</v>
      </c>
      <c r="D202" s="280">
        <v>-7.8262413064175182E-2</v>
      </c>
      <c r="E202" s="111">
        <v>51923.999999998894</v>
      </c>
      <c r="F202" s="280">
        <v>26.523502548960799</v>
      </c>
      <c r="G202" s="111">
        <v>2225121</v>
      </c>
      <c r="H202" s="111">
        <v>2867</v>
      </c>
      <c r="I202" s="280">
        <v>0.12901315511188191</v>
      </c>
      <c r="J202" s="111">
        <v>389912</v>
      </c>
      <c r="K202" s="280">
        <v>21.246190488385793</v>
      </c>
    </row>
    <row r="203" spans="1:11" ht="12" customHeight="1" x14ac:dyDescent="0.2">
      <c r="A203" s="279">
        <v>44197</v>
      </c>
      <c r="B203" s="111">
        <v>251637</v>
      </c>
      <c r="C203" s="111">
        <v>3947</v>
      </c>
      <c r="D203" s="280">
        <v>1.5935241632686019</v>
      </c>
      <c r="E203" s="111">
        <v>48765</v>
      </c>
      <c r="F203" s="280">
        <v>24.037324026972673</v>
      </c>
      <c r="G203" s="111">
        <v>2273375</v>
      </c>
      <c r="H203" s="111">
        <v>48254</v>
      </c>
      <c r="I203" s="280">
        <v>2.1686011682061337</v>
      </c>
      <c r="J203" s="111">
        <v>376502</v>
      </c>
      <c r="K203" s="280">
        <v>19.848561290081097</v>
      </c>
    </row>
    <row r="204" spans="1:11" ht="12" customHeight="1" x14ac:dyDescent="0.2">
      <c r="A204" s="279">
        <v>44228</v>
      </c>
      <c r="B204" s="111">
        <v>256182</v>
      </c>
      <c r="C204" s="111">
        <v>4545</v>
      </c>
      <c r="D204" s="280">
        <v>1.8061731780302579</v>
      </c>
      <c r="E204" s="111">
        <v>52161.999999999534</v>
      </c>
      <c r="F204" s="280">
        <v>25.567101264581616</v>
      </c>
      <c r="G204" s="111">
        <v>2304779</v>
      </c>
      <c r="H204" s="111">
        <v>31404</v>
      </c>
      <c r="I204" s="280">
        <v>1.3813823060427779</v>
      </c>
      <c r="J204" s="111">
        <v>408707</v>
      </c>
      <c r="K204" s="280">
        <v>21.555457809619043</v>
      </c>
    </row>
    <row r="205" spans="1:11" ht="12" customHeight="1" x14ac:dyDescent="0.2">
      <c r="A205" s="279">
        <v>44256</v>
      </c>
      <c r="B205" s="111">
        <v>254216</v>
      </c>
      <c r="C205" s="111">
        <v>-1966</v>
      </c>
      <c r="D205" s="280">
        <v>-0.76742316009711842</v>
      </c>
      <c r="E205" s="111">
        <v>45490.999999997468</v>
      </c>
      <c r="F205" s="280">
        <v>21.794705952807242</v>
      </c>
      <c r="G205" s="111">
        <v>2278099</v>
      </c>
      <c r="H205" s="111">
        <v>-26680</v>
      </c>
      <c r="I205" s="280">
        <v>-1.1575947194937128</v>
      </c>
      <c r="J205" s="111">
        <v>258729</v>
      </c>
      <c r="K205" s="280">
        <v>12.812362271401478</v>
      </c>
    </row>
    <row r="206" spans="1:11" ht="12" customHeight="1" x14ac:dyDescent="0.2">
      <c r="A206" s="279">
        <v>44287</v>
      </c>
      <c r="B206" s="111">
        <v>252844</v>
      </c>
      <c r="C206" s="111">
        <v>-1372</v>
      </c>
      <c r="D206" s="280">
        <v>-0.5396985240897505</v>
      </c>
      <c r="E206" s="111">
        <v>25008</v>
      </c>
      <c r="F206" s="280">
        <v>10.976316297687811</v>
      </c>
      <c r="G206" s="111">
        <v>2263125</v>
      </c>
      <c r="H206" s="111">
        <v>-14974</v>
      </c>
      <c r="I206" s="280">
        <v>-0.65730242627734792</v>
      </c>
      <c r="J206" s="111">
        <v>111325</v>
      </c>
      <c r="K206" s="280">
        <v>5.1735756111162745</v>
      </c>
    </row>
    <row r="207" spans="1:11" ht="12" customHeight="1" x14ac:dyDescent="0.2">
      <c r="A207" s="279">
        <v>44317</v>
      </c>
      <c r="B207" s="111">
        <v>247972</v>
      </c>
      <c r="C207" s="111">
        <v>-4872</v>
      </c>
      <c r="D207" s="280">
        <v>-1.9268798152220341</v>
      </c>
      <c r="E207" s="111">
        <v>10599</v>
      </c>
      <c r="F207" s="280">
        <v>4.4651245086846441</v>
      </c>
      <c r="G207" s="111">
        <v>2201471</v>
      </c>
      <c r="H207" s="111">
        <v>-61654</v>
      </c>
      <c r="I207" s="280">
        <v>-2.724286108809721</v>
      </c>
      <c r="J207" s="111">
        <v>9793</v>
      </c>
      <c r="K207" s="280">
        <v>0.44682658675225101</v>
      </c>
    </row>
    <row r="208" spans="1:11" ht="12" customHeight="1" x14ac:dyDescent="0.2">
      <c r="A208" s="279">
        <v>44348</v>
      </c>
      <c r="B208" s="111">
        <v>245563</v>
      </c>
      <c r="C208" s="111">
        <v>-2409</v>
      </c>
      <c r="D208" s="280">
        <v>-0.97148065104124659</v>
      </c>
      <c r="E208" s="111">
        <v>5880</v>
      </c>
      <c r="F208" s="280">
        <v>2.4532403215914353</v>
      </c>
      <c r="G208" s="111">
        <v>2122610</v>
      </c>
      <c r="H208" s="111">
        <v>-78861</v>
      </c>
      <c r="I208" s="280">
        <v>-3.5821957227690029</v>
      </c>
      <c r="J208" s="111">
        <v>-93308</v>
      </c>
      <c r="K208" s="280">
        <v>-4.2108056345045259</v>
      </c>
    </row>
    <row r="209" spans="1:11" ht="12" customHeight="1" x14ac:dyDescent="0.2">
      <c r="A209" s="279">
        <v>44378</v>
      </c>
      <c r="B209" s="111">
        <v>244453</v>
      </c>
      <c r="C209" s="111">
        <v>-1110</v>
      </c>
      <c r="D209" s="280">
        <v>-0.45202249524561927</v>
      </c>
      <c r="E209" s="111">
        <v>-1301</v>
      </c>
      <c r="F209" s="280">
        <v>-0.52939117979768391</v>
      </c>
      <c r="G209" s="111">
        <v>2017719</v>
      </c>
      <c r="H209" s="111">
        <v>-104891</v>
      </c>
      <c r="I209" s="280">
        <v>-4.9416049109351219</v>
      </c>
      <c r="J209" s="111">
        <v>-159867</v>
      </c>
      <c r="K209" s="280">
        <v>-7.341478132206948</v>
      </c>
    </row>
    <row r="210" spans="1:11" ht="12" customHeight="1" x14ac:dyDescent="0.2">
      <c r="A210" s="279">
        <v>44409</v>
      </c>
      <c r="B210" s="111">
        <v>246558</v>
      </c>
      <c r="C210" s="111">
        <v>2105</v>
      </c>
      <c r="D210" s="280">
        <v>0.86110622491849154</v>
      </c>
      <c r="E210" s="111">
        <v>-3256</v>
      </c>
      <c r="F210" s="280">
        <v>-1.3033697070620542</v>
      </c>
      <c r="G210" s="111">
        <v>1972216</v>
      </c>
      <c r="H210" s="111">
        <v>-45503</v>
      </c>
      <c r="I210" s="280">
        <v>-2.2551703185626937</v>
      </c>
      <c r="J210" s="111">
        <v>-225697</v>
      </c>
      <c r="K210" s="280">
        <v>-10.268695803701057</v>
      </c>
    </row>
    <row r="211" spans="1:11" ht="12" customHeight="1" x14ac:dyDescent="0.2">
      <c r="A211" s="279">
        <v>44440</v>
      </c>
      <c r="B211" s="111">
        <v>241254</v>
      </c>
      <c r="C211" s="111">
        <v>-5304</v>
      </c>
      <c r="D211" s="280">
        <v>-2.1512179689971527</v>
      </c>
      <c r="E211" s="111">
        <v>-4472</v>
      </c>
      <c r="F211" s="280">
        <v>-1.8199132366945296</v>
      </c>
      <c r="G211" s="111">
        <v>1932239</v>
      </c>
      <c r="H211" s="111">
        <v>-39977</v>
      </c>
      <c r="I211" s="280">
        <v>-2.0270092119727252</v>
      </c>
      <c r="J211" s="111">
        <v>-249555</v>
      </c>
      <c r="K211" s="280">
        <v>-11.438064271879014</v>
      </c>
    </row>
    <row r="212" spans="1:11" ht="12" customHeight="1" x14ac:dyDescent="0.2">
      <c r="A212" s="279">
        <v>44470</v>
      </c>
      <c r="B212" s="111">
        <v>236107</v>
      </c>
      <c r="C212" s="111">
        <v>-5147</v>
      </c>
      <c r="D212" s="280">
        <v>-2.1334361295564013</v>
      </c>
      <c r="E212" s="111">
        <v>-12384</v>
      </c>
      <c r="F212" s="280">
        <v>-4.9836815015433151</v>
      </c>
      <c r="G212" s="111">
        <v>1928579</v>
      </c>
      <c r="H212" s="111">
        <v>-3660</v>
      </c>
      <c r="I212" s="280">
        <v>-0.18941756169914797</v>
      </c>
      <c r="J212" s="111">
        <v>-274706</v>
      </c>
      <c r="K212" s="280">
        <v>-12.468019343843398</v>
      </c>
    </row>
    <row r="213" spans="1:11" ht="12" customHeight="1" x14ac:dyDescent="0.2">
      <c r="A213" s="279">
        <v>44501</v>
      </c>
      <c r="B213" s="111">
        <v>229094</v>
      </c>
      <c r="C213" s="111">
        <v>-7013</v>
      </c>
      <c r="D213" s="280">
        <v>-2.9702634822347496</v>
      </c>
      <c r="E213" s="111">
        <v>-18790</v>
      </c>
      <c r="F213" s="280">
        <v>-7.5801584612157296</v>
      </c>
      <c r="G213" s="111">
        <v>1888257</v>
      </c>
      <c r="H213" s="111">
        <v>-40322</v>
      </c>
      <c r="I213" s="280">
        <v>-2.090762162192993</v>
      </c>
      <c r="J213" s="111">
        <v>-333997</v>
      </c>
      <c r="K213" s="280">
        <v>-15.029650076003913</v>
      </c>
    </row>
    <row r="214" spans="1:11" ht="12" customHeight="1" x14ac:dyDescent="0.2">
      <c r="A214" s="279">
        <v>44531</v>
      </c>
      <c r="B214" s="111">
        <v>214337</v>
      </c>
      <c r="C214" s="111">
        <v>-14757</v>
      </c>
      <c r="D214" s="280">
        <v>-6.4414607104507322</v>
      </c>
      <c r="E214" s="111">
        <v>-33353</v>
      </c>
      <c r="F214" s="280">
        <v>-13.465622350518794</v>
      </c>
      <c r="G214" s="111">
        <v>1824032</v>
      </c>
      <c r="H214" s="111">
        <v>-64225</v>
      </c>
      <c r="I214" s="280">
        <v>-3.4012848886565759</v>
      </c>
      <c r="J214" s="111">
        <v>-401089</v>
      </c>
      <c r="K214" s="280">
        <v>-18.025491647420523</v>
      </c>
    </row>
    <row r="215" spans="1:11" ht="12" customHeight="1" x14ac:dyDescent="0.2">
      <c r="A215" s="279">
        <v>44562</v>
      </c>
      <c r="B215" s="111">
        <v>209471</v>
      </c>
      <c r="C215" s="111">
        <v>-4866</v>
      </c>
      <c r="D215" s="280">
        <v>-2.2702566519079768</v>
      </c>
      <c r="E215" s="111">
        <v>-42166</v>
      </c>
      <c r="F215" s="280">
        <v>-16.756677277188967</v>
      </c>
      <c r="G215" s="111">
        <v>1841463</v>
      </c>
      <c r="H215" s="111">
        <v>17431</v>
      </c>
      <c r="I215" s="280">
        <v>0.95563016438308102</v>
      </c>
      <c r="J215" s="111">
        <v>-431912</v>
      </c>
      <c r="K215" s="280">
        <v>-18.998713366690492</v>
      </c>
    </row>
    <row r="216" spans="1:11" ht="12" customHeight="1" x14ac:dyDescent="0.2">
      <c r="A216" s="279">
        <v>44593</v>
      </c>
      <c r="B216" s="111">
        <v>201827</v>
      </c>
      <c r="C216" s="111">
        <v>-7644</v>
      </c>
      <c r="D216" s="280">
        <v>-3.6491924896525054</v>
      </c>
      <c r="E216" s="111">
        <v>-54355</v>
      </c>
      <c r="F216" s="280">
        <v>-21.217337673997392</v>
      </c>
      <c r="G216" s="111">
        <v>1840647</v>
      </c>
      <c r="H216" s="111">
        <v>-816</v>
      </c>
      <c r="I216" s="280">
        <v>-4.431259275912685E-2</v>
      </c>
      <c r="J216" s="111">
        <v>-464132</v>
      </c>
      <c r="K216" s="280">
        <v>-20.137809308397898</v>
      </c>
    </row>
    <row r="217" spans="1:11" ht="12" customHeight="1" x14ac:dyDescent="0.2">
      <c r="A217" s="279">
        <v>44621</v>
      </c>
      <c r="B217" s="111">
        <v>200853</v>
      </c>
      <c r="C217" s="111">
        <v>-974</v>
      </c>
      <c r="D217" s="280">
        <v>-0.48259152640627867</v>
      </c>
      <c r="E217" s="111">
        <v>-53363</v>
      </c>
      <c r="F217" s="280">
        <v>-20.991204330175915</v>
      </c>
      <c r="G217" s="111">
        <v>1831428</v>
      </c>
      <c r="H217" s="111">
        <v>-9219</v>
      </c>
      <c r="I217" s="280">
        <v>-0.50085649230949769</v>
      </c>
      <c r="J217" s="111">
        <v>-446671</v>
      </c>
      <c r="K217" s="280">
        <v>-19.607181250683137</v>
      </c>
    </row>
    <row r="218" spans="1:11" ht="12" customHeight="1" x14ac:dyDescent="0.2">
      <c r="A218" s="279">
        <v>44652</v>
      </c>
      <c r="B218" s="111">
        <v>195214</v>
      </c>
      <c r="C218" s="111">
        <v>-5639</v>
      </c>
      <c r="D218" s="280">
        <v>-2.8075259020278511</v>
      </c>
      <c r="E218" s="111">
        <v>-57630</v>
      </c>
      <c r="F218" s="280">
        <v>-22.792710129566057</v>
      </c>
      <c r="G218" s="111">
        <v>1788385</v>
      </c>
      <c r="H218" s="111">
        <v>-43043</v>
      </c>
      <c r="I218" s="280">
        <v>-2.3502425429773925</v>
      </c>
      <c r="J218" s="111">
        <v>-474740</v>
      </c>
      <c r="K218" s="280">
        <v>-20.977188621927645</v>
      </c>
    </row>
    <row r="219" spans="1:11" ht="12" customHeight="1" x14ac:dyDescent="0.2">
      <c r="A219" s="279">
        <v>44682</v>
      </c>
      <c r="B219" s="111">
        <v>187579</v>
      </c>
      <c r="C219" s="111">
        <v>-7635</v>
      </c>
      <c r="D219" s="280">
        <v>-3.9110924421404203</v>
      </c>
      <c r="E219" s="111">
        <v>-60393</v>
      </c>
      <c r="F219" s="280">
        <v>-24.354765860661686</v>
      </c>
      <c r="G219" s="111">
        <v>1740982</v>
      </c>
      <c r="H219" s="111">
        <v>-47403</v>
      </c>
      <c r="I219" s="280">
        <v>-2.6506037570209995</v>
      </c>
      <c r="J219" s="111">
        <v>-460489</v>
      </c>
      <c r="K219" s="280">
        <v>-20.917332092950577</v>
      </c>
    </row>
    <row r="220" spans="1:11" ht="12" customHeight="1" x14ac:dyDescent="0.2">
      <c r="A220" s="279">
        <v>44713</v>
      </c>
      <c r="B220" s="111">
        <v>184828</v>
      </c>
      <c r="C220" s="111">
        <v>-2751</v>
      </c>
      <c r="D220" s="280">
        <v>-1.4665820800835914</v>
      </c>
      <c r="E220" s="111">
        <v>-60735</v>
      </c>
      <c r="F220" s="280">
        <v>-24.732960584452869</v>
      </c>
      <c r="G220" s="111">
        <v>1723815</v>
      </c>
      <c r="H220" s="111">
        <v>-17167</v>
      </c>
      <c r="I220" s="280">
        <v>-0.98605269899401604</v>
      </c>
      <c r="J220" s="111">
        <v>-398795</v>
      </c>
      <c r="K220" s="280">
        <v>-18.787954452301648</v>
      </c>
    </row>
    <row r="221" spans="1:11" ht="12" customHeight="1" x14ac:dyDescent="0.2">
      <c r="A221" s="279">
        <v>44743</v>
      </c>
      <c r="B221" s="111">
        <v>186798</v>
      </c>
      <c r="C221" s="111">
        <v>1970</v>
      </c>
      <c r="D221" s="280">
        <v>1.0658558227108448</v>
      </c>
      <c r="E221" s="111">
        <v>-57655</v>
      </c>
      <c r="F221" s="280">
        <v>-23.585310877755642</v>
      </c>
      <c r="G221" s="111">
        <v>1728388</v>
      </c>
      <c r="H221" s="111">
        <v>4573</v>
      </c>
      <c r="I221" s="280">
        <v>0.26528368763469395</v>
      </c>
      <c r="J221" s="111">
        <v>-289331</v>
      </c>
      <c r="K221" s="280">
        <v>-14.339509118960569</v>
      </c>
    </row>
    <row r="222" spans="1:11" ht="12" customHeight="1" x14ac:dyDescent="0.2">
      <c r="A222" s="279">
        <v>44774</v>
      </c>
      <c r="B222" s="111">
        <v>188496</v>
      </c>
      <c r="C222" s="111">
        <v>1698</v>
      </c>
      <c r="D222" s="280">
        <v>0.90900330838659937</v>
      </c>
      <c r="E222" s="111">
        <v>-58062</v>
      </c>
      <c r="F222" s="280">
        <v>-23.549022947947339</v>
      </c>
      <c r="G222" s="111">
        <v>1751001</v>
      </c>
      <c r="H222" s="111">
        <v>22613</v>
      </c>
      <c r="I222" s="280">
        <v>1.3083289168867176</v>
      </c>
      <c r="J222" s="111">
        <v>-221215</v>
      </c>
      <c r="K222" s="280">
        <v>-11.216570598757945</v>
      </c>
    </row>
    <row r="223" spans="1:11" ht="12" customHeight="1" x14ac:dyDescent="0.2">
      <c r="A223" s="279">
        <v>44805</v>
      </c>
      <c r="B223" s="111">
        <v>187033</v>
      </c>
      <c r="C223" s="111">
        <v>-1463</v>
      </c>
      <c r="D223" s="280">
        <v>-0.77614379084967322</v>
      </c>
      <c r="E223" s="111">
        <v>-54221</v>
      </c>
      <c r="F223" s="280">
        <v>-22.474653269997596</v>
      </c>
      <c r="G223" s="111">
        <v>1758886</v>
      </c>
      <c r="H223" s="111">
        <v>7885</v>
      </c>
      <c r="I223" s="280">
        <v>0.45031384904977212</v>
      </c>
      <c r="J223" s="111">
        <v>-173353</v>
      </c>
      <c r="K223" s="280">
        <v>-8.9716127249268851</v>
      </c>
    </row>
    <row r="224" spans="1:11" ht="12" customHeight="1" x14ac:dyDescent="0.2">
      <c r="A224" s="279">
        <v>44835</v>
      </c>
      <c r="B224" s="111">
        <v>186796</v>
      </c>
      <c r="C224" s="111">
        <v>-237</v>
      </c>
      <c r="D224" s="280">
        <v>-0.12671560633684964</v>
      </c>
      <c r="E224" s="111">
        <v>-49311</v>
      </c>
      <c r="F224" s="280">
        <v>-20.885022468626513</v>
      </c>
      <c r="G224" s="111">
        <v>1746758</v>
      </c>
      <c r="H224" s="111">
        <v>-12128</v>
      </c>
      <c r="I224" s="280">
        <v>-0.68952734856039566</v>
      </c>
      <c r="J224" s="111">
        <v>-181821</v>
      </c>
      <c r="K224" s="280">
        <v>-9.4277185430309043</v>
      </c>
    </row>
    <row r="225" spans="1:11" ht="12" customHeight="1" x14ac:dyDescent="0.2">
      <c r="A225" s="279">
        <v>44866</v>
      </c>
      <c r="B225" s="111">
        <v>181763</v>
      </c>
      <c r="C225" s="111">
        <v>-5033</v>
      </c>
      <c r="D225" s="280">
        <v>-2.6943831773699651</v>
      </c>
      <c r="E225" s="111">
        <v>-47331</v>
      </c>
      <c r="F225" s="280">
        <v>-20.660078395767677</v>
      </c>
      <c r="G225" s="111">
        <v>1727559</v>
      </c>
      <c r="H225" s="111">
        <v>-19199</v>
      </c>
      <c r="I225" s="280">
        <v>-1.0991219161440795</v>
      </c>
      <c r="J225" s="111">
        <v>-160698</v>
      </c>
      <c r="K225" s="280">
        <v>-8.5103881516128368</v>
      </c>
    </row>
    <row r="226" spans="1:11" ht="12" customHeight="1" x14ac:dyDescent="0.2">
      <c r="A226" s="279">
        <v>44896</v>
      </c>
      <c r="B226" s="111">
        <v>176640</v>
      </c>
      <c r="C226" s="111">
        <v>-5123</v>
      </c>
      <c r="D226" s="280">
        <v>-2.8185054163938754</v>
      </c>
      <c r="E226" s="111">
        <v>-37697</v>
      </c>
      <c r="F226" s="280">
        <v>-17.587724004721537</v>
      </c>
      <c r="G226" s="111">
        <v>1690148</v>
      </c>
      <c r="H226" s="111">
        <v>-37411</v>
      </c>
      <c r="I226" s="280">
        <v>-2.1655410900582845</v>
      </c>
      <c r="J226" s="111">
        <v>-133884</v>
      </c>
      <c r="K226" s="280">
        <v>-7.3400028069682985</v>
      </c>
    </row>
    <row r="227" spans="1:11" ht="12" customHeight="1" x14ac:dyDescent="0.2">
      <c r="A227" s="279">
        <v>44927</v>
      </c>
      <c r="B227" s="111">
        <v>183024</v>
      </c>
      <c r="C227" s="111">
        <v>6384</v>
      </c>
      <c r="D227" s="280">
        <v>3.6141304347826089</v>
      </c>
      <c r="E227" s="111">
        <v>-26447</v>
      </c>
      <c r="F227" s="280">
        <v>-12.625614046813162</v>
      </c>
      <c r="G227" s="111">
        <v>1740085</v>
      </c>
      <c r="H227" s="111">
        <v>49937</v>
      </c>
      <c r="I227" s="280">
        <v>2.9545933255549217</v>
      </c>
      <c r="J227" s="111">
        <v>-101378</v>
      </c>
      <c r="K227" s="280">
        <v>-5.5052966038416198</v>
      </c>
    </row>
    <row r="228" spans="1:11" ht="12" customHeight="1" x14ac:dyDescent="0.2">
      <c r="A228" s="279">
        <v>44958</v>
      </c>
      <c r="B228" s="111">
        <v>186035</v>
      </c>
      <c r="C228" s="111">
        <v>3011</v>
      </c>
      <c r="D228" s="280">
        <v>1.6451394352653204</v>
      </c>
      <c r="E228" s="111">
        <v>-15792</v>
      </c>
      <c r="F228" s="280">
        <v>-7.8245229825543658</v>
      </c>
      <c r="G228" s="111">
        <v>1744220</v>
      </c>
      <c r="H228" s="111">
        <v>4135</v>
      </c>
      <c r="I228" s="280">
        <v>0.23763206969774464</v>
      </c>
      <c r="J228" s="111">
        <v>-96427</v>
      </c>
      <c r="K228" s="280">
        <v>-5.2387557201353658</v>
      </c>
    </row>
    <row r="229" spans="1:11" ht="12" customHeight="1" x14ac:dyDescent="0.2">
      <c r="A229" s="279">
        <v>44986</v>
      </c>
      <c r="B229" s="111">
        <v>186820</v>
      </c>
      <c r="C229" s="111">
        <v>785</v>
      </c>
      <c r="D229" s="280">
        <v>0.42196360899830676</v>
      </c>
      <c r="E229" s="111">
        <v>-14033</v>
      </c>
      <c r="F229" s="280">
        <v>-6.9867017171762429</v>
      </c>
      <c r="G229" s="111">
        <v>1718323</v>
      </c>
      <c r="H229" s="111">
        <v>-25897</v>
      </c>
      <c r="I229" s="280">
        <v>-1.4847324305420189</v>
      </c>
      <c r="J229" s="111">
        <v>-113105</v>
      </c>
      <c r="K229" s="280">
        <v>-6.1757819581222959</v>
      </c>
    </row>
    <row r="230" spans="1:11" ht="12" customHeight="1" x14ac:dyDescent="0.2">
      <c r="A230" s="279">
        <v>45017</v>
      </c>
      <c r="B230" s="111">
        <v>183556</v>
      </c>
      <c r="C230" s="111">
        <v>-3264</v>
      </c>
      <c r="D230" s="280">
        <v>-1.7471362809121078</v>
      </c>
      <c r="E230" s="111">
        <v>-11658</v>
      </c>
      <c r="F230" s="280">
        <v>-5.9719077525177502</v>
      </c>
      <c r="G230" s="111">
        <v>1679567</v>
      </c>
      <c r="H230" s="111">
        <v>-38756</v>
      </c>
      <c r="I230" s="280">
        <v>-2.2554548824638907</v>
      </c>
      <c r="J230" s="111">
        <v>-108818</v>
      </c>
      <c r="K230" s="280">
        <v>-6.0847077111472085</v>
      </c>
    </row>
    <row r="231" spans="1:11" ht="12" customHeight="1" x14ac:dyDescent="0.2">
      <c r="A231" s="279">
        <v>45047</v>
      </c>
      <c r="B231" s="111">
        <v>182714</v>
      </c>
      <c r="C231" s="111">
        <v>-842</v>
      </c>
      <c r="D231" s="280">
        <v>-0.45871559633027525</v>
      </c>
      <c r="E231" s="111">
        <v>-4865</v>
      </c>
      <c r="F231" s="280">
        <v>-2.5935739075269622</v>
      </c>
      <c r="G231" s="111">
        <v>1655027</v>
      </c>
      <c r="H231" s="111">
        <v>-24540</v>
      </c>
      <c r="I231" s="280">
        <v>-1.4610908644906693</v>
      </c>
      <c r="J231" s="111">
        <v>-85955</v>
      </c>
      <c r="K231" s="280">
        <v>-4.937156156697772</v>
      </c>
    </row>
    <row r="232" spans="1:11" ht="12" customHeight="1" x14ac:dyDescent="0.2">
      <c r="A232" s="279">
        <v>45078</v>
      </c>
      <c r="B232" s="111">
        <v>181673</v>
      </c>
      <c r="C232" s="111">
        <v>-1041</v>
      </c>
      <c r="D232" s="280">
        <v>-0.56974287684578084</v>
      </c>
      <c r="E232" s="111">
        <v>-3155</v>
      </c>
      <c r="F232" s="280">
        <v>-1.7069924470318349</v>
      </c>
      <c r="G232" s="111">
        <v>1624317</v>
      </c>
      <c r="H232" s="111">
        <v>-30710</v>
      </c>
      <c r="I232" s="280">
        <v>-1.8555588519099688</v>
      </c>
      <c r="J232" s="111">
        <v>-99498</v>
      </c>
      <c r="K232" s="280">
        <v>-5.7719650890611813</v>
      </c>
    </row>
    <row r="233" spans="1:11" ht="12" customHeight="1" x14ac:dyDescent="0.2">
      <c r="A233" s="279">
        <v>45108</v>
      </c>
      <c r="B233" s="111">
        <v>179943</v>
      </c>
      <c r="C233" s="111">
        <v>-1730</v>
      </c>
      <c r="D233" s="280">
        <v>-0.95226037991336077</v>
      </c>
      <c r="E233" s="111">
        <v>-6855</v>
      </c>
      <c r="F233" s="280">
        <v>-3.669739504705618</v>
      </c>
      <c r="G233" s="111">
        <v>1618484</v>
      </c>
      <c r="H233" s="111">
        <v>-5833</v>
      </c>
      <c r="I233" s="280">
        <v>-0.35910478065550011</v>
      </c>
      <c r="J233" s="111">
        <v>-109904</v>
      </c>
      <c r="K233" s="280">
        <v>-6.3587574086374126</v>
      </c>
    </row>
    <row r="234" spans="1:11" ht="12" customHeight="1" x14ac:dyDescent="0.2">
      <c r="A234" s="279">
        <v>45139</v>
      </c>
      <c r="B234" s="111">
        <v>181168</v>
      </c>
      <c r="C234" s="111">
        <v>1225</v>
      </c>
      <c r="D234" s="280">
        <v>0.68077113308103121</v>
      </c>
      <c r="E234" s="111">
        <v>-7328</v>
      </c>
      <c r="F234" s="280">
        <v>-3.8876156523215348</v>
      </c>
      <c r="G234" s="111">
        <v>1629441</v>
      </c>
      <c r="H234" s="111">
        <f>G234-G233</f>
        <v>10957</v>
      </c>
      <c r="I234" s="280">
        <f>100*H234/G233</f>
        <v>0.67699155506016739</v>
      </c>
      <c r="J234" s="111">
        <f>G234-G222</f>
        <v>-121560</v>
      </c>
      <c r="K234" s="280">
        <f>100*J234/G222</f>
        <v>-6.9423147102714386</v>
      </c>
    </row>
    <row r="235" spans="1:11" ht="12" customHeight="1" x14ac:dyDescent="0.2">
      <c r="A235" s="279">
        <v>45170</v>
      </c>
      <c r="B235" s="111">
        <v>183095</v>
      </c>
      <c r="C235" s="111">
        <v>1927</v>
      </c>
      <c r="D235" s="280">
        <v>1.0636536253643027</v>
      </c>
      <c r="E235" s="111">
        <v>-3938</v>
      </c>
      <c r="F235" s="280">
        <v>-2.1055107922131389</v>
      </c>
      <c r="G235" s="111">
        <v>1640863</v>
      </c>
      <c r="H235" s="111">
        <v>22379</v>
      </c>
      <c r="I235" s="280">
        <v>1.3827136999809699</v>
      </c>
      <c r="J235" s="111">
        <v>-118023</v>
      </c>
      <c r="K235" s="280">
        <v>-6.7100994606813629</v>
      </c>
    </row>
    <row r="236" spans="1:11" ht="12" customHeight="1" x14ac:dyDescent="0.2">
      <c r="A236" s="279">
        <v>45200</v>
      </c>
      <c r="B236" s="111">
        <v>182362</v>
      </c>
      <c r="C236" s="111">
        <v>-733</v>
      </c>
      <c r="D236" s="280">
        <v>-0.40033862202681669</v>
      </c>
      <c r="E236" s="111">
        <v>-4434</v>
      </c>
      <c r="F236" s="280">
        <v>-2.3737124991969849</v>
      </c>
      <c r="G236" s="111">
        <v>1661055</v>
      </c>
      <c r="H236" s="111">
        <v>20192</v>
      </c>
      <c r="I236" s="280">
        <v>1.2305719612179689</v>
      </c>
      <c r="J236" s="111">
        <v>-85703</v>
      </c>
      <c r="K236" s="280">
        <v>-4.9064037491169357</v>
      </c>
    </row>
    <row r="237" spans="1:11" ht="12" customHeight="1" x14ac:dyDescent="0.2">
      <c r="A237" s="279">
        <v>45231</v>
      </c>
      <c r="B237" s="111">
        <v>178047</v>
      </c>
      <c r="C237" s="111">
        <v>-4315</v>
      </c>
      <c r="D237" s="280">
        <v>-2.366172777223325</v>
      </c>
      <c r="E237" s="111">
        <v>-3716</v>
      </c>
      <c r="F237" s="280">
        <v>-2.0444204816161706</v>
      </c>
      <c r="G237" s="111">
        <v>1645093</v>
      </c>
      <c r="H237" s="111">
        <v>-15962</v>
      </c>
      <c r="I237" s="280">
        <v>-0.96095553729406913</v>
      </c>
      <c r="J237" s="111">
        <v>-82466</v>
      </c>
      <c r="K237" s="280">
        <v>-4.7735562142884849</v>
      </c>
    </row>
    <row r="238" spans="1:11" ht="12" customHeight="1" x14ac:dyDescent="0.2">
      <c r="A238" s="279">
        <v>45261</v>
      </c>
      <c r="B238" s="111">
        <v>175077</v>
      </c>
      <c r="C238" s="111">
        <v>-2970</v>
      </c>
      <c r="D238" s="280">
        <v>-1.6680988727695496</v>
      </c>
      <c r="E238" s="111">
        <v>-1563</v>
      </c>
      <c r="F238" s="280">
        <v>-0.88485054347826086</v>
      </c>
      <c r="G238" s="111">
        <v>1616973</v>
      </c>
      <c r="H238" s="111">
        <v>-28120</v>
      </c>
      <c r="I238" s="280">
        <v>-1.7093258557418942</v>
      </c>
      <c r="J238" s="111">
        <v>-73175</v>
      </c>
      <c r="K238" s="280">
        <v>-4.3295025051060616</v>
      </c>
    </row>
    <row r="239" spans="1:11" ht="12" customHeight="1" x14ac:dyDescent="0.2">
      <c r="A239" s="279">
        <v>45292</v>
      </c>
      <c r="B239" s="111">
        <v>181156</v>
      </c>
      <c r="C239" s="111">
        <v>6079</v>
      </c>
      <c r="D239" s="280">
        <v>3.4721865236438822</v>
      </c>
      <c r="E239" s="111">
        <v>-1868</v>
      </c>
      <c r="F239" s="280">
        <v>-1.020631174053676</v>
      </c>
      <c r="G239" s="111">
        <v>1658877</v>
      </c>
      <c r="H239" s="111">
        <v>41904</v>
      </c>
      <c r="I239" s="280">
        <v>2.5915089491290209</v>
      </c>
      <c r="J239" s="111">
        <v>-81208</v>
      </c>
      <c r="K239" s="280">
        <v>-4.6668984561099025</v>
      </c>
    </row>
    <row r="240" spans="1:11" ht="12" customHeight="1" x14ac:dyDescent="0.2">
      <c r="A240" s="279">
        <v>45323</v>
      </c>
      <c r="B240" s="111">
        <v>181359</v>
      </c>
      <c r="C240" s="111">
        <v>203</v>
      </c>
      <c r="D240" s="280">
        <v>0.11205811565722361</v>
      </c>
      <c r="E240" s="111">
        <v>-4676</v>
      </c>
      <c r="F240" s="280">
        <v>-2.5135055231542451</v>
      </c>
      <c r="G240" s="111">
        <v>1655566</v>
      </c>
      <c r="H240" s="111">
        <v>-3311</v>
      </c>
      <c r="I240" s="280">
        <v>-0.1995928570954929</v>
      </c>
      <c r="J240" s="111">
        <v>-88654</v>
      </c>
      <c r="K240" s="280">
        <v>-5.0827303895150839</v>
      </c>
    </row>
    <row r="241" spans="1:11" ht="12" customHeight="1" x14ac:dyDescent="0.2">
      <c r="A241" s="279">
        <v>45352</v>
      </c>
      <c r="B241" s="111">
        <v>181335</v>
      </c>
      <c r="C241" s="111">
        <v>-24</v>
      </c>
      <c r="D241" s="280">
        <v>-1.3233421004747489E-2</v>
      </c>
      <c r="E241" s="111">
        <v>-5485</v>
      </c>
      <c r="F241" s="280">
        <v>-2.9359811583342252</v>
      </c>
      <c r="G241" s="111">
        <v>1632557</v>
      </c>
      <c r="H241" s="111">
        <v>-23009</v>
      </c>
      <c r="I241" s="280">
        <v>-1.3897966012831866</v>
      </c>
      <c r="J241" s="111">
        <v>-85766</v>
      </c>
      <c r="K241" s="280">
        <v>-4.9912618291206021</v>
      </c>
    </row>
    <row r="242" spans="1:11" ht="12" customHeight="1" x14ac:dyDescent="0.2">
      <c r="A242" s="279">
        <v>45383</v>
      </c>
      <c r="B242" s="111">
        <v>176888</v>
      </c>
      <c r="C242" s="111">
        <v>-4447</v>
      </c>
      <c r="D242" s="280">
        <v>-2.4523671657429618</v>
      </c>
      <c r="E242" s="111">
        <v>-6668</v>
      </c>
      <c r="F242" s="280">
        <v>-3.6326788554991394</v>
      </c>
      <c r="G242" s="111">
        <v>1602838</v>
      </c>
      <c r="H242" s="111">
        <v>-29719</v>
      </c>
      <c r="I242" s="280">
        <v>-1.820395857541268</v>
      </c>
      <c r="J242" s="111">
        <v>-76729</v>
      </c>
      <c r="K242" s="280">
        <v>-4.5683798264671784</v>
      </c>
    </row>
    <row r="243" spans="1:11" ht="12" customHeight="1" x14ac:dyDescent="0.2">
      <c r="A243" s="279">
        <v>45413</v>
      </c>
      <c r="B243" s="111">
        <v>173938</v>
      </c>
      <c r="C243" s="111">
        <v>-2950</v>
      </c>
      <c r="D243" s="280">
        <v>-1.6677219483514993</v>
      </c>
      <c r="E243" s="111">
        <v>-8776</v>
      </c>
      <c r="F243" s="280">
        <v>-4.8031349540812416</v>
      </c>
      <c r="G243" s="111">
        <v>1570884</v>
      </c>
      <c r="H243" s="111">
        <v>-31954</v>
      </c>
      <c r="I243" s="280">
        <v>-1.9935888717387533</v>
      </c>
      <c r="J243" s="111">
        <v>-84143</v>
      </c>
      <c r="K243" s="280">
        <v>-5.084086241493341</v>
      </c>
    </row>
    <row r="244" spans="1:11" ht="12" customHeight="1" x14ac:dyDescent="0.2">
      <c r="A244" s="279">
        <v>45444</v>
      </c>
      <c r="B244" s="111">
        <v>171790</v>
      </c>
      <c r="C244" s="111">
        <v>-2148</v>
      </c>
      <c r="D244" s="280">
        <v>-1.2349227885798388</v>
      </c>
      <c r="E244" s="111">
        <v>-9883</v>
      </c>
      <c r="F244" s="280">
        <v>-5.4399938350773089</v>
      </c>
      <c r="G244" s="111">
        <v>1546204</v>
      </c>
      <c r="H244" s="111">
        <v>-24680</v>
      </c>
      <c r="I244" s="280">
        <v>-1.5710899086119663</v>
      </c>
      <c r="J244" s="111">
        <v>-78113</v>
      </c>
      <c r="K244" s="280">
        <v>-4.8089750953785497</v>
      </c>
    </row>
    <row r="245" spans="1:11" ht="12" customHeight="1" x14ac:dyDescent="0.2">
      <c r="A245" s="279">
        <v>45474</v>
      </c>
      <c r="B245" s="111">
        <v>172249</v>
      </c>
      <c r="C245" s="111">
        <v>459</v>
      </c>
      <c r="D245" s="280">
        <v>0.2671866814133535</v>
      </c>
      <c r="E245" s="111">
        <v>-7694</v>
      </c>
      <c r="F245" s="280">
        <v>-4.2757984472860846</v>
      </c>
      <c r="G245" s="111">
        <v>1539745</v>
      </c>
      <c r="H245" s="111">
        <v>-6459</v>
      </c>
      <c r="I245" s="280">
        <v>-0.41773271832177383</v>
      </c>
      <c r="J245" s="111">
        <v>-78739</v>
      </c>
      <c r="K245" s="280">
        <v>-4.8649847635194421</v>
      </c>
    </row>
    <row r="246" spans="1:11" ht="12" customHeight="1" x14ac:dyDescent="0.2">
      <c r="A246" s="279">
        <v>45505</v>
      </c>
      <c r="B246" s="111">
        <v>173078</v>
      </c>
      <c r="C246" s="111">
        <v>829</v>
      </c>
      <c r="D246" s="280">
        <v>0.48128000743110266</v>
      </c>
      <c r="E246" s="111">
        <v>-8090</v>
      </c>
      <c r="F246" s="280">
        <v>-4.4654685154111098</v>
      </c>
      <c r="G246" s="111">
        <v>1550658</v>
      </c>
      <c r="H246" s="111">
        <v>10913</v>
      </c>
      <c r="I246" s="280">
        <v>0.70875372220724864</v>
      </c>
      <c r="J246" s="111">
        <v>-78783</v>
      </c>
      <c r="K246" s="280">
        <v>-4.8349710115309481</v>
      </c>
    </row>
    <row r="247" spans="1:11" ht="12" customHeight="1" x14ac:dyDescent="0.2">
      <c r="A247" s="279">
        <v>45536</v>
      </c>
      <c r="B247" s="111">
        <v>173888</v>
      </c>
      <c r="C247" s="111">
        <v>810</v>
      </c>
      <c r="D247" s="280">
        <v>0.46799708801811901</v>
      </c>
      <c r="E247" s="111">
        <v>-9207</v>
      </c>
      <c r="F247" s="280">
        <v>-5.0285370982276962</v>
      </c>
      <c r="G247" s="111">
        <v>1553738</v>
      </c>
      <c r="H247" s="111">
        <v>3080</v>
      </c>
      <c r="I247" s="280">
        <v>0.19862535775135459</v>
      </c>
      <c r="J247" s="111">
        <v>-87125</v>
      </c>
      <c r="K247" s="280">
        <v>-5.3097059291360704</v>
      </c>
    </row>
    <row r="248" spans="1:11" ht="12" customHeight="1" x14ac:dyDescent="0.2">
      <c r="A248" s="279">
        <v>45566</v>
      </c>
      <c r="B248" s="111">
        <v>173746</v>
      </c>
      <c r="C248" s="111">
        <v>-142</v>
      </c>
      <c r="D248" s="280">
        <v>-8.1661759293338243E-2</v>
      </c>
      <c r="E248" s="111">
        <v>-8616</v>
      </c>
      <c r="F248" s="280">
        <v>-4.7246685164672462</v>
      </c>
      <c r="G248" s="111">
        <v>1567611</v>
      </c>
      <c r="H248" s="111">
        <v>13873</v>
      </c>
      <c r="I248" s="280">
        <v>0.89287897959630258</v>
      </c>
      <c r="J248" s="111">
        <v>-93444</v>
      </c>
      <c r="K248" s="280">
        <v>-5.6255813323460089</v>
      </c>
    </row>
    <row r="249" spans="1:11" ht="12" customHeight="1" x14ac:dyDescent="0.2">
      <c r="A249" s="279">
        <v>45597</v>
      </c>
      <c r="B249" s="111">
        <v>170606</v>
      </c>
      <c r="C249" s="111">
        <v>-3140</v>
      </c>
      <c r="D249" s="280">
        <v>-1.8072358500339576</v>
      </c>
      <c r="E249" s="111">
        <v>-7441</v>
      </c>
      <c r="F249" s="280">
        <v>-4.1792335731576493</v>
      </c>
      <c r="G249" s="111">
        <v>1556800</v>
      </c>
      <c r="H249" s="111">
        <v>-10811</v>
      </c>
      <c r="I249" s="280">
        <v>-0.689648133369822</v>
      </c>
      <c r="J249" s="111">
        <v>-88293</v>
      </c>
      <c r="K249" s="280">
        <v>-5.3670521970490421</v>
      </c>
    </row>
    <row r="250" spans="1:11" ht="12" customHeight="1" x14ac:dyDescent="0.2">
      <c r="A250" s="279">
        <v>45627</v>
      </c>
      <c r="B250" s="111">
        <v>167715</v>
      </c>
      <c r="C250" s="111">
        <v>-2891</v>
      </c>
      <c r="D250" s="280">
        <v>-1.694547671242512</v>
      </c>
      <c r="E250" s="111">
        <v>-7362</v>
      </c>
      <c r="F250" s="280">
        <v>-4.2050069398036296</v>
      </c>
      <c r="G250" s="111">
        <v>1531562</v>
      </c>
      <c r="H250" s="111">
        <v>-25238</v>
      </c>
      <c r="I250" s="280">
        <v>-1.6211459403905446</v>
      </c>
      <c r="J250" s="111">
        <v>-85411</v>
      </c>
      <c r="K250" s="280">
        <v>-5.2821537527219071</v>
      </c>
    </row>
    <row r="251" spans="1:11" ht="12" customHeight="1" x14ac:dyDescent="0.2">
      <c r="A251" s="279">
        <v>45658</v>
      </c>
      <c r="B251" s="111">
        <v>170534</v>
      </c>
      <c r="C251" s="111">
        <v>2819</v>
      </c>
      <c r="D251" s="280">
        <v>1.6808275944310289</v>
      </c>
      <c r="E251" s="111">
        <v>-10622</v>
      </c>
      <c r="F251" s="280">
        <v>-5.8634547020247743</v>
      </c>
      <c r="G251" s="111">
        <v>1563431</v>
      </c>
      <c r="H251" s="111">
        <v>31869</v>
      </c>
      <c r="I251" s="280">
        <v>2.0808168392791151</v>
      </c>
      <c r="J251" s="111">
        <v>-95446</v>
      </c>
      <c r="K251" s="280">
        <v>-5.7536514159880445</v>
      </c>
    </row>
    <row r="252" spans="1:11" ht="12" customHeight="1" x14ac:dyDescent="0.2">
      <c r="A252" s="279">
        <v>45689</v>
      </c>
      <c r="B252" s="111">
        <v>172956</v>
      </c>
      <c r="C252" s="111">
        <v>2422</v>
      </c>
      <c r="D252" s="280">
        <v>1.4202446432969378</v>
      </c>
      <c r="E252" s="111">
        <v>-8403</v>
      </c>
      <c r="F252" s="280">
        <v>-4.6333515292872152</v>
      </c>
      <c r="G252" s="111">
        <v>1562954</v>
      </c>
      <c r="H252" s="111">
        <v>-477</v>
      </c>
      <c r="I252" s="280">
        <v>-3.0509821028238536E-2</v>
      </c>
      <c r="J252" s="111">
        <v>-92612</v>
      </c>
      <c r="K252" s="280">
        <v>-5.5939781319500401</v>
      </c>
    </row>
    <row r="253" spans="1:11" ht="12" customHeight="1" x14ac:dyDescent="0.2">
      <c r="A253" s="279">
        <v>45717</v>
      </c>
      <c r="B253" s="111">
        <v>174101</v>
      </c>
      <c r="C253" s="111">
        <v>1145</v>
      </c>
      <c r="D253" s="280">
        <v>0.66201808552464214</v>
      </c>
      <c r="E253" s="111">
        <v>-7234</v>
      </c>
      <c r="F253" s="280">
        <v>-3.9893015689194034</v>
      </c>
      <c r="G253" s="111">
        <v>1553778</v>
      </c>
      <c r="H253" s="111">
        <v>-9176</v>
      </c>
      <c r="I253" s="280">
        <v>-0.5870934141375882</v>
      </c>
      <c r="J253" s="111">
        <v>-78779</v>
      </c>
      <c r="K253" s="280">
        <v>-4.8254976702191712</v>
      </c>
    </row>
    <row r="254" spans="1:11" ht="12" customHeight="1" x14ac:dyDescent="0.2">
      <c r="A254" s="279">
        <v>45748</v>
      </c>
      <c r="B254" s="111">
        <v>171301</v>
      </c>
      <c r="C254" s="111">
        <v>-2800</v>
      </c>
      <c r="D254" s="280">
        <v>-1.6082618709829353</v>
      </c>
      <c r="E254" s="111">
        <v>-5587</v>
      </c>
      <c r="F254" s="280">
        <v>-3.1584957713355344</v>
      </c>
      <c r="G254" s="111">
        <v>1515487</v>
      </c>
      <c r="H254" s="111">
        <v>-38291</v>
      </c>
      <c r="I254" s="280">
        <v>-2.4643803683666521</v>
      </c>
      <c r="J254" s="111">
        <v>-87351</v>
      </c>
      <c r="K254" s="280">
        <v>-5.4497709687441898</v>
      </c>
    </row>
    <row r="255" spans="1:11" ht="12" customHeight="1" x14ac:dyDescent="0.2">
      <c r="A255" s="279">
        <v>45778</v>
      </c>
      <c r="B255" s="111">
        <v>167484</v>
      </c>
      <c r="C255" s="111">
        <v>-3817</v>
      </c>
      <c r="D255" s="280">
        <v>-2.2282415163951175</v>
      </c>
      <c r="E255" s="111">
        <v>-6454</v>
      </c>
      <c r="F255" s="280">
        <v>-3.710517540732905</v>
      </c>
      <c r="G255" s="111">
        <v>1486421</v>
      </c>
      <c r="H255" s="111">
        <v>-29066</v>
      </c>
      <c r="I255" s="280">
        <v>-1.9179313316445472</v>
      </c>
      <c r="J255" s="111">
        <v>-84463</v>
      </c>
      <c r="K255" s="280">
        <v>-5.3767814810005063</v>
      </c>
    </row>
    <row r="256" spans="1:11" ht="12" customHeight="1" x14ac:dyDescent="0.2">
      <c r="A256" s="279">
        <v>45809</v>
      </c>
      <c r="B256" s="111">
        <v>164444</v>
      </c>
      <c r="C256" s="111">
        <v>-3040</v>
      </c>
      <c r="D256" s="280">
        <v>-1.8150987557020373</v>
      </c>
      <c r="E256" s="111">
        <v>-7346</v>
      </c>
      <c r="F256" s="280">
        <v>-4.2761511147331044</v>
      </c>
      <c r="G256" s="111">
        <v>1460884</v>
      </c>
      <c r="H256" s="111">
        <v>-25537</v>
      </c>
      <c r="I256" s="280">
        <v>-1.71801932292399</v>
      </c>
      <c r="J256" s="111">
        <v>-85320</v>
      </c>
      <c r="K256" s="280">
        <v>-5.5180299624111697</v>
      </c>
    </row>
    <row r="257" spans="1:11" ht="12" customHeight="1" x14ac:dyDescent="0.2">
      <c r="A257" s="279">
        <v>45839</v>
      </c>
      <c r="B257" s="111">
        <v>165617</v>
      </c>
      <c r="C257" s="111">
        <v>1173</v>
      </c>
      <c r="D257" s="280">
        <v>0.71331273868307754</v>
      </c>
      <c r="E257" s="111">
        <v>-6632</v>
      </c>
      <c r="F257" s="280">
        <v>-3.8502400594488213</v>
      </c>
      <c r="G257" s="111">
        <v>1459983</v>
      </c>
      <c r="H257" s="111">
        <v>-901</v>
      </c>
      <c r="I257" s="280">
        <v>-6.1674985830497152E-2</v>
      </c>
      <c r="J257" s="111">
        <v>-79762</v>
      </c>
      <c r="K257" s="280">
        <v>-5.1802084111330124</v>
      </c>
    </row>
    <row r="258" spans="1:11" ht="12" customHeight="1" x14ac:dyDescent="0.2">
      <c r="A258" s="279">
        <v>45870</v>
      </c>
      <c r="B258" s="111">
        <v>168097</v>
      </c>
      <c r="C258" s="111">
        <v>2480</v>
      </c>
      <c r="D258" s="280">
        <v>1.497430819299951</v>
      </c>
      <c r="E258" s="111">
        <v>-4981</v>
      </c>
      <c r="F258" s="280">
        <v>-2.8778932042200625</v>
      </c>
      <c r="G258" s="111">
        <v>1471731</v>
      </c>
      <c r="H258" s="111">
        <v>11748</v>
      </c>
      <c r="I258" s="280">
        <v>0.80466690365572746</v>
      </c>
      <c r="J258" s="111">
        <v>-78927</v>
      </c>
      <c r="K258" s="280">
        <v>-5.0899037698834944</v>
      </c>
    </row>
    <row r="259" spans="1:11" ht="12" customHeight="1" x14ac:dyDescent="0.2">
      <c r="A259" s="279">
        <v>45901</v>
      </c>
      <c r="B259" s="111">
        <v>166853</v>
      </c>
      <c r="C259" s="111">
        <v>-1244</v>
      </c>
      <c r="D259" s="280">
        <v>-0.74004890033730519</v>
      </c>
      <c r="E259" s="111">
        <v>-7035</v>
      </c>
      <c r="F259" s="280">
        <v>-4.0457075818917927</v>
      </c>
      <c r="G259" s="111">
        <v>1468904</v>
      </c>
      <c r="H259" s="111">
        <v>-2827</v>
      </c>
      <c r="I259" s="280">
        <v>-0.19208673324133282</v>
      </c>
      <c r="J259" s="111">
        <v>-84834</v>
      </c>
      <c r="K259" s="280">
        <v>-5.4599938985852186</v>
      </c>
    </row>
    <row r="260" spans="1:11" ht="12" customHeight="1" x14ac:dyDescent="0.2">
      <c r="A260" s="279">
        <v>45931</v>
      </c>
      <c r="B260" s="111">
        <v>167754</v>
      </c>
      <c r="C260" s="111">
        <v>901</v>
      </c>
      <c r="D260" s="280">
        <v>0.53999628415431544</v>
      </c>
      <c r="E260" s="111">
        <v>-5992</v>
      </c>
      <c r="F260" s="280">
        <v>-3.4487124883450555</v>
      </c>
      <c r="G260" s="111">
        <v>1480465</v>
      </c>
      <c r="H260" s="111">
        <v>11561</v>
      </c>
      <c r="I260" s="280">
        <v>0.78704939192758683</v>
      </c>
      <c r="J260" s="111">
        <v>-87146</v>
      </c>
      <c r="K260" s="280">
        <v>-5.5591597660388965</v>
      </c>
    </row>
    <row r="261" spans="1:11" ht="12" customHeight="1" x14ac:dyDescent="0.2">
      <c r="A261" s="279">
        <v>45962</v>
      </c>
      <c r="B261" s="111">
        <v>164817</v>
      </c>
      <c r="C261" s="111">
        <v>-2937</v>
      </c>
      <c r="D261" s="280">
        <v>-1.7507779248184843</v>
      </c>
      <c r="E261" s="111">
        <v>-5789</v>
      </c>
      <c r="F261" s="280">
        <v>-3.3931983634807685</v>
      </c>
      <c r="G261" s="111">
        <v>1466095</v>
      </c>
      <c r="H261" s="111">
        <v>-14370</v>
      </c>
      <c r="I261" s="280">
        <v>-0.97064098104311824</v>
      </c>
      <c r="J261" s="111">
        <v>-90705</v>
      </c>
      <c r="K261" s="280">
        <v>-5.8263746145940392</v>
      </c>
    </row>
    <row r="262" spans="1:11" ht="12" customHeight="1" x14ac:dyDescent="0.2">
      <c r="A262" s="279">
        <v>45992</v>
      </c>
      <c r="B262" s="111">
        <v>162757</v>
      </c>
      <c r="C262" s="111">
        <v>-2060</v>
      </c>
      <c r="D262" s="280">
        <v>-1.2498710691251509</v>
      </c>
      <c r="E262" s="111">
        <v>-4958</v>
      </c>
      <c r="F262" s="280">
        <v>-2.9562054676087408</v>
      </c>
      <c r="G262" s="111">
        <v>1443999</v>
      </c>
      <c r="H262" s="111">
        <v>-22096</v>
      </c>
      <c r="I262" s="280">
        <v>-1.5071328938438504</v>
      </c>
      <c r="J262" s="111">
        <v>-87563</v>
      </c>
      <c r="K262" s="280">
        <v>-5.7172350841820307</v>
      </c>
    </row>
    <row r="263" spans="1:11" ht="12" customHeight="1" x14ac:dyDescent="0.2">
      <c r="A263" s="279">
        <v>46023</v>
      </c>
      <c r="B263" s="111">
        <v>165529</v>
      </c>
      <c r="C263" s="111">
        <v>2772</v>
      </c>
      <c r="D263" s="280">
        <v>1.7031525525783837</v>
      </c>
      <c r="E263" s="111">
        <v>-5005</v>
      </c>
      <c r="F263" s="280">
        <v>-2.9348986125933831</v>
      </c>
      <c r="G263" s="111">
        <v>1469283</v>
      </c>
      <c r="H263" s="111">
        <v>25284</v>
      </c>
      <c r="I263" s="280">
        <v>1.7509707416694886</v>
      </c>
      <c r="J263" s="111">
        <v>-94148</v>
      </c>
      <c r="K263" s="280">
        <v>-6.021883920684699</v>
      </c>
    </row>
    <row r="264" spans="1:11" ht="12" customHeight="1" x14ac:dyDescent="0.2">
      <c r="A264" s="279">
        <v>46054</v>
      </c>
      <c r="B264" s="111">
        <v>167298</v>
      </c>
      <c r="C264" s="111">
        <v>1769</v>
      </c>
      <c r="D264" s="280">
        <v>1.0686949114656645</v>
      </c>
      <c r="E264" s="111">
        <v>-5658</v>
      </c>
      <c r="F264" s="280">
        <v>-3.2713522514396725</v>
      </c>
      <c r="G264" s="111">
        <v>1473413</v>
      </c>
      <c r="H264" s="111">
        <v>4130</v>
      </c>
      <c r="I264" s="280">
        <v>0.28108948378222576</v>
      </c>
      <c r="J264" s="111">
        <v>-89541</v>
      </c>
      <c r="K264" s="280">
        <v>-5.7289593935586076</v>
      </c>
    </row>
    <row r="265" spans="1:11" ht="12" customHeight="1" x14ac:dyDescent="0.2">
      <c r="A265" s="279">
        <v>46082</v>
      </c>
      <c r="B265" s="111">
        <v>167394</v>
      </c>
      <c r="C265" s="111">
        <v>96</v>
      </c>
      <c r="D265" s="280">
        <v>5.7382634580210166E-2</v>
      </c>
      <c r="E265" s="111">
        <v>-6707</v>
      </c>
      <c r="F265" s="280">
        <v>-3.8523615602437666</v>
      </c>
      <c r="G265" s="111">
        <v>1458572</v>
      </c>
      <c r="H265" s="111">
        <v>-14841</v>
      </c>
      <c r="I265" s="280">
        <v>-1.0072532277100854</v>
      </c>
      <c r="J265" s="111">
        <v>-95206</v>
      </c>
      <c r="K265" s="280">
        <v>-6.1273875675933116</v>
      </c>
    </row>
    <row r="266" spans="1:11" ht="12" customHeight="1" x14ac:dyDescent="0.2">
      <c r="A266" s="279">
        <v>46113</v>
      </c>
      <c r="B266" s="111">
        <v>164212</v>
      </c>
      <c r="C266" s="111">
        <v>-3182</v>
      </c>
      <c r="D266" s="280">
        <v>-1.900904452967251</v>
      </c>
      <c r="E266" s="111">
        <v>-7089</v>
      </c>
      <c r="F266" s="280">
        <v>-4.1383296069491715</v>
      </c>
      <c r="G266" s="111">
        <v>1424426</v>
      </c>
      <c r="H266" s="111">
        <v>-34146</v>
      </c>
      <c r="I266" s="280">
        <v>-2.3410568693215006</v>
      </c>
      <c r="J266" s="111">
        <v>-91061</v>
      </c>
      <c r="K266" s="280">
        <v>-6.008695554630294</v>
      </c>
    </row>
    <row r="267" spans="1:11" ht="12" customHeight="1" x14ac:dyDescent="0.2">
      <c r="A267" s="279">
        <v>46143</v>
      </c>
      <c r="B267" s="111">
        <v>162349</v>
      </c>
      <c r="C267" s="111">
        <v>-1863</v>
      </c>
      <c r="D267" s="280">
        <v>-1.134509049277763</v>
      </c>
      <c r="E267" s="111">
        <v>-5135</v>
      </c>
      <c r="F267" s="280">
        <v>-3.0659645100427504</v>
      </c>
      <c r="G267" s="111">
        <v>1404110</v>
      </c>
      <c r="H267" s="111">
        <v>-20316</v>
      </c>
      <c r="I267" s="280">
        <v>-1.4262587175465766</v>
      </c>
      <c r="J267" s="111">
        <v>-82311</v>
      </c>
      <c r="K267" s="280">
        <v>-5.5375294078864599</v>
      </c>
    </row>
    <row r="268" spans="1:11" ht="12" customHeight="1" x14ac:dyDescent="0.2">
      <c r="A268" s="279">
        <v>46174</v>
      </c>
      <c r="B268" s="111">
        <v>161502</v>
      </c>
      <c r="C268" s="111">
        <v>-847</v>
      </c>
      <c r="D268" s="280">
        <v>-0.5217155633850532</v>
      </c>
      <c r="E268" s="111">
        <v>-2942</v>
      </c>
      <c r="F268" s="280">
        <v>-1.7890588893483497</v>
      </c>
      <c r="G268" s="111">
        <v>1388309</v>
      </c>
      <c r="H268" s="111">
        <v>-15801</v>
      </c>
      <c r="I268" s="280">
        <v>-1.1253391828275563</v>
      </c>
      <c r="J268" s="111">
        <v>-72575</v>
      </c>
      <c r="K268" s="280">
        <v>-4.9678824602090241</v>
      </c>
    </row>
    <row r="269" spans="1:11" ht="12" customHeight="1" x14ac:dyDescent="0.2">
      <c r="A269" s="288">
        <v>46204</v>
      </c>
      <c r="B269" s="289">
        <v>163945</v>
      </c>
      <c r="C269" s="289">
        <f>B269-B268</f>
        <v>2443</v>
      </c>
      <c r="D269" s="290">
        <f>100*C269/B268</f>
        <v>1.5126747656375772</v>
      </c>
      <c r="E269" s="289">
        <f>B269-B257</f>
        <v>-1672</v>
      </c>
      <c r="F269" s="290">
        <f>100*E269/B257</f>
        <v>-1.0095581975280314</v>
      </c>
      <c r="G269" s="289">
        <v>1396016</v>
      </c>
      <c r="H269" s="289">
        <f>G269-G268</f>
        <v>7707</v>
      </c>
      <c r="I269" s="290">
        <f>100*H269/G268</f>
        <v>0.55513578029098709</v>
      </c>
      <c r="J269" s="289">
        <f>G269-G257</f>
        <v>-63967</v>
      </c>
      <c r="K269" s="290">
        <f>100*J269/G257</f>
        <v>-4.3813523856099694</v>
      </c>
    </row>
    <row r="270" spans="1:11" ht="12" customHeight="1" x14ac:dyDescent="0.2">
      <c r="A270" s="285"/>
      <c r="B270" s="253"/>
      <c r="C270" s="253"/>
      <c r="D270" s="286"/>
      <c r="E270" s="253"/>
      <c r="F270" s="286"/>
      <c r="G270" s="253"/>
      <c r="H270" s="253"/>
      <c r="I270" s="286"/>
      <c r="J270" s="253"/>
      <c r="K270" s="286"/>
    </row>
    <row r="271" spans="1:11" x14ac:dyDescent="0.2">
      <c r="A271" s="46" t="s">
        <v>136</v>
      </c>
    </row>
    <row r="273" spans="1:6" x14ac:dyDescent="0.2">
      <c r="A273" s="287" t="s">
        <v>535</v>
      </c>
    </row>
    <row r="275" spans="1:6" x14ac:dyDescent="0.2">
      <c r="F275" s="78" t="s">
        <v>60</v>
      </c>
    </row>
  </sheetData>
  <mergeCells count="11">
    <mergeCell ref="J8:K8"/>
    <mergeCell ref="A5:K5"/>
    <mergeCell ref="A6:A9"/>
    <mergeCell ref="B6:K6"/>
    <mergeCell ref="B7:F7"/>
    <mergeCell ref="G7:K7"/>
    <mergeCell ref="B8:B9"/>
    <mergeCell ref="C8:D8"/>
    <mergeCell ref="E8:F8"/>
    <mergeCell ref="G8:G9"/>
    <mergeCell ref="H8:I8"/>
  </mergeCells>
  <hyperlinks>
    <hyperlink ref="I2" location="ÍNDICE!A1" display="VOLVER AL ÍNDICE" xr:uid="{49FE0C1B-B21C-4FF4-9AD7-6CE04A299C77}"/>
    <hyperlink ref="A273" location="'ADVERTENCIA EFECTO COVID-19'!A1" display="(*) Ver nota &quot;Advertencia Efecto COVID-19&quot;" xr:uid="{86BC426D-7FE4-4F53-AB0A-737CB0E17ED8}"/>
  </hyperlinks>
  <pageMargins left="0.70866141732283472" right="0.70866141732283472" top="0.74803149606299213" bottom="0.74803149606299213" header="0.31496062992125984" footer="0.31496062992125984"/>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9EF55-EC36-4119-8B93-14ACEA40BCD3}">
  <sheetPr codeName="Hoja40"/>
  <dimension ref="A2:L275"/>
  <sheetViews>
    <sheetView zoomScaleNormal="100" workbookViewId="0"/>
  </sheetViews>
  <sheetFormatPr baseColWidth="10" defaultColWidth="9.140625" defaultRowHeight="15" x14ac:dyDescent="0.2"/>
  <cols>
    <col min="1" max="1" width="7.85546875" style="15" customWidth="1"/>
    <col min="2" max="2" width="8.140625" style="15" customWidth="1"/>
    <col min="3" max="6" width="7.42578125" style="15" customWidth="1"/>
    <col min="7" max="7" width="9.140625" style="15"/>
    <col min="8" max="9" width="7.42578125" style="15" customWidth="1"/>
    <col min="10" max="10" width="9" style="15" customWidth="1"/>
    <col min="11" max="11" width="7.42578125" style="15" customWidth="1"/>
    <col min="12" max="12" width="9.42578125" style="15" bestFit="1" customWidth="1"/>
    <col min="13" max="16384" width="9.140625" style="15"/>
  </cols>
  <sheetData>
    <row r="2" spans="1:11" ht="18" customHeight="1" x14ac:dyDescent="0.25">
      <c r="D2" s="92"/>
      <c r="I2" s="274" t="s">
        <v>61</v>
      </c>
    </row>
    <row r="3" spans="1:11" ht="18.75" customHeight="1" x14ac:dyDescent="0.2"/>
    <row r="4" spans="1:11" ht="24" customHeight="1" x14ac:dyDescent="0.25">
      <c r="C4" s="18"/>
      <c r="K4" s="2" t="s">
        <v>568</v>
      </c>
    </row>
    <row r="5" spans="1:11" s="19" customFormat="1" ht="31.5" customHeight="1" x14ac:dyDescent="0.2">
      <c r="A5" s="421" t="s">
        <v>51</v>
      </c>
      <c r="B5" s="421"/>
      <c r="C5" s="421"/>
      <c r="D5" s="421"/>
      <c r="E5" s="421"/>
      <c r="F5" s="421"/>
      <c r="G5" s="421"/>
      <c r="H5" s="421"/>
      <c r="I5" s="421"/>
      <c r="J5" s="421"/>
      <c r="K5" s="421"/>
    </row>
    <row r="6" spans="1:11" s="19" customFormat="1" ht="16.5" customHeight="1" x14ac:dyDescent="0.2">
      <c r="A6" s="374"/>
      <c r="B6" s="395" t="s">
        <v>536</v>
      </c>
      <c r="C6" s="396"/>
      <c r="D6" s="396"/>
      <c r="E6" s="396"/>
      <c r="F6" s="396"/>
      <c r="G6" s="396"/>
      <c r="H6" s="396"/>
      <c r="I6" s="396"/>
      <c r="J6" s="396"/>
      <c r="K6" s="397"/>
    </row>
    <row r="7" spans="1:11" s="19" customFormat="1" ht="16.5" customHeight="1" x14ac:dyDescent="0.2">
      <c r="A7" s="374"/>
      <c r="B7" s="343" t="s">
        <v>532</v>
      </c>
      <c r="C7" s="344"/>
      <c r="D7" s="344"/>
      <c r="E7" s="344"/>
      <c r="F7" s="345"/>
      <c r="G7" s="343" t="s">
        <v>533</v>
      </c>
      <c r="H7" s="344"/>
      <c r="I7" s="344"/>
      <c r="J7" s="344"/>
      <c r="K7" s="345"/>
    </row>
    <row r="8" spans="1:11" s="19" customFormat="1" ht="25.5" customHeight="1" x14ac:dyDescent="0.2">
      <c r="A8" s="374"/>
      <c r="B8" s="382" t="s">
        <v>65</v>
      </c>
      <c r="C8" s="384" t="s">
        <v>66</v>
      </c>
      <c r="D8" s="385"/>
      <c r="E8" s="384" t="s">
        <v>67</v>
      </c>
      <c r="F8" s="385"/>
      <c r="G8" s="382" t="s">
        <v>65</v>
      </c>
      <c r="H8" s="384" t="s">
        <v>66</v>
      </c>
      <c r="I8" s="385"/>
      <c r="J8" s="384" t="s">
        <v>67</v>
      </c>
      <c r="K8" s="385"/>
    </row>
    <row r="9" spans="1:11" s="19" customFormat="1" ht="15" customHeight="1" x14ac:dyDescent="0.2">
      <c r="A9" s="375"/>
      <c r="B9" s="383"/>
      <c r="C9" s="20" t="s">
        <v>152</v>
      </c>
      <c r="D9" s="21" t="s">
        <v>69</v>
      </c>
      <c r="E9" s="20" t="s">
        <v>152</v>
      </c>
      <c r="F9" s="21" t="s">
        <v>69</v>
      </c>
      <c r="G9" s="383"/>
      <c r="H9" s="20" t="s">
        <v>152</v>
      </c>
      <c r="I9" s="21" t="s">
        <v>69</v>
      </c>
      <c r="J9" s="20" t="s">
        <v>152</v>
      </c>
      <c r="K9" s="21" t="s">
        <v>69</v>
      </c>
    </row>
    <row r="10" spans="1:11" s="19" customFormat="1" ht="3" customHeight="1" x14ac:dyDescent="0.2">
      <c r="A10" s="22"/>
      <c r="B10" s="22"/>
      <c r="C10" s="22"/>
      <c r="D10" s="22"/>
      <c r="G10" s="22"/>
      <c r="H10" s="22"/>
      <c r="I10" s="22"/>
    </row>
    <row r="11" spans="1:11" ht="12" customHeight="1" x14ac:dyDescent="0.2">
      <c r="A11" s="275">
        <v>38353</v>
      </c>
      <c r="B11" s="104">
        <v>96463</v>
      </c>
      <c r="C11" s="276">
        <v>962.0399999999936</v>
      </c>
      <c r="D11" s="154">
        <v>1.0073616013912252</v>
      </c>
      <c r="E11" s="276">
        <v>-12297.669999999998</v>
      </c>
      <c r="F11" s="277">
        <v>-11.307092904080122</v>
      </c>
      <c r="G11" s="104">
        <v>892559</v>
      </c>
      <c r="H11" s="104">
        <v>14539</v>
      </c>
      <c r="I11" s="154">
        <v>1.6558848317805972</v>
      </c>
      <c r="J11" s="104">
        <v>-30597</v>
      </c>
      <c r="K11" s="154">
        <v>-3.3143910671652463</v>
      </c>
    </row>
    <row r="12" spans="1:11" ht="12" customHeight="1" x14ac:dyDescent="0.2">
      <c r="A12" s="275">
        <v>38384</v>
      </c>
      <c r="B12" s="104">
        <v>94928</v>
      </c>
      <c r="C12" s="276">
        <v>-1535</v>
      </c>
      <c r="D12" s="154">
        <v>-1.5912837046328645</v>
      </c>
      <c r="E12" s="276">
        <v>-13204.660000000003</v>
      </c>
      <c r="F12" s="277">
        <v>-12.211537198844461</v>
      </c>
      <c r="G12" s="104">
        <v>872326</v>
      </c>
      <c r="H12" s="104">
        <v>-20233</v>
      </c>
      <c r="I12" s="154">
        <v>-2.2668529475362411</v>
      </c>
      <c r="J12" s="104">
        <v>-31577</v>
      </c>
      <c r="K12" s="154">
        <v>-3.4934058189872141</v>
      </c>
    </row>
    <row r="13" spans="1:11" ht="12" customHeight="1" x14ac:dyDescent="0.2">
      <c r="A13" s="275">
        <v>38412</v>
      </c>
      <c r="B13" s="104">
        <v>95981</v>
      </c>
      <c r="C13" s="276">
        <v>1053</v>
      </c>
      <c r="D13" s="154">
        <v>1.1092617562784426</v>
      </c>
      <c r="E13" s="276">
        <v>-10460.39</v>
      </c>
      <c r="F13" s="277">
        <v>-9.8273707248655811</v>
      </c>
      <c r="G13" s="104">
        <v>863168</v>
      </c>
      <c r="H13" s="104">
        <v>-9158</v>
      </c>
      <c r="I13" s="154">
        <v>-1.0498368729121912</v>
      </c>
      <c r="J13" s="104">
        <v>-19036</v>
      </c>
      <c r="K13" s="154">
        <v>-2.1577775661865055</v>
      </c>
    </row>
    <row r="14" spans="1:11" ht="12" customHeight="1" x14ac:dyDescent="0.2">
      <c r="A14" s="275">
        <v>38443</v>
      </c>
      <c r="B14" s="104">
        <v>93795</v>
      </c>
      <c r="C14" s="276">
        <v>-2186</v>
      </c>
      <c r="D14" s="154">
        <v>-2.2775340952896928</v>
      </c>
      <c r="E14" s="276">
        <v>-13790.520000000004</v>
      </c>
      <c r="F14" s="277">
        <v>-12.818193377696184</v>
      </c>
      <c r="G14" s="104">
        <v>832912</v>
      </c>
      <c r="H14" s="104">
        <v>-30256</v>
      </c>
      <c r="I14" s="154">
        <v>-3.5052272558760289</v>
      </c>
      <c r="J14" s="104">
        <v>-39948</v>
      </c>
      <c r="K14" s="154">
        <v>-4.5766789634076481</v>
      </c>
    </row>
    <row r="15" spans="1:11" ht="12" customHeight="1" x14ac:dyDescent="0.2">
      <c r="A15" s="275">
        <v>38473</v>
      </c>
      <c r="B15" s="104">
        <v>87834</v>
      </c>
      <c r="C15" s="276">
        <v>-5961</v>
      </c>
      <c r="D15" s="154">
        <v>-6.3553494322725088</v>
      </c>
      <c r="E15" s="276">
        <v>-16006.220000000001</v>
      </c>
      <c r="F15" s="277">
        <v>-15.414277820289671</v>
      </c>
      <c r="G15" s="104">
        <v>782160</v>
      </c>
      <c r="H15" s="104">
        <v>-50752</v>
      </c>
      <c r="I15" s="154">
        <v>-6.0933207829878784</v>
      </c>
      <c r="J15" s="104">
        <v>-58176</v>
      </c>
      <c r="K15" s="154">
        <v>-6.9229451076712172</v>
      </c>
    </row>
    <row r="16" spans="1:11" ht="12" customHeight="1" x14ac:dyDescent="0.2">
      <c r="A16" s="275">
        <v>38504</v>
      </c>
      <c r="B16" s="104">
        <v>85055</v>
      </c>
      <c r="C16" s="276">
        <v>-2779</v>
      </c>
      <c r="D16" s="154">
        <v>-3.163922854475488</v>
      </c>
      <c r="E16" s="276">
        <v>-12464.960000000006</v>
      </c>
      <c r="F16" s="277">
        <v>-12.781957662821032</v>
      </c>
      <c r="G16" s="104">
        <v>758514</v>
      </c>
      <c r="H16" s="104">
        <v>-23646</v>
      </c>
      <c r="I16" s="154">
        <v>-3.0231666155262351</v>
      </c>
      <c r="J16" s="104">
        <v>-56355</v>
      </c>
      <c r="K16" s="154">
        <v>-6.9158355514812806</v>
      </c>
    </row>
    <row r="17" spans="1:11" ht="12" customHeight="1" x14ac:dyDescent="0.2">
      <c r="A17" s="275">
        <v>38534</v>
      </c>
      <c r="B17" s="104">
        <v>84253</v>
      </c>
      <c r="C17" s="276">
        <v>-802</v>
      </c>
      <c r="D17" s="154">
        <v>-0.94291928751984011</v>
      </c>
      <c r="E17" s="276">
        <v>-9661.3399999999965</v>
      </c>
      <c r="F17" s="277">
        <v>-10.287395939746791</v>
      </c>
      <c r="G17" s="104">
        <v>763528</v>
      </c>
      <c r="H17" s="104">
        <v>5014</v>
      </c>
      <c r="I17" s="154">
        <v>0.66102932839736639</v>
      </c>
      <c r="J17" s="104">
        <v>-34240</v>
      </c>
      <c r="K17" s="154">
        <v>-4.2919746091595554</v>
      </c>
    </row>
    <row r="18" spans="1:11" ht="12" customHeight="1" x14ac:dyDescent="0.2">
      <c r="A18" s="275">
        <v>38565</v>
      </c>
      <c r="B18" s="104">
        <v>86532</v>
      </c>
      <c r="C18" s="276">
        <v>2279</v>
      </c>
      <c r="D18" s="154">
        <v>2.7049481917557832</v>
      </c>
      <c r="E18" s="276">
        <v>-9587.8699999999953</v>
      </c>
      <c r="F18" s="277">
        <v>-9.9749094542054575</v>
      </c>
      <c r="G18" s="104">
        <v>790103</v>
      </c>
      <c r="H18" s="104">
        <v>26575</v>
      </c>
      <c r="I18" s="154">
        <v>3.4805534309154345</v>
      </c>
      <c r="J18" s="104">
        <v>-36466</v>
      </c>
      <c r="K18" s="154">
        <v>-4.4117309020783502</v>
      </c>
    </row>
    <row r="19" spans="1:11" ht="12" customHeight="1" x14ac:dyDescent="0.2">
      <c r="A19" s="275">
        <v>38596</v>
      </c>
      <c r="B19" s="104">
        <v>85439</v>
      </c>
      <c r="C19" s="276">
        <v>-1093</v>
      </c>
      <c r="D19" s="154">
        <v>-1.2631165349234965</v>
      </c>
      <c r="E19" s="276">
        <v>-10788.940000000002</v>
      </c>
      <c r="F19" s="277">
        <v>-11.211858011301086</v>
      </c>
      <c r="G19" s="104">
        <v>784260</v>
      </c>
      <c r="H19" s="104">
        <v>-5843</v>
      </c>
      <c r="I19" s="154">
        <v>-0.7395238342342707</v>
      </c>
      <c r="J19" s="104">
        <v>-37962</v>
      </c>
      <c r="K19" s="154">
        <v>-4.617001247838175</v>
      </c>
    </row>
    <row r="20" spans="1:11" ht="12" customHeight="1" x14ac:dyDescent="0.2">
      <c r="A20" s="275">
        <v>38626</v>
      </c>
      <c r="B20" s="104">
        <v>85933</v>
      </c>
      <c r="C20" s="276">
        <v>494</v>
      </c>
      <c r="D20" s="154">
        <v>0.57819028780767567</v>
      </c>
      <c r="E20" s="276">
        <v>-11774.009999999995</v>
      </c>
      <c r="F20" s="277">
        <v>-12.050322694349152</v>
      </c>
      <c r="G20" s="104">
        <v>803777</v>
      </c>
      <c r="H20" s="104">
        <v>19517</v>
      </c>
      <c r="I20" s="154">
        <v>2.488587968275827</v>
      </c>
      <c r="J20" s="104">
        <v>-30284</v>
      </c>
      <c r="K20" s="154">
        <v>-3.6309094898334773</v>
      </c>
    </row>
    <row r="21" spans="1:11" ht="12" customHeight="1" x14ac:dyDescent="0.2">
      <c r="A21" s="275">
        <v>38657</v>
      </c>
      <c r="B21" s="104">
        <v>85502</v>
      </c>
      <c r="C21" s="276">
        <v>-431</v>
      </c>
      <c r="D21" s="154">
        <v>-0.50155353589424323</v>
      </c>
      <c r="E21" s="276">
        <v>-11191.070000000007</v>
      </c>
      <c r="F21" s="277">
        <v>-11.573807719622518</v>
      </c>
      <c r="G21" s="104">
        <v>821035</v>
      </c>
      <c r="H21" s="104">
        <v>17258</v>
      </c>
      <c r="I21" s="154">
        <v>2.1471129430177771</v>
      </c>
      <c r="J21" s="104">
        <v>-34804</v>
      </c>
      <c r="K21" s="154">
        <v>-4.06665272323416</v>
      </c>
    </row>
    <row r="22" spans="1:11" ht="12" customHeight="1" x14ac:dyDescent="0.2">
      <c r="A22" s="275">
        <v>38687</v>
      </c>
      <c r="B22" s="104">
        <v>86409</v>
      </c>
      <c r="C22" s="276">
        <v>907</v>
      </c>
      <c r="D22" s="154">
        <v>1.0607938995579052</v>
      </c>
      <c r="E22" s="276">
        <v>-9091.9600000000064</v>
      </c>
      <c r="F22" s="277">
        <v>-9.5202812620941266</v>
      </c>
      <c r="G22" s="104">
        <v>851963</v>
      </c>
      <c r="H22" s="104">
        <v>30928</v>
      </c>
      <c r="I22" s="154">
        <v>3.7669526877660515</v>
      </c>
      <c r="J22" s="104">
        <v>-26057</v>
      </c>
      <c r="K22" s="154">
        <v>-2.9677000523906063</v>
      </c>
    </row>
    <row r="23" spans="1:11" ht="12" customHeight="1" x14ac:dyDescent="0.2">
      <c r="A23" s="275">
        <v>38718</v>
      </c>
      <c r="B23" s="104">
        <v>89098</v>
      </c>
      <c r="C23" s="276">
        <v>2689</v>
      </c>
      <c r="D23" s="154">
        <v>3.1119443576479302</v>
      </c>
      <c r="E23" s="276">
        <v>-7365</v>
      </c>
      <c r="F23" s="277">
        <v>-7.6350517815120824</v>
      </c>
      <c r="G23" s="104">
        <v>864667</v>
      </c>
      <c r="H23" s="104">
        <v>12704</v>
      </c>
      <c r="I23" s="154">
        <v>1.4911445684847817</v>
      </c>
      <c r="J23" s="104">
        <v>-27892</v>
      </c>
      <c r="K23" s="154">
        <v>-3.1249474824633441</v>
      </c>
    </row>
    <row r="24" spans="1:11" ht="12" customHeight="1" x14ac:dyDescent="0.2">
      <c r="A24" s="275">
        <v>38749</v>
      </c>
      <c r="B24" s="104">
        <v>88491</v>
      </c>
      <c r="C24" s="276">
        <v>-607</v>
      </c>
      <c r="D24" s="154">
        <v>-0.68127230689802243</v>
      </c>
      <c r="E24" s="276">
        <v>-6437</v>
      </c>
      <c r="F24" s="277">
        <v>-6.7809287038597672</v>
      </c>
      <c r="G24" s="104">
        <v>852501</v>
      </c>
      <c r="H24" s="104">
        <v>-12166</v>
      </c>
      <c r="I24" s="154">
        <v>-1.4070156487989018</v>
      </c>
      <c r="J24" s="104">
        <v>-19825</v>
      </c>
      <c r="K24" s="154">
        <v>-2.2726595332478912</v>
      </c>
    </row>
    <row r="25" spans="1:11" ht="12" customHeight="1" x14ac:dyDescent="0.2">
      <c r="A25" s="275">
        <v>38777</v>
      </c>
      <c r="B25" s="104">
        <v>87300</v>
      </c>
      <c r="C25" s="276">
        <v>-1191</v>
      </c>
      <c r="D25" s="154">
        <v>-1.3458995830084415</v>
      </c>
      <c r="E25" s="276">
        <v>-8681</v>
      </c>
      <c r="F25" s="277">
        <v>-9.0444983903064156</v>
      </c>
      <c r="G25" s="104">
        <v>833844</v>
      </c>
      <c r="H25" s="104">
        <v>-18657</v>
      </c>
      <c r="I25" s="154">
        <v>-2.1885018316694058</v>
      </c>
      <c r="J25" s="104">
        <v>-29324</v>
      </c>
      <c r="K25" s="154">
        <v>-3.3972529102098319</v>
      </c>
    </row>
    <row r="26" spans="1:11" ht="12" customHeight="1" x14ac:dyDescent="0.2">
      <c r="A26" s="275">
        <v>38808</v>
      </c>
      <c r="B26" s="104">
        <v>85745</v>
      </c>
      <c r="C26" s="276">
        <v>-1555</v>
      </c>
      <c r="D26" s="154">
        <v>-1.7812142038946162</v>
      </c>
      <c r="E26" s="276">
        <v>-8050</v>
      </c>
      <c r="F26" s="277">
        <v>-8.582547044085505</v>
      </c>
      <c r="G26" s="104">
        <v>800875</v>
      </c>
      <c r="H26" s="104">
        <v>-32969</v>
      </c>
      <c r="I26" s="154">
        <v>-3.9538570763835921</v>
      </c>
      <c r="J26" s="104">
        <v>-32037</v>
      </c>
      <c r="K26" s="154">
        <v>-3.8463847321205602</v>
      </c>
    </row>
    <row r="27" spans="1:11" ht="12" customHeight="1" x14ac:dyDescent="0.2">
      <c r="A27" s="275">
        <v>38838</v>
      </c>
      <c r="B27" s="104">
        <v>83270</v>
      </c>
      <c r="C27" s="276">
        <v>-2475</v>
      </c>
      <c r="D27" s="154">
        <v>-2.8864656831302118</v>
      </c>
      <c r="E27" s="276">
        <v>-4564</v>
      </c>
      <c r="F27" s="277">
        <v>-5.1961654940000459</v>
      </c>
      <c r="G27" s="104">
        <v>762998</v>
      </c>
      <c r="H27" s="104">
        <v>-37877</v>
      </c>
      <c r="I27" s="154">
        <v>-4.7294521616981431</v>
      </c>
      <c r="J27" s="104">
        <v>-19162</v>
      </c>
      <c r="K27" s="154">
        <v>-2.449882377007262</v>
      </c>
    </row>
    <row r="28" spans="1:11" ht="12" customHeight="1" x14ac:dyDescent="0.2">
      <c r="A28" s="275">
        <v>38869</v>
      </c>
      <c r="B28" s="104">
        <v>77893</v>
      </c>
      <c r="C28" s="276">
        <v>-5377</v>
      </c>
      <c r="D28" s="154">
        <v>-6.4573075537408426</v>
      </c>
      <c r="E28" s="276">
        <v>-7162</v>
      </c>
      <c r="F28" s="277">
        <v>-8.4204338369290461</v>
      </c>
      <c r="G28" s="104">
        <v>738743</v>
      </c>
      <c r="H28" s="104">
        <v>-24255</v>
      </c>
      <c r="I28" s="154">
        <v>-3.1789074152225827</v>
      </c>
      <c r="J28" s="104">
        <v>-19771</v>
      </c>
      <c r="K28" s="154">
        <v>-2.6065438475756544</v>
      </c>
    </row>
    <row r="29" spans="1:11" ht="12" customHeight="1" x14ac:dyDescent="0.2">
      <c r="A29" s="275">
        <v>38899</v>
      </c>
      <c r="B29" s="104">
        <v>79625</v>
      </c>
      <c r="C29" s="276">
        <v>1732</v>
      </c>
      <c r="D29" s="154">
        <v>2.2235630929608567</v>
      </c>
      <c r="E29" s="276">
        <v>-4628</v>
      </c>
      <c r="F29" s="277">
        <v>-5.4929794784755437</v>
      </c>
      <c r="G29" s="104">
        <v>739653</v>
      </c>
      <c r="H29" s="104">
        <v>910</v>
      </c>
      <c r="I29" s="154">
        <v>0.12318221627819147</v>
      </c>
      <c r="J29" s="104">
        <v>-23875</v>
      </c>
      <c r="K29" s="154">
        <v>-3.1269318217537538</v>
      </c>
    </row>
    <row r="30" spans="1:11" ht="12" customHeight="1" x14ac:dyDescent="0.2">
      <c r="A30" s="275">
        <v>38930</v>
      </c>
      <c r="B30" s="104">
        <v>83195</v>
      </c>
      <c r="C30" s="276">
        <v>3570</v>
      </c>
      <c r="D30" s="154">
        <v>4.4835164835164836</v>
      </c>
      <c r="E30" s="276">
        <v>-3337</v>
      </c>
      <c r="F30" s="277">
        <v>-3.8563768316923217</v>
      </c>
      <c r="G30" s="104">
        <v>768370</v>
      </c>
      <c r="H30" s="104">
        <v>28717</v>
      </c>
      <c r="I30" s="154">
        <v>3.8824962516206925</v>
      </c>
      <c r="J30" s="104">
        <v>-21733</v>
      </c>
      <c r="K30" s="154">
        <v>-2.7506540286519607</v>
      </c>
    </row>
    <row r="31" spans="1:11" ht="12" customHeight="1" x14ac:dyDescent="0.2">
      <c r="A31" s="275">
        <v>38961</v>
      </c>
      <c r="B31" s="104">
        <v>81609</v>
      </c>
      <c r="C31" s="276">
        <v>-1586</v>
      </c>
      <c r="D31" s="154">
        <v>-1.9063645651781957</v>
      </c>
      <c r="E31" s="276">
        <v>-3830</v>
      </c>
      <c r="F31" s="277">
        <v>-4.4827303690352185</v>
      </c>
      <c r="G31" s="104">
        <v>752747</v>
      </c>
      <c r="H31" s="104">
        <v>-15623</v>
      </c>
      <c r="I31" s="154">
        <v>-2.0332652237854161</v>
      </c>
      <c r="J31" s="104">
        <v>-31513</v>
      </c>
      <c r="K31" s="154">
        <v>-4.0181827455180681</v>
      </c>
    </row>
    <row r="32" spans="1:11" ht="12" customHeight="1" x14ac:dyDescent="0.2">
      <c r="A32" s="275">
        <v>38991</v>
      </c>
      <c r="B32" s="104">
        <v>83189</v>
      </c>
      <c r="C32" s="276">
        <v>1580</v>
      </c>
      <c r="D32" s="154">
        <v>1.9360609736671202</v>
      </c>
      <c r="E32" s="276">
        <v>-2744</v>
      </c>
      <c r="F32" s="277">
        <v>-3.1931853886167132</v>
      </c>
      <c r="G32" s="104">
        <v>762491</v>
      </c>
      <c r="H32" s="104">
        <v>9744</v>
      </c>
      <c r="I32" s="154">
        <v>1.2944588287963952</v>
      </c>
      <c r="J32" s="104">
        <v>-41286</v>
      </c>
      <c r="K32" s="154">
        <v>-5.1364993026672821</v>
      </c>
    </row>
    <row r="33" spans="1:11" ht="12" customHeight="1" x14ac:dyDescent="0.2">
      <c r="A33" s="275">
        <v>39022</v>
      </c>
      <c r="B33" s="104">
        <v>84136</v>
      </c>
      <c r="C33" s="276">
        <v>947</v>
      </c>
      <c r="D33" s="154">
        <v>1.1383716597146258</v>
      </c>
      <c r="E33" s="276">
        <v>-1366</v>
      </c>
      <c r="F33" s="277">
        <v>-1.597623447404739</v>
      </c>
      <c r="G33" s="104">
        <v>777062</v>
      </c>
      <c r="H33" s="104">
        <v>14571</v>
      </c>
      <c r="I33" s="154">
        <v>1.9109733754234477</v>
      </c>
      <c r="J33" s="104">
        <v>-43973</v>
      </c>
      <c r="K33" s="154">
        <v>-5.3558009098272299</v>
      </c>
    </row>
    <row r="34" spans="1:11" ht="12" customHeight="1" x14ac:dyDescent="0.2">
      <c r="A34" s="275">
        <v>39052</v>
      </c>
      <c r="B34" s="104">
        <v>87170</v>
      </c>
      <c r="C34" s="276">
        <v>3034</v>
      </c>
      <c r="D34" s="154">
        <v>3.6060663687363315</v>
      </c>
      <c r="E34" s="276">
        <v>761</v>
      </c>
      <c r="F34" s="277">
        <v>0.88069529794350121</v>
      </c>
      <c r="G34" s="104">
        <v>804274</v>
      </c>
      <c r="H34" s="104">
        <v>27212</v>
      </c>
      <c r="I34" s="154">
        <v>3.5019084706239658</v>
      </c>
      <c r="J34" s="104">
        <v>-47689</v>
      </c>
      <c r="K34" s="154">
        <v>-5.5975435552952417</v>
      </c>
    </row>
    <row r="35" spans="1:11" ht="12" customHeight="1" x14ac:dyDescent="0.2">
      <c r="A35" s="275">
        <v>39083</v>
      </c>
      <c r="B35" s="104">
        <v>88082</v>
      </c>
      <c r="C35" s="276">
        <v>912</v>
      </c>
      <c r="D35" s="154">
        <v>1.0462315016634163</v>
      </c>
      <c r="E35" s="276">
        <v>-1016</v>
      </c>
      <c r="F35" s="277">
        <v>-1.1403174033087162</v>
      </c>
      <c r="G35" s="104">
        <v>809259</v>
      </c>
      <c r="H35" s="104">
        <v>4985</v>
      </c>
      <c r="I35" s="154">
        <v>0.61981364559839058</v>
      </c>
      <c r="J35" s="104">
        <v>-55408</v>
      </c>
      <c r="K35" s="154">
        <v>-6.4080160339182601</v>
      </c>
    </row>
    <row r="36" spans="1:11" ht="12" customHeight="1" x14ac:dyDescent="0.2">
      <c r="A36" s="275">
        <v>39114</v>
      </c>
      <c r="B36" s="104">
        <v>88112</v>
      </c>
      <c r="C36" s="276">
        <v>30</v>
      </c>
      <c r="D36" s="154">
        <v>3.4059172135055972E-2</v>
      </c>
      <c r="E36" s="276">
        <v>-379</v>
      </c>
      <c r="F36" s="277">
        <v>-0.4282921427037778</v>
      </c>
      <c r="G36" s="104">
        <v>794202</v>
      </c>
      <c r="H36" s="104">
        <v>-15057</v>
      </c>
      <c r="I36" s="154">
        <v>-1.8605909850863567</v>
      </c>
      <c r="J36" s="104">
        <v>-58299</v>
      </c>
      <c r="K36" s="154">
        <v>-6.8385843535667403</v>
      </c>
    </row>
    <row r="37" spans="1:11" ht="12" customHeight="1" x14ac:dyDescent="0.2">
      <c r="A37" s="275">
        <v>39142</v>
      </c>
      <c r="B37" s="104">
        <v>88651</v>
      </c>
      <c r="C37" s="276">
        <v>539</v>
      </c>
      <c r="D37" s="154">
        <v>0.61172144543308515</v>
      </c>
      <c r="E37" s="276">
        <v>1351</v>
      </c>
      <c r="F37" s="277">
        <v>1.5475372279495991</v>
      </c>
      <c r="G37" s="104">
        <v>781154</v>
      </c>
      <c r="H37" s="104">
        <v>-13048</v>
      </c>
      <c r="I37" s="154">
        <v>-1.6429069682524093</v>
      </c>
      <c r="J37" s="104">
        <v>-52690</v>
      </c>
      <c r="K37" s="154">
        <v>-6.3189277610680179</v>
      </c>
    </row>
    <row r="38" spans="1:11" ht="12" customHeight="1" x14ac:dyDescent="0.2">
      <c r="A38" s="275">
        <v>39173</v>
      </c>
      <c r="B38" s="104">
        <v>88346</v>
      </c>
      <c r="C38" s="276">
        <v>-305</v>
      </c>
      <c r="D38" s="154">
        <v>-0.34404575244498087</v>
      </c>
      <c r="E38" s="276">
        <v>2601</v>
      </c>
      <c r="F38" s="277">
        <v>3.0334130269986588</v>
      </c>
      <c r="G38" s="104">
        <v>766163</v>
      </c>
      <c r="H38" s="104">
        <v>-14991</v>
      </c>
      <c r="I38" s="154">
        <v>-1.9190838170194353</v>
      </c>
      <c r="J38" s="104">
        <v>-34712</v>
      </c>
      <c r="K38" s="154">
        <v>-4.3342594037771187</v>
      </c>
    </row>
    <row r="39" spans="1:11" ht="12" customHeight="1" x14ac:dyDescent="0.2">
      <c r="A39" s="275">
        <v>39203</v>
      </c>
      <c r="B39" s="104">
        <v>87095</v>
      </c>
      <c r="C39" s="276">
        <v>-1251</v>
      </c>
      <c r="D39" s="154">
        <v>-1.4160233626876146</v>
      </c>
      <c r="E39" s="276">
        <v>3825</v>
      </c>
      <c r="F39" s="277">
        <v>4.5934910532004327</v>
      </c>
      <c r="G39" s="104">
        <v>743837</v>
      </c>
      <c r="H39" s="104">
        <v>-22326</v>
      </c>
      <c r="I39" s="154">
        <v>-2.9140013286989843</v>
      </c>
      <c r="J39" s="104">
        <v>-19161</v>
      </c>
      <c r="K39" s="154">
        <v>-2.5112778801517175</v>
      </c>
    </row>
    <row r="40" spans="1:11" ht="12" customHeight="1" x14ac:dyDescent="0.2">
      <c r="A40" s="275">
        <v>39234</v>
      </c>
      <c r="B40" s="104">
        <v>86123</v>
      </c>
      <c r="C40" s="276">
        <v>-972</v>
      </c>
      <c r="D40" s="154">
        <v>-1.1160227337964292</v>
      </c>
      <c r="E40" s="276">
        <v>8230</v>
      </c>
      <c r="F40" s="277">
        <v>10.565776128792061</v>
      </c>
      <c r="G40" s="104">
        <v>742690</v>
      </c>
      <c r="H40" s="104">
        <v>-1147</v>
      </c>
      <c r="I40" s="154">
        <v>-0.15420044982973422</v>
      </c>
      <c r="J40" s="104">
        <v>3947</v>
      </c>
      <c r="K40" s="154">
        <v>0.53428594247255135</v>
      </c>
    </row>
    <row r="41" spans="1:11" ht="12" customHeight="1" x14ac:dyDescent="0.2">
      <c r="A41" s="275">
        <v>39264</v>
      </c>
      <c r="B41" s="104">
        <v>86054</v>
      </c>
      <c r="C41" s="276">
        <v>-69</v>
      </c>
      <c r="D41" s="154">
        <v>-8.0117970809191502E-2</v>
      </c>
      <c r="E41" s="276">
        <v>6429</v>
      </c>
      <c r="F41" s="277">
        <v>8.0740973312401891</v>
      </c>
      <c r="G41" s="104">
        <v>755375</v>
      </c>
      <c r="H41" s="104">
        <v>12685</v>
      </c>
      <c r="I41" s="154">
        <v>1.7079804494472794</v>
      </c>
      <c r="J41" s="104">
        <v>15722</v>
      </c>
      <c r="K41" s="154">
        <v>2.1255913245805802</v>
      </c>
    </row>
    <row r="42" spans="1:11" ht="12" customHeight="1" x14ac:dyDescent="0.2">
      <c r="A42" s="275">
        <v>39295</v>
      </c>
      <c r="B42" s="104">
        <v>89762</v>
      </c>
      <c r="C42" s="276">
        <v>3708</v>
      </c>
      <c r="D42" s="154">
        <v>4.3089223045994371</v>
      </c>
      <c r="E42" s="276">
        <v>6567</v>
      </c>
      <c r="F42" s="277">
        <v>7.8935032153374598</v>
      </c>
      <c r="G42" s="104">
        <v>799785</v>
      </c>
      <c r="H42" s="104">
        <v>44410</v>
      </c>
      <c r="I42" s="154">
        <v>5.8791990733079595</v>
      </c>
      <c r="J42" s="104">
        <v>31415</v>
      </c>
      <c r="K42" s="154">
        <v>4.0885250595416274</v>
      </c>
    </row>
    <row r="43" spans="1:11" ht="12" customHeight="1" x14ac:dyDescent="0.2">
      <c r="A43" s="275">
        <v>39326</v>
      </c>
      <c r="B43" s="104">
        <v>89366</v>
      </c>
      <c r="C43" s="276">
        <v>-396</v>
      </c>
      <c r="D43" s="154">
        <v>-0.44116664067199929</v>
      </c>
      <c r="E43" s="276">
        <v>7757</v>
      </c>
      <c r="F43" s="277">
        <v>9.5050790966682595</v>
      </c>
      <c r="G43" s="104">
        <v>787351</v>
      </c>
      <c r="H43" s="104">
        <v>-12434</v>
      </c>
      <c r="I43" s="154">
        <v>-1.5546678169758124</v>
      </c>
      <c r="J43" s="104">
        <v>34604</v>
      </c>
      <c r="K43" s="154">
        <v>4.5970292807543567</v>
      </c>
    </row>
    <row r="44" spans="1:11" ht="12" customHeight="1" x14ac:dyDescent="0.2">
      <c r="A44" s="275">
        <v>39356</v>
      </c>
      <c r="B44" s="104">
        <v>92797</v>
      </c>
      <c r="C44" s="276">
        <v>3431</v>
      </c>
      <c r="D44" s="154">
        <v>3.8392677304567733</v>
      </c>
      <c r="E44" s="276">
        <v>9608</v>
      </c>
      <c r="F44" s="277">
        <v>11.549603913979011</v>
      </c>
      <c r="G44" s="104">
        <v>802831</v>
      </c>
      <c r="H44" s="104">
        <v>15480</v>
      </c>
      <c r="I44" s="154">
        <v>1.9660862817218749</v>
      </c>
      <c r="J44" s="104">
        <v>40340</v>
      </c>
      <c r="K44" s="154">
        <v>5.2905542491649085</v>
      </c>
    </row>
    <row r="45" spans="1:11" ht="12" customHeight="1" x14ac:dyDescent="0.2">
      <c r="A45" s="275">
        <v>39387</v>
      </c>
      <c r="B45" s="104">
        <v>95773</v>
      </c>
      <c r="C45" s="276">
        <v>2976</v>
      </c>
      <c r="D45" s="154">
        <v>3.2070002263004191</v>
      </c>
      <c r="E45" s="276">
        <v>11637</v>
      </c>
      <c r="F45" s="277">
        <v>13.831178092611962</v>
      </c>
      <c r="G45" s="104">
        <v>834047</v>
      </c>
      <c r="H45" s="104">
        <v>31216</v>
      </c>
      <c r="I45" s="154">
        <v>3.8882404889696587</v>
      </c>
      <c r="J45" s="104">
        <v>56985</v>
      </c>
      <c r="K45" s="154">
        <v>7.3333916727365382</v>
      </c>
    </row>
    <row r="46" spans="1:11" ht="12" customHeight="1" x14ac:dyDescent="0.2">
      <c r="A46" s="275">
        <v>39417</v>
      </c>
      <c r="B46" s="104">
        <v>100563</v>
      </c>
      <c r="C46" s="276">
        <v>4790</v>
      </c>
      <c r="D46" s="154">
        <v>5.0014095830766498</v>
      </c>
      <c r="E46" s="276">
        <v>13393</v>
      </c>
      <c r="F46" s="277">
        <v>15.364230813353219</v>
      </c>
      <c r="G46" s="104">
        <v>885139</v>
      </c>
      <c r="H46" s="104">
        <v>51092</v>
      </c>
      <c r="I46" s="154">
        <v>6.1257938701296206</v>
      </c>
      <c r="J46" s="104">
        <v>80865</v>
      </c>
      <c r="K46" s="154">
        <v>10.054409318217424</v>
      </c>
    </row>
    <row r="47" spans="1:11" ht="12" customHeight="1" x14ac:dyDescent="0.2">
      <c r="A47" s="275">
        <v>39448</v>
      </c>
      <c r="B47" s="104">
        <v>108383</v>
      </c>
      <c r="C47" s="276">
        <v>7820</v>
      </c>
      <c r="D47" s="154">
        <v>7.7762198820639794</v>
      </c>
      <c r="E47" s="276">
        <v>20301</v>
      </c>
      <c r="F47" s="277">
        <v>23.047841783792375</v>
      </c>
      <c r="G47" s="104">
        <v>935597</v>
      </c>
      <c r="H47" s="104">
        <v>50458</v>
      </c>
      <c r="I47" s="154">
        <v>5.7005735822283281</v>
      </c>
      <c r="J47" s="104">
        <v>126338</v>
      </c>
      <c r="K47" s="154">
        <v>15.611565642149175</v>
      </c>
    </row>
    <row r="48" spans="1:11" ht="12" customHeight="1" x14ac:dyDescent="0.2">
      <c r="A48" s="275">
        <v>39479</v>
      </c>
      <c r="B48" s="104">
        <v>113239</v>
      </c>
      <c r="C48" s="276">
        <v>4856</v>
      </c>
      <c r="D48" s="154">
        <v>4.4804074439718402</v>
      </c>
      <c r="E48" s="276">
        <v>25127</v>
      </c>
      <c r="F48" s="277">
        <v>28.517114581441803</v>
      </c>
      <c r="G48" s="104">
        <v>964233</v>
      </c>
      <c r="H48" s="104">
        <v>28636</v>
      </c>
      <c r="I48" s="154">
        <v>3.0607195191946959</v>
      </c>
      <c r="J48" s="104">
        <v>170031</v>
      </c>
      <c r="K48" s="154">
        <v>21.409036995625797</v>
      </c>
    </row>
    <row r="49" spans="1:11" ht="12" customHeight="1" x14ac:dyDescent="0.2">
      <c r="A49" s="275">
        <v>39508</v>
      </c>
      <c r="B49" s="104">
        <v>114677</v>
      </c>
      <c r="C49" s="276">
        <v>1438</v>
      </c>
      <c r="D49" s="154">
        <v>1.2698805181960278</v>
      </c>
      <c r="E49" s="276">
        <v>26026</v>
      </c>
      <c r="F49" s="277">
        <v>29.357818862731385</v>
      </c>
      <c r="G49" s="104">
        <v>968485</v>
      </c>
      <c r="H49" s="104">
        <v>4252</v>
      </c>
      <c r="I49" s="154">
        <v>0.44097225463140133</v>
      </c>
      <c r="J49" s="104">
        <v>187331</v>
      </c>
      <c r="K49" s="154">
        <v>23.981314823965569</v>
      </c>
    </row>
    <row r="50" spans="1:11" ht="12" customHeight="1" x14ac:dyDescent="0.2">
      <c r="A50" s="275">
        <v>39539</v>
      </c>
      <c r="B50" s="104">
        <v>119094</v>
      </c>
      <c r="C50" s="276">
        <v>4417</v>
      </c>
      <c r="D50" s="154">
        <v>3.8516877839497021</v>
      </c>
      <c r="E50" s="276">
        <v>30748</v>
      </c>
      <c r="F50" s="277">
        <v>34.804065832069362</v>
      </c>
      <c r="G50" s="104">
        <v>996715</v>
      </c>
      <c r="H50" s="104">
        <v>28230</v>
      </c>
      <c r="I50" s="154">
        <v>2.9148618718926982</v>
      </c>
      <c r="J50" s="104">
        <v>230552</v>
      </c>
      <c r="K50" s="154">
        <v>30.091768983884631</v>
      </c>
    </row>
    <row r="51" spans="1:11" ht="12" customHeight="1" x14ac:dyDescent="0.2">
      <c r="A51" s="275">
        <v>39569</v>
      </c>
      <c r="B51" s="104">
        <v>122026</v>
      </c>
      <c r="C51" s="276">
        <v>2932</v>
      </c>
      <c r="D51" s="154">
        <v>2.4619208356424336</v>
      </c>
      <c r="E51" s="276">
        <v>34931</v>
      </c>
      <c r="F51" s="277">
        <v>40.106779952924967</v>
      </c>
      <c r="G51" s="104">
        <v>1019759</v>
      </c>
      <c r="H51" s="104">
        <v>23044</v>
      </c>
      <c r="I51" s="154">
        <v>2.3119949032572</v>
      </c>
      <c r="J51" s="104">
        <v>275922</v>
      </c>
      <c r="K51" s="154">
        <v>37.094417190863055</v>
      </c>
    </row>
    <row r="52" spans="1:11" ht="12" customHeight="1" x14ac:dyDescent="0.2">
      <c r="A52" s="275">
        <v>39600</v>
      </c>
      <c r="B52" s="104">
        <v>123778</v>
      </c>
      <c r="C52" s="276">
        <v>1752</v>
      </c>
      <c r="D52" s="154">
        <v>1.4357595922180519</v>
      </c>
      <c r="E52" s="276">
        <v>37655</v>
      </c>
      <c r="F52" s="277">
        <v>43.722350591595742</v>
      </c>
      <c r="G52" s="104">
        <v>1051418</v>
      </c>
      <c r="H52" s="104">
        <v>31659</v>
      </c>
      <c r="I52" s="154">
        <v>3.1045570571085914</v>
      </c>
      <c r="J52" s="104">
        <v>308728</v>
      </c>
      <c r="K52" s="154">
        <v>41.568891462117435</v>
      </c>
    </row>
    <row r="53" spans="1:11" ht="12" customHeight="1" x14ac:dyDescent="0.2">
      <c r="A53" s="275">
        <v>39630</v>
      </c>
      <c r="B53" s="104">
        <v>123994</v>
      </c>
      <c r="C53" s="276">
        <v>216</v>
      </c>
      <c r="D53" s="154">
        <v>0.17450597036630097</v>
      </c>
      <c r="E53" s="276">
        <v>37940</v>
      </c>
      <c r="F53" s="277">
        <v>44.088595533037392</v>
      </c>
      <c r="G53" s="104">
        <v>1086102</v>
      </c>
      <c r="H53" s="104">
        <v>34684</v>
      </c>
      <c r="I53" s="154">
        <v>3.2987831671133652</v>
      </c>
      <c r="J53" s="104">
        <v>330727</v>
      </c>
      <c r="K53" s="154">
        <v>43.783154062551709</v>
      </c>
    </row>
    <row r="54" spans="1:11" ht="12" customHeight="1" x14ac:dyDescent="0.2">
      <c r="A54" s="275">
        <v>39661</v>
      </c>
      <c r="B54" s="104">
        <v>130277</v>
      </c>
      <c r="C54" s="276">
        <v>6283</v>
      </c>
      <c r="D54" s="154">
        <v>5.0671806700324211</v>
      </c>
      <c r="E54" s="276">
        <v>40515</v>
      </c>
      <c r="F54" s="277">
        <v>45.136026380873865</v>
      </c>
      <c r="G54" s="104">
        <v>1162191</v>
      </c>
      <c r="H54" s="104">
        <v>76089</v>
      </c>
      <c r="I54" s="154">
        <v>7.0056955976510498</v>
      </c>
      <c r="J54" s="104">
        <v>362406</v>
      </c>
      <c r="K54" s="154">
        <v>45.312927849359518</v>
      </c>
    </row>
    <row r="55" spans="1:11" ht="12" customHeight="1" x14ac:dyDescent="0.2">
      <c r="A55" s="275">
        <v>39692</v>
      </c>
      <c r="B55" s="104">
        <v>137881</v>
      </c>
      <c r="C55" s="276">
        <v>7604</v>
      </c>
      <c r="D55" s="154">
        <v>5.8367939083644851</v>
      </c>
      <c r="E55" s="276">
        <v>48515</v>
      </c>
      <c r="F55" s="277">
        <v>54.287984244567284</v>
      </c>
      <c r="G55" s="104">
        <v>1218732</v>
      </c>
      <c r="H55" s="104">
        <v>56541</v>
      </c>
      <c r="I55" s="154">
        <v>4.8650350931989665</v>
      </c>
      <c r="J55" s="104">
        <v>431381</v>
      </c>
      <c r="K55" s="154">
        <v>54.78890609143825</v>
      </c>
    </row>
    <row r="56" spans="1:11" ht="12" customHeight="1" x14ac:dyDescent="0.2">
      <c r="A56" s="275">
        <v>39722</v>
      </c>
      <c r="B56" s="104">
        <v>154387</v>
      </c>
      <c r="C56" s="276">
        <v>16506</v>
      </c>
      <c r="D56" s="154">
        <v>11.971192550097548</v>
      </c>
      <c r="E56" s="276">
        <v>61590</v>
      </c>
      <c r="F56" s="277">
        <v>66.370680086640732</v>
      </c>
      <c r="G56" s="104">
        <v>1335865</v>
      </c>
      <c r="H56" s="104">
        <v>117133</v>
      </c>
      <c r="I56" s="154">
        <v>9.6110547683986312</v>
      </c>
      <c r="J56" s="104">
        <v>533034</v>
      </c>
      <c r="K56" s="154">
        <v>66.394297180851268</v>
      </c>
    </row>
    <row r="57" spans="1:11" ht="12" customHeight="1" x14ac:dyDescent="0.2">
      <c r="A57" s="275">
        <v>39753</v>
      </c>
      <c r="B57" s="104">
        <v>165886</v>
      </c>
      <c r="C57" s="276">
        <v>11499</v>
      </c>
      <c r="D57" s="154">
        <v>7.4481659725235936</v>
      </c>
      <c r="E57" s="276">
        <v>70113</v>
      </c>
      <c r="F57" s="277">
        <v>73.207480187526755</v>
      </c>
      <c r="G57" s="104">
        <v>1447780</v>
      </c>
      <c r="H57" s="104">
        <v>111915</v>
      </c>
      <c r="I57" s="154">
        <v>8.3777178083114681</v>
      </c>
      <c r="J57" s="104">
        <v>613733</v>
      </c>
      <c r="K57" s="154">
        <v>73.584941855794696</v>
      </c>
    </row>
    <row r="58" spans="1:11" ht="12" customHeight="1" x14ac:dyDescent="0.2">
      <c r="A58" s="275">
        <v>39783</v>
      </c>
      <c r="B58" s="104">
        <v>179242</v>
      </c>
      <c r="C58" s="276">
        <v>13356</v>
      </c>
      <c r="D58" s="154">
        <v>8.0513123470335053</v>
      </c>
      <c r="E58" s="276">
        <v>78679</v>
      </c>
      <c r="F58" s="277">
        <v>78.238517148454207</v>
      </c>
      <c r="G58" s="104">
        <v>1576467</v>
      </c>
      <c r="H58" s="104">
        <v>128687</v>
      </c>
      <c r="I58" s="154">
        <v>8.8885742308914342</v>
      </c>
      <c r="J58" s="104">
        <v>691328</v>
      </c>
      <c r="K58" s="154">
        <v>78.103891027284973</v>
      </c>
    </row>
    <row r="59" spans="1:11" ht="12" customHeight="1" x14ac:dyDescent="0.2">
      <c r="A59" s="275">
        <v>39814</v>
      </c>
      <c r="B59" s="104">
        <v>191346</v>
      </c>
      <c r="C59" s="276">
        <v>12104</v>
      </c>
      <c r="D59" s="154">
        <v>6.7528815790941854</v>
      </c>
      <c r="E59" s="276">
        <v>82963</v>
      </c>
      <c r="F59" s="277">
        <v>76.546137309356638</v>
      </c>
      <c r="G59" s="104">
        <v>1673235</v>
      </c>
      <c r="H59" s="104">
        <v>96768</v>
      </c>
      <c r="I59" s="154">
        <v>6.1382826281806091</v>
      </c>
      <c r="J59" s="104">
        <v>737638</v>
      </c>
      <c r="K59" s="154">
        <v>78.841424245695535</v>
      </c>
    </row>
    <row r="60" spans="1:11" ht="12" customHeight="1" x14ac:dyDescent="0.2">
      <c r="A60" s="275">
        <v>39845</v>
      </c>
      <c r="B60" s="104">
        <v>201075</v>
      </c>
      <c r="C60" s="276">
        <v>9729</v>
      </c>
      <c r="D60" s="154">
        <v>5.0845066006083224</v>
      </c>
      <c r="E60" s="276">
        <v>87836</v>
      </c>
      <c r="F60" s="277">
        <v>77.566915991840261</v>
      </c>
      <c r="G60" s="104">
        <v>1755969</v>
      </c>
      <c r="H60" s="104">
        <v>82734</v>
      </c>
      <c r="I60" s="154">
        <v>4.9445535145989652</v>
      </c>
      <c r="J60" s="104">
        <v>791736</v>
      </c>
      <c r="K60" s="154">
        <v>82.110444259841756</v>
      </c>
    </row>
    <row r="61" spans="1:11" ht="12" customHeight="1" x14ac:dyDescent="0.2">
      <c r="A61" s="275">
        <v>39873</v>
      </c>
      <c r="B61" s="104">
        <v>211133</v>
      </c>
      <c r="C61" s="276">
        <v>10058</v>
      </c>
      <c r="D61" s="154">
        <v>5.002113639189357</v>
      </c>
      <c r="E61" s="276">
        <v>96456</v>
      </c>
      <c r="F61" s="277">
        <v>84.111024878571996</v>
      </c>
      <c r="G61" s="104">
        <v>1821150</v>
      </c>
      <c r="H61" s="104">
        <v>65181</v>
      </c>
      <c r="I61" s="154">
        <v>3.7119675802932739</v>
      </c>
      <c r="J61" s="104">
        <v>852665</v>
      </c>
      <c r="K61" s="154">
        <v>88.041115763279763</v>
      </c>
    </row>
    <row r="62" spans="1:11" ht="12" customHeight="1" x14ac:dyDescent="0.2">
      <c r="A62" s="275">
        <v>39904</v>
      </c>
      <c r="B62" s="104">
        <v>215509</v>
      </c>
      <c r="C62" s="276">
        <v>4376</v>
      </c>
      <c r="D62" s="154">
        <v>2.0726272065475317</v>
      </c>
      <c r="E62" s="276">
        <v>96415</v>
      </c>
      <c r="F62" s="277">
        <v>80.957059129763039</v>
      </c>
      <c r="G62" s="104">
        <v>1843806</v>
      </c>
      <c r="H62" s="104">
        <v>22656</v>
      </c>
      <c r="I62" s="154">
        <v>1.2440490898608023</v>
      </c>
      <c r="J62" s="104">
        <v>847091</v>
      </c>
      <c r="K62" s="154">
        <v>84.988286521222221</v>
      </c>
    </row>
    <row r="63" spans="1:11" ht="12" customHeight="1" x14ac:dyDescent="0.2">
      <c r="A63" s="275">
        <v>39934</v>
      </c>
      <c r="B63" s="104">
        <v>215944</v>
      </c>
      <c r="C63" s="276">
        <v>435</v>
      </c>
      <c r="D63" s="154">
        <v>0.20184771865676143</v>
      </c>
      <c r="E63" s="276">
        <v>93918</v>
      </c>
      <c r="F63" s="277">
        <v>76.965564715716326</v>
      </c>
      <c r="G63" s="104">
        <v>1821607</v>
      </c>
      <c r="H63" s="104">
        <v>-22199</v>
      </c>
      <c r="I63" s="154">
        <v>-1.2039769910717288</v>
      </c>
      <c r="J63" s="104">
        <v>801848</v>
      </c>
      <c r="K63" s="154">
        <v>78.631127550725225</v>
      </c>
    </row>
    <row r="64" spans="1:11" ht="12" customHeight="1" x14ac:dyDescent="0.2">
      <c r="A64" s="275">
        <v>39965</v>
      </c>
      <c r="B64" s="104">
        <v>213625</v>
      </c>
      <c r="C64" s="276">
        <v>-2319</v>
      </c>
      <c r="D64" s="154">
        <v>-1.0738895269143851</v>
      </c>
      <c r="E64" s="276">
        <v>89847</v>
      </c>
      <c r="F64" s="277">
        <v>72.587212590282604</v>
      </c>
      <c r="G64" s="104">
        <v>1783180</v>
      </c>
      <c r="H64" s="104">
        <v>-38427</v>
      </c>
      <c r="I64" s="154">
        <v>-2.1095109977069697</v>
      </c>
      <c r="J64" s="104">
        <v>731762</v>
      </c>
      <c r="K64" s="154">
        <v>69.597629106596997</v>
      </c>
    </row>
    <row r="65" spans="1:11" ht="12" customHeight="1" x14ac:dyDescent="0.2">
      <c r="A65" s="275">
        <v>39995</v>
      </c>
      <c r="B65" s="104">
        <v>209988</v>
      </c>
      <c r="C65" s="276">
        <v>-3637</v>
      </c>
      <c r="D65" s="154">
        <v>-1.7025160912814512</v>
      </c>
      <c r="E65" s="276">
        <v>85994</v>
      </c>
      <c r="F65" s="277">
        <v>69.353355807539074</v>
      </c>
      <c r="G65" s="104">
        <v>1769542</v>
      </c>
      <c r="H65" s="104">
        <v>-13638</v>
      </c>
      <c r="I65" s="154">
        <v>-0.76481342321021994</v>
      </c>
      <c r="J65" s="104">
        <v>683440</v>
      </c>
      <c r="K65" s="154">
        <v>62.925949864745668</v>
      </c>
    </row>
    <row r="66" spans="1:11" ht="12" customHeight="1" x14ac:dyDescent="0.2">
      <c r="A66" s="275">
        <v>40026</v>
      </c>
      <c r="B66" s="104">
        <v>213609</v>
      </c>
      <c r="C66" s="276">
        <v>3621</v>
      </c>
      <c r="D66" s="154">
        <v>1.7243842505286016</v>
      </c>
      <c r="E66" s="276">
        <v>83332</v>
      </c>
      <c r="F66" s="277">
        <v>63.965243289298954</v>
      </c>
      <c r="G66" s="104">
        <v>1817405</v>
      </c>
      <c r="H66" s="104">
        <v>47863</v>
      </c>
      <c r="I66" s="154">
        <v>2.7048241861453417</v>
      </c>
      <c r="J66" s="104">
        <v>655214</v>
      </c>
      <c r="K66" s="154">
        <v>56.377480121597912</v>
      </c>
    </row>
    <row r="67" spans="1:11" ht="12" customHeight="1" x14ac:dyDescent="0.2">
      <c r="A67" s="275">
        <v>40057</v>
      </c>
      <c r="B67" s="104">
        <v>218716</v>
      </c>
      <c r="C67" s="276">
        <v>5107</v>
      </c>
      <c r="D67" s="154">
        <v>2.3908168663305385</v>
      </c>
      <c r="E67" s="276">
        <v>80835</v>
      </c>
      <c r="F67" s="277">
        <v>58.626641814318141</v>
      </c>
      <c r="G67" s="104">
        <v>1851361</v>
      </c>
      <c r="H67" s="104">
        <v>33956</v>
      </c>
      <c r="I67" s="154">
        <v>1.8683782646135561</v>
      </c>
      <c r="J67" s="104">
        <v>632629</v>
      </c>
      <c r="K67" s="154">
        <v>51.908787165677111</v>
      </c>
    </row>
    <row r="68" spans="1:11" ht="12" customHeight="1" x14ac:dyDescent="0.2">
      <c r="A68" s="275">
        <v>40087</v>
      </c>
      <c r="B68" s="104">
        <v>225721</v>
      </c>
      <c r="C68" s="276">
        <v>7005</v>
      </c>
      <c r="D68" s="154">
        <v>3.2027835183525668</v>
      </c>
      <c r="E68" s="276">
        <v>71334</v>
      </c>
      <c r="F68" s="277">
        <v>46.204667491433867</v>
      </c>
      <c r="G68" s="104">
        <v>1904527</v>
      </c>
      <c r="H68" s="104">
        <v>53166</v>
      </c>
      <c r="I68" s="154">
        <v>2.8717251794760719</v>
      </c>
      <c r="J68" s="104">
        <v>568662</v>
      </c>
      <c r="K68" s="154">
        <v>42.568822448376146</v>
      </c>
    </row>
    <row r="69" spans="1:11" ht="12" customHeight="1" x14ac:dyDescent="0.2">
      <c r="A69" s="275">
        <v>40118</v>
      </c>
      <c r="B69" s="104">
        <v>229879</v>
      </c>
      <c r="C69" s="276">
        <v>4158</v>
      </c>
      <c r="D69" s="154">
        <v>1.8420971021748087</v>
      </c>
      <c r="E69" s="276">
        <v>63993</v>
      </c>
      <c r="F69" s="277">
        <v>38.576492289885827</v>
      </c>
      <c r="G69" s="104">
        <v>1940401</v>
      </c>
      <c r="H69" s="104">
        <v>35874</v>
      </c>
      <c r="I69" s="154">
        <v>1.8836172971031653</v>
      </c>
      <c r="J69" s="104">
        <v>492621</v>
      </c>
      <c r="K69" s="154">
        <v>34.025956982414456</v>
      </c>
    </row>
    <row r="70" spans="1:11" ht="12" customHeight="1" x14ac:dyDescent="0.2">
      <c r="A70" s="275">
        <v>40148</v>
      </c>
      <c r="B70" s="104">
        <v>236009</v>
      </c>
      <c r="C70" s="276">
        <v>6130</v>
      </c>
      <c r="D70" s="154">
        <v>2.6666202654439943</v>
      </c>
      <c r="E70" s="276">
        <v>56767</v>
      </c>
      <c r="F70" s="277">
        <v>31.670590598185694</v>
      </c>
      <c r="G70" s="104">
        <v>2012536</v>
      </c>
      <c r="H70" s="104">
        <v>72135</v>
      </c>
      <c r="I70" s="154">
        <v>3.7175305516746282</v>
      </c>
      <c r="J70" s="104">
        <v>436069</v>
      </c>
      <c r="K70" s="154">
        <v>27.661156243676526</v>
      </c>
    </row>
    <row r="71" spans="1:11" ht="12" customHeight="1" x14ac:dyDescent="0.2">
      <c r="A71" s="275">
        <v>40179</v>
      </c>
      <c r="B71" s="104">
        <v>241685.99999999953</v>
      </c>
      <c r="C71" s="276">
        <v>5676.9999999995343</v>
      </c>
      <c r="D71" s="154">
        <v>2.4054167425816533</v>
      </c>
      <c r="E71" s="276">
        <v>50339.999999999534</v>
      </c>
      <c r="F71" s="277">
        <v>26.308362860995022</v>
      </c>
      <c r="G71" s="104">
        <v>2060207</v>
      </c>
      <c r="H71" s="104">
        <v>47671</v>
      </c>
      <c r="I71" s="154">
        <v>2.3687029697853852</v>
      </c>
      <c r="J71" s="104">
        <v>386972</v>
      </c>
      <c r="K71" s="154">
        <v>23.127175800171525</v>
      </c>
    </row>
    <row r="72" spans="1:11" ht="12" customHeight="1" x14ac:dyDescent="0.2">
      <c r="A72" s="275">
        <v>40210</v>
      </c>
      <c r="B72" s="104">
        <v>245433.00000000163</v>
      </c>
      <c r="C72" s="276">
        <v>3747.0000000020955</v>
      </c>
      <c r="D72" s="154">
        <v>1.5503587299231658</v>
      </c>
      <c r="E72" s="276">
        <v>44358.00000000163</v>
      </c>
      <c r="F72" s="277">
        <v>22.060425214473021</v>
      </c>
      <c r="G72" s="104">
        <v>2100664</v>
      </c>
      <c r="H72" s="104">
        <v>40457</v>
      </c>
      <c r="I72" s="154">
        <v>1.9637347120944644</v>
      </c>
      <c r="J72" s="104">
        <v>344695</v>
      </c>
      <c r="K72" s="154">
        <v>19.629902350212333</v>
      </c>
    </row>
    <row r="73" spans="1:11" ht="12" customHeight="1" x14ac:dyDescent="0.2">
      <c r="A73" s="275">
        <v>40238</v>
      </c>
      <c r="B73" s="104">
        <v>247390.00000000236</v>
      </c>
      <c r="C73" s="276">
        <v>1957.0000000007276</v>
      </c>
      <c r="D73" s="154">
        <v>0.79736628733736481</v>
      </c>
      <c r="E73" s="276">
        <v>36257.000000002357</v>
      </c>
      <c r="F73" s="277">
        <v>17.172587894835178</v>
      </c>
      <c r="G73" s="104">
        <v>2113565</v>
      </c>
      <c r="H73" s="104">
        <v>12901</v>
      </c>
      <c r="I73" s="154">
        <v>0.61413914838355876</v>
      </c>
      <c r="J73" s="104">
        <v>292415</v>
      </c>
      <c r="K73" s="154">
        <v>16.056612579963211</v>
      </c>
    </row>
    <row r="74" spans="1:11" ht="12" customHeight="1" x14ac:dyDescent="0.2">
      <c r="A74" s="275">
        <v>40269</v>
      </c>
      <c r="B74" s="104">
        <v>245484.99999999854</v>
      </c>
      <c r="C74" s="276">
        <v>-1905.0000000038126</v>
      </c>
      <c r="D74" s="154">
        <v>-0.77003920934710157</v>
      </c>
      <c r="E74" s="276">
        <v>29975.999999998545</v>
      </c>
      <c r="F74" s="277">
        <v>13.909395895298362</v>
      </c>
      <c r="G74" s="104">
        <v>2088045</v>
      </c>
      <c r="H74" s="104">
        <v>-25520</v>
      </c>
      <c r="I74" s="154">
        <v>-1.2074386167446944</v>
      </c>
      <c r="J74" s="104">
        <v>244239</v>
      </c>
      <c r="K74" s="154">
        <v>13.246458683831163</v>
      </c>
    </row>
    <row r="75" spans="1:11" ht="12" customHeight="1" x14ac:dyDescent="0.2">
      <c r="A75" s="275">
        <v>40299</v>
      </c>
      <c r="B75" s="104">
        <v>240198.99999999991</v>
      </c>
      <c r="C75" s="276">
        <v>-5285.9999999986321</v>
      </c>
      <c r="D75" s="154">
        <v>-2.1532883882920193</v>
      </c>
      <c r="E75" s="276">
        <v>24254.999999999913</v>
      </c>
      <c r="F75" s="277">
        <v>11.232078687066977</v>
      </c>
      <c r="G75" s="104">
        <v>2037192</v>
      </c>
      <c r="H75" s="104">
        <v>-50853</v>
      </c>
      <c r="I75" s="154">
        <v>-2.435436017901913</v>
      </c>
      <c r="J75" s="104">
        <v>215585</v>
      </c>
      <c r="K75" s="154">
        <v>11.834879861572777</v>
      </c>
    </row>
    <row r="76" spans="1:11" ht="12" customHeight="1" x14ac:dyDescent="0.2">
      <c r="A76" s="275">
        <v>40330</v>
      </c>
      <c r="B76" s="104">
        <v>234552.99999999956</v>
      </c>
      <c r="C76" s="276">
        <v>-5646.0000000003492</v>
      </c>
      <c r="D76" s="154">
        <v>-2.3505510014614348</v>
      </c>
      <c r="E76" s="276">
        <v>20927.999999999563</v>
      </c>
      <c r="F76" s="277">
        <v>9.7966062024573723</v>
      </c>
      <c r="G76" s="104">
        <v>1978301</v>
      </c>
      <c r="H76" s="104">
        <v>-58891</v>
      </c>
      <c r="I76" s="154">
        <v>-2.8907928167791743</v>
      </c>
      <c r="J76" s="104">
        <v>195121</v>
      </c>
      <c r="K76" s="154">
        <v>10.942305319709732</v>
      </c>
    </row>
    <row r="77" spans="1:11" ht="12" customHeight="1" x14ac:dyDescent="0.2">
      <c r="A77" s="275">
        <v>40360</v>
      </c>
      <c r="B77" s="104">
        <v>228195.00000000119</v>
      </c>
      <c r="C77" s="276">
        <v>-6357.9999999983702</v>
      </c>
      <c r="D77" s="154">
        <v>-2.7106879894942217</v>
      </c>
      <c r="E77" s="276">
        <v>18207.000000001193</v>
      </c>
      <c r="F77" s="277">
        <v>8.6704954568838186</v>
      </c>
      <c r="G77" s="104">
        <v>1935278</v>
      </c>
      <c r="H77" s="104">
        <v>-43023</v>
      </c>
      <c r="I77" s="154">
        <v>-2.174744894735432</v>
      </c>
      <c r="J77" s="104">
        <v>165736</v>
      </c>
      <c r="K77" s="154">
        <v>9.3660393480346897</v>
      </c>
    </row>
    <row r="78" spans="1:11" ht="12" customHeight="1" x14ac:dyDescent="0.2">
      <c r="A78" s="275">
        <v>40391</v>
      </c>
      <c r="B78" s="104">
        <v>229637.00000000119</v>
      </c>
      <c r="C78" s="276">
        <v>1442</v>
      </c>
      <c r="D78" s="154">
        <v>0.63191568614561777</v>
      </c>
      <c r="E78" s="276">
        <v>16028.000000001193</v>
      </c>
      <c r="F78" s="277">
        <v>7.5034291626294731</v>
      </c>
      <c r="G78" s="104">
        <v>1970343</v>
      </c>
      <c r="H78" s="104">
        <v>35065</v>
      </c>
      <c r="I78" s="154">
        <v>1.8118843907696982</v>
      </c>
      <c r="J78" s="104">
        <v>152938</v>
      </c>
      <c r="K78" s="154">
        <v>8.4151853879570044</v>
      </c>
    </row>
    <row r="79" spans="1:11" ht="12" customHeight="1" x14ac:dyDescent="0.2">
      <c r="A79" s="275">
        <v>40422</v>
      </c>
      <c r="B79" s="104">
        <v>231455.99999999927</v>
      </c>
      <c r="C79" s="276">
        <v>1818.9999999980791</v>
      </c>
      <c r="D79" s="154">
        <v>0.79211973680115555</v>
      </c>
      <c r="E79" s="276">
        <v>12739.999999999272</v>
      </c>
      <c r="F79" s="277">
        <v>5.8249053567179692</v>
      </c>
      <c r="G79" s="104">
        <v>1984933</v>
      </c>
      <c r="H79" s="104">
        <v>14590</v>
      </c>
      <c r="I79" s="154">
        <v>0.74048021080593585</v>
      </c>
      <c r="J79" s="104">
        <v>133572</v>
      </c>
      <c r="K79" s="154">
        <v>7.2148003549820912</v>
      </c>
    </row>
    <row r="80" spans="1:11" ht="12" customHeight="1" x14ac:dyDescent="0.2">
      <c r="A80" s="275">
        <v>40452</v>
      </c>
      <c r="B80" s="104">
        <v>231549.99999999892</v>
      </c>
      <c r="C80" s="276">
        <v>93.999999999650754</v>
      </c>
      <c r="D80" s="154">
        <v>4.0612470620615168E-2</v>
      </c>
      <c r="E80" s="276">
        <v>5828.9999999989232</v>
      </c>
      <c r="F80" s="277">
        <v>2.5823915364538181</v>
      </c>
      <c r="G80" s="104">
        <v>2016471</v>
      </c>
      <c r="H80" s="104">
        <v>31538</v>
      </c>
      <c r="I80" s="154">
        <v>1.5888697502636109</v>
      </c>
      <c r="J80" s="104">
        <v>111944</v>
      </c>
      <c r="K80" s="154">
        <v>5.8777848778200568</v>
      </c>
    </row>
    <row r="81" spans="1:11" ht="12" customHeight="1" x14ac:dyDescent="0.2">
      <c r="A81" s="275">
        <v>40483</v>
      </c>
      <c r="B81" s="104">
        <v>230474.99999999942</v>
      </c>
      <c r="C81" s="276">
        <v>-1074.9999999995052</v>
      </c>
      <c r="D81" s="154">
        <v>-0.46426257827661854</v>
      </c>
      <c r="E81" s="276">
        <v>595.99999999941792</v>
      </c>
      <c r="F81" s="277">
        <v>0.25926683168076159</v>
      </c>
      <c r="G81" s="104">
        <v>2027565</v>
      </c>
      <c r="H81" s="104">
        <v>11094</v>
      </c>
      <c r="I81" s="154">
        <v>0.55016908252089913</v>
      </c>
      <c r="J81" s="104">
        <v>87164</v>
      </c>
      <c r="K81" s="154">
        <v>4.4920611770453629</v>
      </c>
    </row>
    <row r="82" spans="1:11" ht="12" customHeight="1" x14ac:dyDescent="0.2">
      <c r="A82" s="275">
        <v>40513</v>
      </c>
      <c r="B82" s="104">
        <v>229758.00000000047</v>
      </c>
      <c r="C82" s="276">
        <v>-716.99999999895226</v>
      </c>
      <c r="D82" s="154">
        <v>-0.31109664822603494</v>
      </c>
      <c r="E82" s="276">
        <v>-6250.9999999995343</v>
      </c>
      <c r="F82" s="277">
        <v>-2.6486278065665014</v>
      </c>
      <c r="G82" s="104">
        <v>2053188</v>
      </c>
      <c r="H82" s="104">
        <v>25623</v>
      </c>
      <c r="I82" s="154">
        <v>1.2637326053665356</v>
      </c>
      <c r="J82" s="104">
        <v>40652</v>
      </c>
      <c r="K82" s="154">
        <v>2.0199390222087952</v>
      </c>
    </row>
    <row r="83" spans="1:11" ht="12" customHeight="1" x14ac:dyDescent="0.2">
      <c r="A83" s="275">
        <v>40544</v>
      </c>
      <c r="B83" s="104">
        <v>233735.99999999857</v>
      </c>
      <c r="C83" s="276">
        <v>3977.9999999981083</v>
      </c>
      <c r="D83" s="154">
        <v>1.7313869375595627</v>
      </c>
      <c r="E83" s="276">
        <v>-7950.0000000009604</v>
      </c>
      <c r="F83" s="277">
        <v>-3.2893920210525125</v>
      </c>
      <c r="G83" s="104">
        <v>2105239</v>
      </c>
      <c r="H83" s="104">
        <v>52051</v>
      </c>
      <c r="I83" s="154">
        <v>2.5351307332791735</v>
      </c>
      <c r="J83" s="104">
        <v>45032</v>
      </c>
      <c r="K83" s="154">
        <v>2.1857997764302324</v>
      </c>
    </row>
    <row r="84" spans="1:11" ht="12" customHeight="1" x14ac:dyDescent="0.2">
      <c r="A84" s="275">
        <v>40575</v>
      </c>
      <c r="B84" s="104">
        <v>235590.99999999936</v>
      </c>
      <c r="C84" s="276">
        <v>1855.0000000007858</v>
      </c>
      <c r="D84" s="154">
        <v>0.79363042064585565</v>
      </c>
      <c r="E84" s="276">
        <v>-9842.0000000022701</v>
      </c>
      <c r="F84" s="277">
        <v>-4.0100556974824917</v>
      </c>
      <c r="G84" s="104">
        <v>2134612</v>
      </c>
      <c r="H84" s="104">
        <v>29373</v>
      </c>
      <c r="I84" s="154">
        <v>1.3952335103045308</v>
      </c>
      <c r="J84" s="104">
        <v>33948</v>
      </c>
      <c r="K84" s="154">
        <v>1.616060445649566</v>
      </c>
    </row>
    <row r="85" spans="1:11" ht="12" customHeight="1" x14ac:dyDescent="0.2">
      <c r="A85" s="275">
        <v>40603</v>
      </c>
      <c r="B85" s="104">
        <v>237513.00000000131</v>
      </c>
      <c r="C85" s="276">
        <v>1922.00000000195</v>
      </c>
      <c r="D85" s="154">
        <v>0.81582063831044271</v>
      </c>
      <c r="E85" s="276">
        <v>-9877.0000000010477</v>
      </c>
      <c r="F85" s="277">
        <v>-3.9924815069327595</v>
      </c>
      <c r="G85" s="104">
        <v>2150248</v>
      </c>
      <c r="H85" s="104">
        <v>15636</v>
      </c>
      <c r="I85" s="154">
        <v>0.73249845873629493</v>
      </c>
      <c r="J85" s="104">
        <v>36683</v>
      </c>
      <c r="K85" s="154">
        <v>1.7355983847196561</v>
      </c>
    </row>
    <row r="86" spans="1:11" ht="12" customHeight="1" x14ac:dyDescent="0.2">
      <c r="A86" s="275">
        <v>40634</v>
      </c>
      <c r="B86" s="104">
        <v>236359.9999999998</v>
      </c>
      <c r="C86" s="276">
        <v>-1153.0000000015134</v>
      </c>
      <c r="D86" s="154">
        <v>-0.48544711236922067</v>
      </c>
      <c r="E86" s="276">
        <v>-9124.9999999987485</v>
      </c>
      <c r="F86" s="277">
        <v>-3.7171313929563121</v>
      </c>
      <c r="G86" s="104">
        <v>2120471</v>
      </c>
      <c r="H86" s="104">
        <v>-29777</v>
      </c>
      <c r="I86" s="154">
        <v>-1.3848170071545236</v>
      </c>
      <c r="J86" s="104">
        <v>32426</v>
      </c>
      <c r="K86" s="154">
        <v>1.5529358802133095</v>
      </c>
    </row>
    <row r="87" spans="1:11" ht="12" customHeight="1" x14ac:dyDescent="0.2">
      <c r="A87" s="275">
        <v>40664</v>
      </c>
      <c r="B87" s="104">
        <v>233063.00000000015</v>
      </c>
      <c r="C87" s="276">
        <v>-3296.9999999996508</v>
      </c>
      <c r="D87" s="154">
        <v>-1.3949060754779377</v>
      </c>
      <c r="E87" s="276">
        <v>-7135.9999999997672</v>
      </c>
      <c r="F87" s="277">
        <v>-2.970869986969042</v>
      </c>
      <c r="G87" s="104">
        <v>2064581</v>
      </c>
      <c r="H87" s="104">
        <v>-55890</v>
      </c>
      <c r="I87" s="154">
        <v>-2.6357351739306973</v>
      </c>
      <c r="J87" s="104">
        <v>27389</v>
      </c>
      <c r="K87" s="154">
        <v>1.3444486332167023</v>
      </c>
    </row>
    <row r="88" spans="1:11" ht="12" customHeight="1" x14ac:dyDescent="0.2">
      <c r="A88" s="275">
        <v>40695</v>
      </c>
      <c r="B88" s="104">
        <v>227092.99999999977</v>
      </c>
      <c r="C88" s="276">
        <v>-5970.0000000003783</v>
      </c>
      <c r="D88" s="154">
        <v>-2.5615391546493327</v>
      </c>
      <c r="E88" s="276">
        <v>-7459.9999999997963</v>
      </c>
      <c r="F88" s="277">
        <v>-3.1805178360540305</v>
      </c>
      <c r="G88" s="104">
        <v>2023077</v>
      </c>
      <c r="H88" s="104">
        <v>-41504</v>
      </c>
      <c r="I88" s="154">
        <v>-2.0102868330184189</v>
      </c>
      <c r="J88" s="104">
        <v>44776</v>
      </c>
      <c r="K88" s="154">
        <v>2.2633562840032937</v>
      </c>
    </row>
    <row r="89" spans="1:11" ht="12" customHeight="1" x14ac:dyDescent="0.2">
      <c r="A89" s="275">
        <v>40725</v>
      </c>
      <c r="B89" s="104">
        <v>225182.00000000079</v>
      </c>
      <c r="C89" s="276">
        <v>-1910.9999999989814</v>
      </c>
      <c r="D89" s="154">
        <v>-0.84150546251931291</v>
      </c>
      <c r="E89" s="276">
        <v>-3013.0000000004075</v>
      </c>
      <c r="F89" s="277">
        <v>-1.3203619711213619</v>
      </c>
      <c r="G89" s="104">
        <v>2002522</v>
      </c>
      <c r="H89" s="104">
        <v>-20555</v>
      </c>
      <c r="I89" s="154">
        <v>-1.0160265773373924</v>
      </c>
      <c r="J89" s="104">
        <v>67244</v>
      </c>
      <c r="K89" s="154">
        <v>3.4746429195185393</v>
      </c>
    </row>
    <row r="90" spans="1:11" ht="12" customHeight="1" x14ac:dyDescent="0.2">
      <c r="A90" s="275">
        <v>40756</v>
      </c>
      <c r="B90" s="104">
        <v>226759.00000000049</v>
      </c>
      <c r="C90" s="276">
        <v>1576.999999999709</v>
      </c>
      <c r="D90" s="154">
        <v>0.70032240587600403</v>
      </c>
      <c r="E90" s="276">
        <v>-2878.0000000006985</v>
      </c>
      <c r="F90" s="277">
        <v>-1.2532823543247313</v>
      </c>
      <c r="G90" s="104">
        <v>2029601</v>
      </c>
      <c r="H90" s="104">
        <v>27079</v>
      </c>
      <c r="I90" s="154">
        <v>1.3522448192828842</v>
      </c>
      <c r="J90" s="104">
        <v>59258</v>
      </c>
      <c r="K90" s="154">
        <v>3.0074966642863705</v>
      </c>
    </row>
    <row r="91" spans="1:11" ht="12" customHeight="1" x14ac:dyDescent="0.2">
      <c r="A91" s="275">
        <v>40787</v>
      </c>
      <c r="B91" s="104">
        <v>233886.99999999863</v>
      </c>
      <c r="C91" s="276">
        <v>7127.9999999981374</v>
      </c>
      <c r="D91" s="154">
        <v>3.1434253987705545</v>
      </c>
      <c r="E91" s="276">
        <v>2430.9999999993597</v>
      </c>
      <c r="F91" s="277">
        <v>1.050307617862301</v>
      </c>
      <c r="G91" s="104">
        <v>2071510</v>
      </c>
      <c r="H91" s="104">
        <v>41909</v>
      </c>
      <c r="I91" s="154">
        <v>2.0648886160383246</v>
      </c>
      <c r="J91" s="104">
        <v>86577</v>
      </c>
      <c r="K91" s="154">
        <v>4.3617089342562192</v>
      </c>
    </row>
    <row r="92" spans="1:11" ht="12" customHeight="1" x14ac:dyDescent="0.2">
      <c r="A92" s="275">
        <v>40817</v>
      </c>
      <c r="B92" s="104">
        <v>242128.00000000093</v>
      </c>
      <c r="C92" s="276">
        <v>8241.0000000022992</v>
      </c>
      <c r="D92" s="154">
        <v>3.5234963892830073</v>
      </c>
      <c r="E92" s="276">
        <v>10578.000000002008</v>
      </c>
      <c r="F92" s="277">
        <v>4.5683437702448959</v>
      </c>
      <c r="G92" s="104">
        <v>2147953</v>
      </c>
      <c r="H92" s="104">
        <v>76443</v>
      </c>
      <c r="I92" s="154">
        <v>3.6902066608416084</v>
      </c>
      <c r="J92" s="104">
        <v>131482</v>
      </c>
      <c r="K92" s="154">
        <v>6.5204012356240186</v>
      </c>
    </row>
    <row r="93" spans="1:11" ht="12" customHeight="1" x14ac:dyDescent="0.2">
      <c r="A93" s="275">
        <v>40848</v>
      </c>
      <c r="B93" s="104">
        <v>241730.0000000016</v>
      </c>
      <c r="C93" s="276">
        <v>-397.99999999933061</v>
      </c>
      <c r="D93" s="154">
        <v>-0.16437586730957554</v>
      </c>
      <c r="E93" s="276">
        <v>11255.000000002183</v>
      </c>
      <c r="F93" s="277">
        <v>4.8833929927333601</v>
      </c>
      <c r="G93" s="104">
        <v>2179563</v>
      </c>
      <c r="H93" s="104">
        <v>31610</v>
      </c>
      <c r="I93" s="154">
        <v>1.4716336903088663</v>
      </c>
      <c r="J93" s="104">
        <v>151998</v>
      </c>
      <c r="K93" s="154">
        <v>7.4965784080904925</v>
      </c>
    </row>
    <row r="94" spans="1:11" ht="12" customHeight="1" x14ac:dyDescent="0.2">
      <c r="A94" s="275">
        <v>40878</v>
      </c>
      <c r="B94" s="104">
        <v>242509.99999999785</v>
      </c>
      <c r="C94" s="276">
        <v>779.99999999624561</v>
      </c>
      <c r="D94" s="154">
        <v>0.32267405783156433</v>
      </c>
      <c r="E94" s="276">
        <v>12751.999999997381</v>
      </c>
      <c r="F94" s="277">
        <v>5.5501875886791119</v>
      </c>
      <c r="G94" s="104">
        <v>2209738</v>
      </c>
      <c r="H94" s="104">
        <v>30175</v>
      </c>
      <c r="I94" s="154">
        <v>1.3844518373637285</v>
      </c>
      <c r="J94" s="104">
        <v>156550</v>
      </c>
      <c r="K94" s="154">
        <v>7.6247279839936724</v>
      </c>
    </row>
    <row r="95" spans="1:11" ht="12" customHeight="1" x14ac:dyDescent="0.2">
      <c r="A95" s="275">
        <v>40909</v>
      </c>
      <c r="B95" s="104">
        <v>253252.00000000017</v>
      </c>
      <c r="C95" s="276">
        <v>10742.000000002328</v>
      </c>
      <c r="D95" s="154">
        <v>4.4295080615242357</v>
      </c>
      <c r="E95" s="276">
        <v>19516.000000001601</v>
      </c>
      <c r="F95" s="277">
        <v>8.3495909915467532</v>
      </c>
      <c r="G95" s="104">
        <v>2288393</v>
      </c>
      <c r="H95" s="104">
        <v>78655</v>
      </c>
      <c r="I95" s="154">
        <v>3.5594717563801681</v>
      </c>
      <c r="J95" s="104">
        <v>183154</v>
      </c>
      <c r="K95" s="154">
        <v>8.6999148315226922</v>
      </c>
    </row>
    <row r="96" spans="1:11" ht="12" customHeight="1" x14ac:dyDescent="0.2">
      <c r="A96" s="275">
        <v>40940</v>
      </c>
      <c r="B96" s="104">
        <v>261610.00000000038</v>
      </c>
      <c r="C96" s="276">
        <v>8358.0000000002037</v>
      </c>
      <c r="D96" s="154">
        <v>3.300270086712128</v>
      </c>
      <c r="E96" s="276">
        <v>26019.000000001019</v>
      </c>
      <c r="F96" s="277">
        <v>11.044140056284446</v>
      </c>
      <c r="G96" s="104">
        <v>2353264</v>
      </c>
      <c r="H96" s="104">
        <v>64871</v>
      </c>
      <c r="I96" s="154">
        <v>2.8347840602553847</v>
      </c>
      <c r="J96" s="104">
        <v>218652</v>
      </c>
      <c r="K96" s="154">
        <v>10.243172998184214</v>
      </c>
    </row>
    <row r="97" spans="1:11" ht="12" customHeight="1" x14ac:dyDescent="0.2">
      <c r="A97" s="275">
        <v>40969</v>
      </c>
      <c r="B97" s="104">
        <v>263607.99999999849</v>
      </c>
      <c r="C97" s="276">
        <v>1997.9999999981083</v>
      </c>
      <c r="D97" s="154">
        <v>0.76373227323042137</v>
      </c>
      <c r="E97" s="276">
        <v>26094.999999997177</v>
      </c>
      <c r="F97" s="277">
        <v>10.986767040118661</v>
      </c>
      <c r="G97" s="104">
        <v>2371782</v>
      </c>
      <c r="H97" s="104">
        <v>18518</v>
      </c>
      <c r="I97" s="154">
        <v>0.78690703635461212</v>
      </c>
      <c r="J97" s="104">
        <v>221534</v>
      </c>
      <c r="K97" s="154">
        <v>10.302718570137026</v>
      </c>
    </row>
    <row r="98" spans="1:11" ht="12" customHeight="1" x14ac:dyDescent="0.2">
      <c r="A98" s="275">
        <v>41000</v>
      </c>
      <c r="B98" s="104">
        <v>263197.00000000111</v>
      </c>
      <c r="C98" s="276">
        <v>-410.99999999738066</v>
      </c>
      <c r="D98" s="154">
        <v>-0.15591332584647774</v>
      </c>
      <c r="E98" s="276">
        <v>26837.00000000131</v>
      </c>
      <c r="F98" s="277">
        <v>11.354290066001578</v>
      </c>
      <c r="G98" s="104">
        <v>2364767</v>
      </c>
      <c r="H98" s="104">
        <v>-7015</v>
      </c>
      <c r="I98" s="154">
        <v>-0.29576917271486164</v>
      </c>
      <c r="J98" s="104">
        <v>244296</v>
      </c>
      <c r="K98" s="154">
        <v>11.52083664431157</v>
      </c>
    </row>
    <row r="99" spans="1:11" ht="12" customHeight="1" x14ac:dyDescent="0.2">
      <c r="A99" s="275">
        <v>41030</v>
      </c>
      <c r="B99" s="104">
        <v>260471.99999999703</v>
      </c>
      <c r="C99" s="276">
        <v>-2725.0000000040745</v>
      </c>
      <c r="D99" s="154">
        <v>-1.035346147564016</v>
      </c>
      <c r="E99" s="276">
        <v>27408.999999996886</v>
      </c>
      <c r="F99" s="277">
        <v>11.76033947902364</v>
      </c>
      <c r="G99" s="104">
        <v>2337116</v>
      </c>
      <c r="H99" s="104">
        <v>-27651</v>
      </c>
      <c r="I99" s="154">
        <v>-1.169290674303219</v>
      </c>
      <c r="J99" s="104">
        <v>272535</v>
      </c>
      <c r="K99" s="154">
        <v>13.200499278061747</v>
      </c>
    </row>
    <row r="100" spans="1:11" ht="12" customHeight="1" x14ac:dyDescent="0.2">
      <c r="A100" s="275">
        <v>41061</v>
      </c>
      <c r="B100" s="104">
        <v>254231.99999999953</v>
      </c>
      <c r="C100" s="276">
        <v>-6239.9999999974971</v>
      </c>
      <c r="D100" s="154">
        <v>-2.3956509720805186</v>
      </c>
      <c r="E100" s="276">
        <v>27138.999999999767</v>
      </c>
      <c r="F100" s="277">
        <v>11.95061054281717</v>
      </c>
      <c r="G100" s="104">
        <v>2284271</v>
      </c>
      <c r="H100" s="104">
        <v>-52845</v>
      </c>
      <c r="I100" s="154">
        <v>-2.2611201155612304</v>
      </c>
      <c r="J100" s="104">
        <v>261194</v>
      </c>
      <c r="K100" s="154">
        <v>12.91072954712055</v>
      </c>
    </row>
    <row r="101" spans="1:11" ht="12" customHeight="1" x14ac:dyDescent="0.2">
      <c r="A101" s="275">
        <v>41091</v>
      </c>
      <c r="B101" s="104">
        <v>253005.0000000009</v>
      </c>
      <c r="C101" s="276">
        <v>-1226.9999999986321</v>
      </c>
      <c r="D101" s="154">
        <v>-0.48263003870426791</v>
      </c>
      <c r="E101" s="276">
        <v>27823.000000000116</v>
      </c>
      <c r="F101" s="277">
        <v>12.355783321935155</v>
      </c>
      <c r="G101" s="104">
        <v>2268949</v>
      </c>
      <c r="H101" s="104">
        <v>-15322</v>
      </c>
      <c r="I101" s="154">
        <v>-0.67076104367651646</v>
      </c>
      <c r="J101" s="104">
        <v>266427</v>
      </c>
      <c r="K101" s="154">
        <v>13.304572933530817</v>
      </c>
    </row>
    <row r="102" spans="1:11" ht="12" customHeight="1" x14ac:dyDescent="0.2">
      <c r="A102" s="275">
        <v>41122</v>
      </c>
      <c r="B102" s="104">
        <v>254675.99999999927</v>
      </c>
      <c r="C102" s="276">
        <v>1670.9999999983702</v>
      </c>
      <c r="D102" s="154">
        <v>0.66046125570576242</v>
      </c>
      <c r="E102" s="276">
        <v>27916.999999998778</v>
      </c>
      <c r="F102" s="277">
        <v>12.311308481691452</v>
      </c>
      <c r="G102" s="104">
        <v>2291543</v>
      </c>
      <c r="H102" s="104">
        <v>22594</v>
      </c>
      <c r="I102" s="154">
        <v>0.9957914435273777</v>
      </c>
      <c r="J102" s="104">
        <v>261942</v>
      </c>
      <c r="K102" s="154">
        <v>12.906083510995511</v>
      </c>
    </row>
    <row r="103" spans="1:11" ht="12" customHeight="1" x14ac:dyDescent="0.2">
      <c r="A103" s="275">
        <v>41153</v>
      </c>
      <c r="B103" s="104">
        <v>261404.0000000007</v>
      </c>
      <c r="C103" s="276">
        <v>6728.0000000014261</v>
      </c>
      <c r="D103" s="154">
        <v>2.6417879972990956</v>
      </c>
      <c r="E103" s="276">
        <v>27517.000000002066</v>
      </c>
      <c r="F103" s="277">
        <v>11.7650831384396</v>
      </c>
      <c r="G103" s="104">
        <v>2323688</v>
      </c>
      <c r="H103" s="104">
        <v>32145</v>
      </c>
      <c r="I103" s="154">
        <v>1.4027666074780181</v>
      </c>
      <c r="J103" s="104">
        <v>252178</v>
      </c>
      <c r="K103" s="154">
        <v>12.173631795163914</v>
      </c>
    </row>
    <row r="104" spans="1:11" ht="12" customHeight="1" x14ac:dyDescent="0.2">
      <c r="A104" s="275">
        <v>41183</v>
      </c>
      <c r="B104" s="104">
        <v>268877.99999999948</v>
      </c>
      <c r="C104" s="276">
        <v>7473.9999999987776</v>
      </c>
      <c r="D104" s="154">
        <v>2.8591758351053378</v>
      </c>
      <c r="E104" s="276">
        <v>26749.999999998545</v>
      </c>
      <c r="F104" s="277">
        <v>11.047875503865081</v>
      </c>
      <c r="G104" s="104">
        <v>2392696</v>
      </c>
      <c r="H104" s="104">
        <v>69008</v>
      </c>
      <c r="I104" s="154">
        <v>2.9697618613170098</v>
      </c>
      <c r="J104" s="104">
        <v>244743</v>
      </c>
      <c r="K104" s="154">
        <v>11.394243728796672</v>
      </c>
    </row>
    <row r="105" spans="1:11" ht="12" customHeight="1" x14ac:dyDescent="0.2">
      <c r="A105" s="275">
        <v>41214</v>
      </c>
      <c r="B105" s="104">
        <v>271687.99999999814</v>
      </c>
      <c r="C105" s="276">
        <v>2809.9999999986612</v>
      </c>
      <c r="D105" s="154">
        <v>1.0450836438826034</v>
      </c>
      <c r="E105" s="276">
        <v>29957.999999996537</v>
      </c>
      <c r="F105" s="277">
        <v>12.393165928927456</v>
      </c>
      <c r="G105" s="104">
        <v>2416228</v>
      </c>
      <c r="H105" s="104">
        <v>23532</v>
      </c>
      <c r="I105" s="154">
        <v>0.98349309732619605</v>
      </c>
      <c r="J105" s="104">
        <v>236665</v>
      </c>
      <c r="K105" s="154">
        <v>10.858369315316878</v>
      </c>
    </row>
    <row r="106" spans="1:11" ht="12" customHeight="1" x14ac:dyDescent="0.2">
      <c r="A106" s="275">
        <v>41244</v>
      </c>
      <c r="B106" s="104">
        <v>269448.99999999866</v>
      </c>
      <c r="C106" s="276">
        <v>-2238.9999999994761</v>
      </c>
      <c r="D106" s="154">
        <v>-0.82410706398497224</v>
      </c>
      <c r="E106" s="276">
        <v>26939.000000000815</v>
      </c>
      <c r="F106" s="277">
        <v>11.10840790070556</v>
      </c>
      <c r="G106" s="104">
        <v>2407907</v>
      </c>
      <c r="H106" s="104">
        <v>-8321</v>
      </c>
      <c r="I106" s="154">
        <v>-0.34437975224192419</v>
      </c>
      <c r="J106" s="104">
        <v>198169</v>
      </c>
      <c r="K106" s="154">
        <v>8.9679862499536149</v>
      </c>
    </row>
    <row r="107" spans="1:11" ht="12" customHeight="1" x14ac:dyDescent="0.2">
      <c r="A107" s="275">
        <v>41275</v>
      </c>
      <c r="B107" s="104">
        <v>278318.00000000064</v>
      </c>
      <c r="C107" s="276">
        <v>8869.0000000019791</v>
      </c>
      <c r="D107" s="154">
        <v>3.2915319782229746</v>
      </c>
      <c r="E107" s="276">
        <v>25066.000000000466</v>
      </c>
      <c r="F107" s="277">
        <v>9.8976513512234643</v>
      </c>
      <c r="G107" s="104">
        <v>2472830</v>
      </c>
      <c r="H107" s="104">
        <v>64923</v>
      </c>
      <c r="I107" s="154">
        <v>2.6962420060243191</v>
      </c>
      <c r="J107" s="104">
        <v>184437</v>
      </c>
      <c r="K107" s="154">
        <v>8.0596733166025238</v>
      </c>
    </row>
    <row r="108" spans="1:11" ht="12" customHeight="1" x14ac:dyDescent="0.2">
      <c r="A108" s="275">
        <v>41306</v>
      </c>
      <c r="B108" s="104">
        <v>282208.99999999924</v>
      </c>
      <c r="C108" s="276">
        <v>3890.999999998603</v>
      </c>
      <c r="D108" s="154">
        <v>1.398041089688268</v>
      </c>
      <c r="E108" s="276">
        <v>20598.999999998865</v>
      </c>
      <c r="F108" s="277">
        <v>7.8739344826263649</v>
      </c>
      <c r="G108" s="104">
        <v>2503626</v>
      </c>
      <c r="H108" s="104">
        <v>30796</v>
      </c>
      <c r="I108" s="154">
        <v>1.2453747325938298</v>
      </c>
      <c r="J108" s="104">
        <v>150362</v>
      </c>
      <c r="K108" s="154">
        <v>6.3895083594530826</v>
      </c>
    </row>
    <row r="109" spans="1:11" ht="12" customHeight="1" x14ac:dyDescent="0.2">
      <c r="A109" s="275">
        <v>41334</v>
      </c>
      <c r="B109" s="104">
        <v>283461.99999999983</v>
      </c>
      <c r="C109" s="276">
        <v>1253.0000000005821</v>
      </c>
      <c r="D109" s="154">
        <v>0.44399717939562006</v>
      </c>
      <c r="E109" s="276">
        <v>19854.000000001339</v>
      </c>
      <c r="F109" s="277">
        <v>7.5316378865593805</v>
      </c>
      <c r="G109" s="104">
        <v>2506091</v>
      </c>
      <c r="H109" s="104">
        <v>2465</v>
      </c>
      <c r="I109" s="154">
        <v>9.8457197680484221E-2</v>
      </c>
      <c r="J109" s="104">
        <v>134309</v>
      </c>
      <c r="K109" s="154">
        <v>5.6627885699444551</v>
      </c>
    </row>
    <row r="110" spans="1:11" ht="12" customHeight="1" x14ac:dyDescent="0.2">
      <c r="A110" s="275">
        <v>41365</v>
      </c>
      <c r="B110" s="104">
        <v>281319.99999999959</v>
      </c>
      <c r="C110" s="276">
        <v>-2142.0000000002328</v>
      </c>
      <c r="D110" s="154">
        <v>-0.75565684289260437</v>
      </c>
      <c r="E110" s="276">
        <v>18122.999999998487</v>
      </c>
      <c r="F110" s="277">
        <v>6.8857167824855186</v>
      </c>
      <c r="G110" s="104">
        <v>2466643</v>
      </c>
      <c r="H110" s="104">
        <v>-39448</v>
      </c>
      <c r="I110" s="154">
        <v>-1.5740848995507346</v>
      </c>
      <c r="J110" s="104">
        <v>101876</v>
      </c>
      <c r="K110" s="154">
        <v>4.3080777091358264</v>
      </c>
    </row>
    <row r="111" spans="1:11" ht="12" customHeight="1" x14ac:dyDescent="0.2">
      <c r="A111" s="275">
        <v>41395</v>
      </c>
      <c r="B111" s="104">
        <v>275947.0000000014</v>
      </c>
      <c r="C111" s="276">
        <v>-5372.9999999981956</v>
      </c>
      <c r="D111" s="154">
        <v>-1.9099246409776067</v>
      </c>
      <c r="E111" s="276">
        <v>15475.000000004366</v>
      </c>
      <c r="F111" s="277">
        <v>5.9411376270787422</v>
      </c>
      <c r="G111" s="104">
        <v>2405493</v>
      </c>
      <c r="H111" s="104">
        <v>-61150</v>
      </c>
      <c r="I111" s="154">
        <v>-2.4790778398008952</v>
      </c>
      <c r="J111" s="104">
        <v>68377</v>
      </c>
      <c r="K111" s="154">
        <v>2.9256998796807689</v>
      </c>
    </row>
    <row r="112" spans="1:11" ht="12" customHeight="1" x14ac:dyDescent="0.2">
      <c r="A112" s="275">
        <v>41426</v>
      </c>
      <c r="B112" s="104">
        <v>266186.99999999907</v>
      </c>
      <c r="C112" s="276">
        <v>-9760.0000000023283</v>
      </c>
      <c r="D112" s="154">
        <v>-3.5369110735040712</v>
      </c>
      <c r="E112" s="276">
        <v>11954.999999999534</v>
      </c>
      <c r="F112" s="277">
        <v>4.7023978098742711</v>
      </c>
      <c r="G112" s="104">
        <v>2332609</v>
      </c>
      <c r="H112" s="104">
        <v>-72884</v>
      </c>
      <c r="I112" s="154">
        <v>-3.0298986527917564</v>
      </c>
      <c r="J112" s="104">
        <v>48338</v>
      </c>
      <c r="K112" s="154">
        <v>2.1161236998587296</v>
      </c>
    </row>
    <row r="113" spans="1:11" ht="12" customHeight="1" x14ac:dyDescent="0.2">
      <c r="A113" s="275">
        <v>41456</v>
      </c>
      <c r="B113" s="104">
        <v>260819.00000000058</v>
      </c>
      <c r="C113" s="276">
        <v>-5367.9999999984866</v>
      </c>
      <c r="D113" s="154">
        <v>-2.01662740855057</v>
      </c>
      <c r="E113" s="276">
        <v>7813.9999999996799</v>
      </c>
      <c r="F113" s="277">
        <v>3.0884765123217535</v>
      </c>
      <c r="G113" s="104">
        <v>2287664</v>
      </c>
      <c r="H113" s="104">
        <v>-44945</v>
      </c>
      <c r="I113" s="154">
        <v>-1.9268124233422748</v>
      </c>
      <c r="J113" s="104">
        <v>18715</v>
      </c>
      <c r="K113" s="154">
        <v>0.82483123243404766</v>
      </c>
    </row>
    <row r="114" spans="1:11" ht="12" customHeight="1" x14ac:dyDescent="0.2">
      <c r="A114" s="275">
        <v>41487</v>
      </c>
      <c r="B114" s="104">
        <v>260554.99999999977</v>
      </c>
      <c r="C114" s="276">
        <v>-264.00000000081491</v>
      </c>
      <c r="D114" s="154">
        <v>-0.10121961973660443</v>
      </c>
      <c r="E114" s="276">
        <v>5879.0000000004948</v>
      </c>
      <c r="F114" s="277">
        <v>2.3084232515040726</v>
      </c>
      <c r="G114" s="104">
        <v>2288893</v>
      </c>
      <c r="H114" s="104">
        <v>1229</v>
      </c>
      <c r="I114" s="154">
        <v>5.372292434553326E-2</v>
      </c>
      <c r="J114" s="104">
        <v>-2650</v>
      </c>
      <c r="K114" s="154">
        <v>-0.11564260413180115</v>
      </c>
    </row>
    <row r="115" spans="1:11" ht="12" customHeight="1" x14ac:dyDescent="0.2">
      <c r="A115" s="275">
        <v>41518</v>
      </c>
      <c r="B115" s="104">
        <v>264045.00000000239</v>
      </c>
      <c r="C115" s="276">
        <v>3490.0000000026193</v>
      </c>
      <c r="D115" s="154">
        <v>1.3394484849657933</v>
      </c>
      <c r="E115" s="276">
        <v>2641.000000001688</v>
      </c>
      <c r="F115" s="277">
        <v>1.0103135376664782</v>
      </c>
      <c r="G115" s="104">
        <v>2287603</v>
      </c>
      <c r="H115" s="104">
        <v>-1290</v>
      </c>
      <c r="I115" s="154">
        <v>-5.6359122073421516E-2</v>
      </c>
      <c r="J115" s="104">
        <v>-36085</v>
      </c>
      <c r="K115" s="154">
        <v>-1.5529193247974771</v>
      </c>
    </row>
    <row r="116" spans="1:11" ht="12" customHeight="1" x14ac:dyDescent="0.2">
      <c r="A116" s="275">
        <v>41548</v>
      </c>
      <c r="B116" s="104">
        <v>267782.0000000007</v>
      </c>
      <c r="C116" s="276">
        <v>3736.999999998312</v>
      </c>
      <c r="D116" s="154">
        <v>1.4152890605761435</v>
      </c>
      <c r="E116" s="276">
        <v>-1095.9999999987776</v>
      </c>
      <c r="F116" s="277">
        <v>-0.40761981270270525</v>
      </c>
      <c r="G116" s="104">
        <v>2332743</v>
      </c>
      <c r="H116" s="104">
        <v>45140</v>
      </c>
      <c r="I116" s="154">
        <v>1.9732444834177958</v>
      </c>
      <c r="J116" s="104">
        <v>-59953</v>
      </c>
      <c r="K116" s="154">
        <v>-2.5056672473226853</v>
      </c>
    </row>
    <row r="117" spans="1:11" ht="12" customHeight="1" x14ac:dyDescent="0.2">
      <c r="A117" s="275">
        <v>41579</v>
      </c>
      <c r="B117" s="104">
        <v>266872.00000000256</v>
      </c>
      <c r="C117" s="276">
        <v>-909.99999999813735</v>
      </c>
      <c r="D117" s="154">
        <v>-0.33982866660124095</v>
      </c>
      <c r="E117" s="276">
        <v>-4815.9999999955762</v>
      </c>
      <c r="F117" s="277">
        <v>-1.7726215364666857</v>
      </c>
      <c r="G117" s="104">
        <v>2329208</v>
      </c>
      <c r="H117" s="104">
        <v>-3535</v>
      </c>
      <c r="I117" s="154">
        <v>-0.15153833919981755</v>
      </c>
      <c r="J117" s="104">
        <v>-87020</v>
      </c>
      <c r="K117" s="154">
        <v>-3.6014813171604665</v>
      </c>
    </row>
    <row r="118" spans="1:11" ht="12" customHeight="1" x14ac:dyDescent="0.2">
      <c r="A118" s="275">
        <v>41609</v>
      </c>
      <c r="B118" s="104">
        <v>261571.99999999773</v>
      </c>
      <c r="C118" s="276">
        <v>-5300.0000000048312</v>
      </c>
      <c r="D118" s="154">
        <v>-1.98597080248388</v>
      </c>
      <c r="E118" s="276">
        <v>-7877.0000000009313</v>
      </c>
      <c r="F118" s="277">
        <v>-2.9233732543082254</v>
      </c>
      <c r="G118" s="104">
        <v>2294712</v>
      </c>
      <c r="H118" s="104">
        <v>-34496</v>
      </c>
      <c r="I118" s="154">
        <v>-1.481018440602986</v>
      </c>
      <c r="J118" s="104">
        <v>-113195</v>
      </c>
      <c r="K118" s="154">
        <v>-4.7009705939639694</v>
      </c>
    </row>
    <row r="119" spans="1:11" ht="12" customHeight="1" x14ac:dyDescent="0.2">
      <c r="A119" s="275">
        <v>41640</v>
      </c>
      <c r="B119" s="104">
        <v>266626.00000000023</v>
      </c>
      <c r="C119" s="276">
        <v>5054.0000000025029</v>
      </c>
      <c r="D119" s="154">
        <v>1.932163993088919</v>
      </c>
      <c r="E119" s="276">
        <v>-11692.000000000407</v>
      </c>
      <c r="F119" s="277">
        <v>-4.2009499924548113</v>
      </c>
      <c r="G119" s="104">
        <v>2337410</v>
      </c>
      <c r="H119" s="104">
        <v>42698</v>
      </c>
      <c r="I119" s="154">
        <v>1.8607128040468695</v>
      </c>
      <c r="J119" s="104">
        <v>-135420</v>
      </c>
      <c r="K119" s="154">
        <v>-5.4763166089055861</v>
      </c>
    </row>
    <row r="120" spans="1:11" ht="12" customHeight="1" x14ac:dyDescent="0.2">
      <c r="A120" s="275">
        <v>41671</v>
      </c>
      <c r="B120" s="104">
        <v>267685.00000000087</v>
      </c>
      <c r="C120" s="276">
        <v>1059.0000000006403</v>
      </c>
      <c r="D120" s="154">
        <v>0.39718557079978672</v>
      </c>
      <c r="E120" s="276">
        <v>-14523.99999999837</v>
      </c>
      <c r="F120" s="277">
        <v>-5.1465403300385208</v>
      </c>
      <c r="G120" s="104">
        <v>2334622</v>
      </c>
      <c r="H120" s="104">
        <v>-2788</v>
      </c>
      <c r="I120" s="154">
        <v>-0.11927731976846168</v>
      </c>
      <c r="J120" s="104">
        <v>-169004</v>
      </c>
      <c r="K120" s="154">
        <v>-6.7503692644188868</v>
      </c>
    </row>
    <row r="121" spans="1:11" ht="12" customHeight="1" x14ac:dyDescent="0.2">
      <c r="A121" s="275">
        <v>41699</v>
      </c>
      <c r="B121" s="104">
        <v>265862.00000000163</v>
      </c>
      <c r="C121" s="276">
        <v>-1822.9999999992433</v>
      </c>
      <c r="D121" s="154">
        <v>-0.68102433830780107</v>
      </c>
      <c r="E121" s="276">
        <v>-17599.999999998196</v>
      </c>
      <c r="F121" s="277">
        <v>-6.2089451143356804</v>
      </c>
      <c r="G121" s="104">
        <v>2320687</v>
      </c>
      <c r="H121" s="104">
        <v>-13935</v>
      </c>
      <c r="I121" s="154">
        <v>-0.59688463485737731</v>
      </c>
      <c r="J121" s="104">
        <v>-185404</v>
      </c>
      <c r="K121" s="154">
        <v>-7.3981351834390692</v>
      </c>
    </row>
    <row r="122" spans="1:11" ht="12" customHeight="1" x14ac:dyDescent="0.2">
      <c r="A122" s="275">
        <v>41730</v>
      </c>
      <c r="B122" s="104">
        <v>260355.00000000006</v>
      </c>
      <c r="C122" s="276">
        <v>-5507.0000000015716</v>
      </c>
      <c r="D122" s="154">
        <v>-2.0713753751952284</v>
      </c>
      <c r="E122" s="276">
        <v>-20964.999999999534</v>
      </c>
      <c r="F122" s="277">
        <v>-7.4523674107776072</v>
      </c>
      <c r="G122" s="104">
        <v>2262612</v>
      </c>
      <c r="H122" s="104">
        <v>-58075</v>
      </c>
      <c r="I122" s="154">
        <v>-2.5024917190469891</v>
      </c>
      <c r="J122" s="104">
        <v>-204031</v>
      </c>
      <c r="K122" s="154">
        <v>-8.2716063897369825</v>
      </c>
    </row>
    <row r="123" spans="1:11" ht="12" customHeight="1" x14ac:dyDescent="0.2">
      <c r="A123" s="275">
        <v>41760</v>
      </c>
      <c r="B123" s="104">
        <v>251545.0000000007</v>
      </c>
      <c r="C123" s="276">
        <v>-8809.9999999993597</v>
      </c>
      <c r="D123" s="154">
        <v>-3.3838412936180822</v>
      </c>
      <c r="E123" s="276">
        <v>-24402.000000000698</v>
      </c>
      <c r="F123" s="277">
        <v>-8.8430024606176456</v>
      </c>
      <c r="G123" s="104">
        <v>2188342</v>
      </c>
      <c r="H123" s="104">
        <v>-74270</v>
      </c>
      <c r="I123" s="154">
        <v>-3.2824894414066574</v>
      </c>
      <c r="J123" s="104">
        <v>-217151</v>
      </c>
      <c r="K123" s="154">
        <v>-9.0272971070795052</v>
      </c>
    </row>
    <row r="124" spans="1:11" ht="12" customHeight="1" x14ac:dyDescent="0.2">
      <c r="A124" s="275">
        <v>41791</v>
      </c>
      <c r="B124" s="104">
        <v>241267.00000000003</v>
      </c>
      <c r="C124" s="276">
        <v>-10278.000000000669</v>
      </c>
      <c r="D124" s="154">
        <v>-4.0859488361925864</v>
      </c>
      <c r="E124" s="276">
        <v>-24919.99999999904</v>
      </c>
      <c r="F124" s="277">
        <v>-9.3618396089963554</v>
      </c>
      <c r="G124" s="104">
        <v>2117045</v>
      </c>
      <c r="H124" s="104">
        <v>-71297</v>
      </c>
      <c r="I124" s="154">
        <v>-3.2580373634468471</v>
      </c>
      <c r="J124" s="104">
        <v>-215564</v>
      </c>
      <c r="K124" s="154">
        <v>-9.2413259144588746</v>
      </c>
    </row>
    <row r="125" spans="1:11" ht="12" customHeight="1" x14ac:dyDescent="0.2">
      <c r="A125" s="275">
        <v>41821</v>
      </c>
      <c r="B125" s="104">
        <v>237745.99999999834</v>
      </c>
      <c r="C125" s="276">
        <v>-3521.000000001688</v>
      </c>
      <c r="D125" s="154">
        <v>-1.4593790282142554</v>
      </c>
      <c r="E125" s="276">
        <v>-23073.000000002241</v>
      </c>
      <c r="F125" s="277">
        <v>-8.8463647203624696</v>
      </c>
      <c r="G125" s="104">
        <v>2094322</v>
      </c>
      <c r="H125" s="104">
        <v>-22723</v>
      </c>
      <c r="I125" s="154">
        <v>-1.0733357108611294</v>
      </c>
      <c r="J125" s="104">
        <v>-193342</v>
      </c>
      <c r="K125" s="154">
        <v>-8.4515033676274136</v>
      </c>
    </row>
    <row r="126" spans="1:11" ht="12" customHeight="1" x14ac:dyDescent="0.2">
      <c r="A126" s="275">
        <v>41852</v>
      </c>
      <c r="B126" s="104">
        <v>237714.00000000323</v>
      </c>
      <c r="C126" s="276">
        <v>-31.999999995110556</v>
      </c>
      <c r="D126" s="154">
        <v>-1.345974274861019E-2</v>
      </c>
      <c r="E126" s="276">
        <v>-22840.999999996537</v>
      </c>
      <c r="F126" s="277">
        <v>-8.7662873481593344</v>
      </c>
      <c r="G126" s="104">
        <v>2099835</v>
      </c>
      <c r="H126" s="104">
        <v>5513</v>
      </c>
      <c r="I126" s="154">
        <v>0.2632355483063254</v>
      </c>
      <c r="J126" s="104">
        <v>-189058</v>
      </c>
      <c r="K126" s="154">
        <v>-8.2598006984162211</v>
      </c>
    </row>
    <row r="127" spans="1:11" ht="12" customHeight="1" x14ac:dyDescent="0.2">
      <c r="A127" s="275">
        <v>41883</v>
      </c>
      <c r="B127" s="104">
        <v>241211.00000000294</v>
      </c>
      <c r="C127" s="276">
        <v>3496.999999999709</v>
      </c>
      <c r="D127" s="154">
        <v>1.4710955181435093</v>
      </c>
      <c r="E127" s="276">
        <v>-22833.999999999447</v>
      </c>
      <c r="F127" s="277">
        <v>-8.6477683728149515</v>
      </c>
      <c r="G127" s="104">
        <v>2095768</v>
      </c>
      <c r="H127" s="104">
        <v>-4067</v>
      </c>
      <c r="I127" s="154">
        <v>-0.19368188452902252</v>
      </c>
      <c r="J127" s="104">
        <v>-191835</v>
      </c>
      <c r="K127" s="154">
        <v>-8.3858519157388756</v>
      </c>
    </row>
    <row r="128" spans="1:11" ht="12" customHeight="1" x14ac:dyDescent="0.2">
      <c r="A128" s="275">
        <v>41913</v>
      </c>
      <c r="B128" s="104">
        <v>244581.99999999892</v>
      </c>
      <c r="C128" s="276">
        <v>3370.9999999959837</v>
      </c>
      <c r="D128" s="154">
        <v>1.3975316216905294</v>
      </c>
      <c r="E128" s="276">
        <v>-23200.000000001775</v>
      </c>
      <c r="F128" s="277">
        <v>-8.6637638078742079</v>
      </c>
      <c r="G128" s="104">
        <v>2136227</v>
      </c>
      <c r="H128" s="104">
        <v>40459</v>
      </c>
      <c r="I128" s="154">
        <v>1.9305094838741692</v>
      </c>
      <c r="J128" s="104">
        <v>-196516</v>
      </c>
      <c r="K128" s="154">
        <v>-8.4242456198561086</v>
      </c>
    </row>
    <row r="129" spans="1:11" ht="12" customHeight="1" x14ac:dyDescent="0.2">
      <c r="A129" s="275">
        <v>41944</v>
      </c>
      <c r="B129" s="104">
        <v>242847.00000000282</v>
      </c>
      <c r="C129" s="276">
        <v>-1734.9999999961001</v>
      </c>
      <c r="D129" s="154">
        <v>-0.70937354343169479</v>
      </c>
      <c r="E129" s="276">
        <v>-24024.999999999738</v>
      </c>
      <c r="F129" s="277">
        <v>-9.0024431187983414</v>
      </c>
      <c r="G129" s="104">
        <v>2120210</v>
      </c>
      <c r="H129" s="104">
        <v>-16017</v>
      </c>
      <c r="I129" s="154">
        <v>-0.74977986889970027</v>
      </c>
      <c r="J129" s="104">
        <v>-208998</v>
      </c>
      <c r="K129" s="154">
        <v>-8.9729212676583625</v>
      </c>
    </row>
    <row r="130" spans="1:11" ht="12" customHeight="1" x14ac:dyDescent="0.2">
      <c r="A130" s="275">
        <v>41974</v>
      </c>
      <c r="B130" s="104">
        <v>237887.99999999892</v>
      </c>
      <c r="C130" s="276">
        <v>-4959.0000000038999</v>
      </c>
      <c r="D130" s="154">
        <v>-2.0420264611067225</v>
      </c>
      <c r="E130" s="276">
        <v>-23683.999999998807</v>
      </c>
      <c r="F130" s="277">
        <v>-9.054485954153737</v>
      </c>
      <c r="G130" s="104">
        <v>2112508</v>
      </c>
      <c r="H130" s="104">
        <v>-7702</v>
      </c>
      <c r="I130" s="154">
        <v>-0.36326590290584421</v>
      </c>
      <c r="J130" s="104">
        <v>-182204</v>
      </c>
      <c r="K130" s="154">
        <v>-7.9401685265950581</v>
      </c>
    </row>
    <row r="131" spans="1:11" ht="12" customHeight="1" x14ac:dyDescent="0.2">
      <c r="A131" s="275">
        <v>42005</v>
      </c>
      <c r="B131" s="104">
        <v>240471.99999999994</v>
      </c>
      <c r="C131" s="276">
        <v>2584.0000000010186</v>
      </c>
      <c r="D131" s="154">
        <v>1.0862254506326634</v>
      </c>
      <c r="E131" s="276">
        <v>-26154.000000000291</v>
      </c>
      <c r="F131" s="277">
        <v>-9.8092459100013745</v>
      </c>
      <c r="G131" s="104">
        <v>2137837</v>
      </c>
      <c r="H131" s="104">
        <v>25329</v>
      </c>
      <c r="I131" s="154">
        <v>1.1990013765628342</v>
      </c>
      <c r="J131" s="104">
        <v>-199573</v>
      </c>
      <c r="K131" s="154">
        <v>-8.5382110968978484</v>
      </c>
    </row>
    <row r="132" spans="1:11" ht="12" customHeight="1" x14ac:dyDescent="0.2">
      <c r="A132" s="275">
        <v>42036</v>
      </c>
      <c r="B132" s="104">
        <v>240417.00000000009</v>
      </c>
      <c r="C132" s="276">
        <v>-54.999999999854481</v>
      </c>
      <c r="D132" s="154">
        <v>-2.2871685684759346E-2</v>
      </c>
      <c r="E132" s="276">
        <v>-27268.000000000786</v>
      </c>
      <c r="F132" s="277">
        <v>-10.186599921549844</v>
      </c>
      <c r="G132" s="104">
        <v>2117980</v>
      </c>
      <c r="H132" s="104">
        <v>-19857</v>
      </c>
      <c r="I132" s="154">
        <v>-0.92883601509376068</v>
      </c>
      <c r="J132" s="104">
        <v>-216642</v>
      </c>
      <c r="K132" s="154">
        <v>-9.2795321897934659</v>
      </c>
    </row>
    <row r="133" spans="1:11" ht="12" customHeight="1" x14ac:dyDescent="0.2">
      <c r="A133" s="275">
        <v>42064</v>
      </c>
      <c r="B133" s="104">
        <v>236690.99999999852</v>
      </c>
      <c r="C133" s="276">
        <v>-3726.0000000015716</v>
      </c>
      <c r="D133" s="154">
        <v>-1.5498072099733256</v>
      </c>
      <c r="E133" s="276">
        <v>-29171.000000003114</v>
      </c>
      <c r="F133" s="277">
        <v>-10.972233715236829</v>
      </c>
      <c r="G133" s="104">
        <v>2080784</v>
      </c>
      <c r="H133" s="104">
        <v>-37196</v>
      </c>
      <c r="I133" s="154">
        <v>-1.756201663849517</v>
      </c>
      <c r="J133" s="104">
        <v>-239903</v>
      </c>
      <c r="K133" s="154">
        <v>-10.337585378812395</v>
      </c>
    </row>
    <row r="134" spans="1:11" ht="12" customHeight="1" x14ac:dyDescent="0.2">
      <c r="A134" s="275">
        <v>42095</v>
      </c>
      <c r="B134" s="104">
        <v>229872.00000000099</v>
      </c>
      <c r="C134" s="276">
        <v>-6818.9999999975262</v>
      </c>
      <c r="D134" s="154">
        <v>-2.8809713930810927</v>
      </c>
      <c r="E134" s="276">
        <v>-30482.999999999069</v>
      </c>
      <c r="F134" s="277">
        <v>-11.708244512300153</v>
      </c>
      <c r="G134" s="104">
        <v>2004404</v>
      </c>
      <c r="H134" s="104">
        <v>-76380</v>
      </c>
      <c r="I134" s="154">
        <v>-3.6707318010903585</v>
      </c>
      <c r="J134" s="104">
        <v>-258208</v>
      </c>
      <c r="K134" s="154">
        <v>-11.411943364571567</v>
      </c>
    </row>
    <row r="135" spans="1:11" ht="12" customHeight="1" x14ac:dyDescent="0.2">
      <c r="A135" s="275">
        <v>42125</v>
      </c>
      <c r="B135" s="104">
        <v>220397.99999999983</v>
      </c>
      <c r="C135" s="276">
        <v>-9474.0000000011642</v>
      </c>
      <c r="D135" s="154">
        <v>-4.121424096889192</v>
      </c>
      <c r="E135" s="276">
        <v>-31147.000000000873</v>
      </c>
      <c r="F135" s="277">
        <v>-12.382277524896455</v>
      </c>
      <c r="G135" s="104">
        <v>1931160</v>
      </c>
      <c r="H135" s="104">
        <v>-73244</v>
      </c>
      <c r="I135" s="154">
        <v>-3.6541535538743686</v>
      </c>
      <c r="J135" s="104">
        <v>-257182</v>
      </c>
      <c r="K135" s="154">
        <v>-11.752367774324123</v>
      </c>
    </row>
    <row r="136" spans="1:11" ht="12" customHeight="1" x14ac:dyDescent="0.2">
      <c r="A136" s="275">
        <v>42156</v>
      </c>
      <c r="B136" s="104">
        <v>210359.00000000242</v>
      </c>
      <c r="C136" s="276">
        <v>-10038.99999999741</v>
      </c>
      <c r="D136" s="154">
        <v>-4.5549415148946082</v>
      </c>
      <c r="E136" s="276">
        <v>-30907.999999997613</v>
      </c>
      <c r="F136" s="277">
        <v>-12.810703494467793</v>
      </c>
      <c r="G136" s="104">
        <v>1877698</v>
      </c>
      <c r="H136" s="104">
        <v>-53462</v>
      </c>
      <c r="I136" s="154">
        <v>-2.7683879119285817</v>
      </c>
      <c r="J136" s="104">
        <v>-239347</v>
      </c>
      <c r="K136" s="154">
        <v>-11.305711498810842</v>
      </c>
    </row>
    <row r="137" spans="1:11" ht="12" customHeight="1" x14ac:dyDescent="0.2">
      <c r="A137" s="275">
        <v>42186</v>
      </c>
      <c r="B137" s="104">
        <v>203199.9999999982</v>
      </c>
      <c r="C137" s="276">
        <v>-7159.0000000042201</v>
      </c>
      <c r="D137" s="154">
        <v>-3.4032297168194079</v>
      </c>
      <c r="E137" s="276">
        <v>-34546.000000000146</v>
      </c>
      <c r="F137" s="277">
        <v>-14.530633533266757</v>
      </c>
      <c r="G137" s="104">
        <v>1834143</v>
      </c>
      <c r="H137" s="104">
        <v>-43555</v>
      </c>
      <c r="I137" s="154">
        <v>-2.3195955899191456</v>
      </c>
      <c r="J137" s="104">
        <v>-260179</v>
      </c>
      <c r="K137" s="154">
        <v>-12.423065794085151</v>
      </c>
    </row>
    <row r="138" spans="1:11" ht="12" customHeight="1" x14ac:dyDescent="0.2">
      <c r="A138" s="275">
        <v>42217</v>
      </c>
      <c r="B138" s="104">
        <v>204010.00000000119</v>
      </c>
      <c r="C138" s="276">
        <v>810.00000000299769</v>
      </c>
      <c r="D138" s="154">
        <v>0.39862204724557326</v>
      </c>
      <c r="E138" s="276">
        <v>-33704.000000002037</v>
      </c>
      <c r="F138" s="277">
        <v>-14.178382425941081</v>
      </c>
      <c r="G138" s="104">
        <v>1845268</v>
      </c>
      <c r="H138" s="104">
        <v>11125</v>
      </c>
      <c r="I138" s="154">
        <v>0.60655030714617131</v>
      </c>
      <c r="J138" s="104">
        <v>-254567</v>
      </c>
      <c r="K138" s="154">
        <v>-12.123190631644867</v>
      </c>
    </row>
    <row r="139" spans="1:11" ht="12" customHeight="1" x14ac:dyDescent="0.2">
      <c r="A139" s="275">
        <v>42248</v>
      </c>
      <c r="B139" s="104">
        <v>207887.0000000016</v>
      </c>
      <c r="C139" s="276">
        <v>3877.0000000004075</v>
      </c>
      <c r="D139" s="154">
        <v>1.9003970393610043</v>
      </c>
      <c r="E139" s="276">
        <v>-33324.000000001339</v>
      </c>
      <c r="F139" s="277">
        <v>-13.81529034745552</v>
      </c>
      <c r="G139" s="104">
        <v>1849241</v>
      </c>
      <c r="H139" s="104">
        <v>3973</v>
      </c>
      <c r="I139" s="154">
        <v>0.21530747837170536</v>
      </c>
      <c r="J139" s="104">
        <v>-246527</v>
      </c>
      <c r="K139" s="154">
        <v>-11.763086372155696</v>
      </c>
    </row>
    <row r="140" spans="1:11" ht="12" customHeight="1" x14ac:dyDescent="0.2">
      <c r="A140" s="275">
        <v>42278</v>
      </c>
      <c r="B140" s="104">
        <v>211460.99999999945</v>
      </c>
      <c r="C140" s="276">
        <v>3573.9999999978463</v>
      </c>
      <c r="D140" s="154">
        <v>1.7192032209795798</v>
      </c>
      <c r="E140" s="276">
        <v>-33120.999999999476</v>
      </c>
      <c r="F140" s="277">
        <v>-13.541879615016487</v>
      </c>
      <c r="G140" s="104">
        <v>1895506</v>
      </c>
      <c r="H140" s="104">
        <v>46265</v>
      </c>
      <c r="I140" s="154">
        <v>2.501837240251541</v>
      </c>
      <c r="J140" s="104">
        <v>-240721</v>
      </c>
      <c r="K140" s="154">
        <v>-11.268512194631001</v>
      </c>
    </row>
    <row r="141" spans="1:11" ht="12" customHeight="1" x14ac:dyDescent="0.2">
      <c r="A141" s="275">
        <v>42309</v>
      </c>
      <c r="B141" s="276">
        <v>209492.00000000079</v>
      </c>
      <c r="C141" s="276">
        <v>-1968.9999999986612</v>
      </c>
      <c r="D141" s="154">
        <v>-0.93114096689160952</v>
      </c>
      <c r="E141" s="276">
        <v>-33355.000000002037</v>
      </c>
      <c r="F141" s="277">
        <v>-13.734985402332189</v>
      </c>
      <c r="G141" s="104">
        <v>1872500</v>
      </c>
      <c r="H141" s="276">
        <v>-23006</v>
      </c>
      <c r="I141" s="154">
        <v>-1.2137128555646883</v>
      </c>
      <c r="J141" s="104">
        <v>-247710</v>
      </c>
      <c r="K141" s="154">
        <v>-11.683276656557606</v>
      </c>
    </row>
    <row r="142" spans="1:11" ht="12" customHeight="1" x14ac:dyDescent="0.2">
      <c r="A142" s="275">
        <v>42339</v>
      </c>
      <c r="B142" s="104">
        <v>207376.9999999984</v>
      </c>
      <c r="C142" s="276">
        <v>-2115.0000000023865</v>
      </c>
      <c r="D142" s="154">
        <v>-1.0095850915559441</v>
      </c>
      <c r="E142" s="276">
        <v>-30511.000000000524</v>
      </c>
      <c r="F142" s="277">
        <v>-12.825783562012653</v>
      </c>
      <c r="G142" s="104">
        <v>1875235</v>
      </c>
      <c r="H142" s="104">
        <v>2735</v>
      </c>
      <c r="I142" s="154">
        <v>0.14606141522029373</v>
      </c>
      <c r="J142" s="104">
        <v>-237273</v>
      </c>
      <c r="K142" s="154">
        <v>-11.231815453479939</v>
      </c>
    </row>
    <row r="143" spans="1:11" ht="12" customHeight="1" x14ac:dyDescent="0.2">
      <c r="A143" s="275">
        <v>42370</v>
      </c>
      <c r="B143" s="276">
        <v>210969.00000000102</v>
      </c>
      <c r="C143" s="276">
        <v>3592.0000000026193</v>
      </c>
      <c r="D143" s="154">
        <v>1.7321110827153672</v>
      </c>
      <c r="E143" s="276">
        <v>-29502.999999998923</v>
      </c>
      <c r="F143" s="277">
        <v>-12.268788050167558</v>
      </c>
      <c r="G143" s="104">
        <v>1891673</v>
      </c>
      <c r="H143" s="276">
        <v>16438</v>
      </c>
      <c r="I143" s="154">
        <v>0.87658346820531829</v>
      </c>
      <c r="J143" s="104">
        <v>-246164</v>
      </c>
      <c r="K143" s="154">
        <v>-11.514629038603037</v>
      </c>
    </row>
    <row r="144" spans="1:11" ht="12" customHeight="1" x14ac:dyDescent="0.2">
      <c r="A144" s="275">
        <v>42401</v>
      </c>
      <c r="B144" s="104">
        <v>211982.00000000032</v>
      </c>
      <c r="C144" s="276">
        <v>1012.9999999993015</v>
      </c>
      <c r="D144" s="154">
        <v>0.48016533234707309</v>
      </c>
      <c r="E144" s="276">
        <v>-28434.999999999767</v>
      </c>
      <c r="F144" s="277">
        <v>-11.827366617169234</v>
      </c>
      <c r="G144" s="104">
        <v>1891473</v>
      </c>
      <c r="H144" s="104">
        <v>-200</v>
      </c>
      <c r="I144" s="154">
        <v>-1.0572651827244983E-2</v>
      </c>
      <c r="J144" s="104">
        <v>-226507</v>
      </c>
      <c r="K144" s="154">
        <v>-10.694482478588089</v>
      </c>
    </row>
    <row r="145" spans="1:11" s="62" customFormat="1" ht="12" customHeight="1" x14ac:dyDescent="0.2">
      <c r="A145" s="275">
        <v>42430</v>
      </c>
      <c r="B145" s="276">
        <v>209639.9999999984</v>
      </c>
      <c r="C145" s="276">
        <v>-2342.0000000019209</v>
      </c>
      <c r="D145" s="154">
        <v>-1.1048107858223422</v>
      </c>
      <c r="E145" s="276">
        <v>-27051.000000000116</v>
      </c>
      <c r="F145" s="277">
        <v>-11.428824923634734</v>
      </c>
      <c r="G145" s="104">
        <v>1864474</v>
      </c>
      <c r="H145" s="276">
        <v>-26999</v>
      </c>
      <c r="I145" s="154">
        <v>-1.4274060480905622</v>
      </c>
      <c r="J145" s="104">
        <v>-216310</v>
      </c>
      <c r="K145" s="154">
        <v>-10.395600888895723</v>
      </c>
    </row>
    <row r="146" spans="1:11" s="62" customFormat="1" ht="12" customHeight="1" x14ac:dyDescent="0.2">
      <c r="A146" s="275">
        <v>42461</v>
      </c>
      <c r="B146" s="104">
        <v>204375.99999999962</v>
      </c>
      <c r="C146" s="276">
        <v>-5263.9999999987776</v>
      </c>
      <c r="D146" s="154">
        <v>-2.5109711887038819</v>
      </c>
      <c r="E146" s="276">
        <v>-25496.000000001368</v>
      </c>
      <c r="F146" s="277">
        <v>-11.091389990952035</v>
      </c>
      <c r="G146" s="104">
        <v>1807816</v>
      </c>
      <c r="H146" s="104">
        <v>-56658</v>
      </c>
      <c r="I146" s="154">
        <v>-3.0388195276523029</v>
      </c>
      <c r="J146" s="104">
        <v>-196588</v>
      </c>
      <c r="K146" s="154">
        <v>-9.8078032173154721</v>
      </c>
    </row>
    <row r="147" spans="1:11" ht="12" customHeight="1" x14ac:dyDescent="0.2">
      <c r="A147" s="275">
        <v>42491</v>
      </c>
      <c r="B147" s="276">
        <v>196853.9999999993</v>
      </c>
      <c r="C147" s="276">
        <v>-7522.0000000003201</v>
      </c>
      <c r="D147" s="154">
        <v>-3.6804712882140436</v>
      </c>
      <c r="E147" s="276">
        <v>-23544.000000000524</v>
      </c>
      <c r="F147" s="277">
        <v>-10.682492581602618</v>
      </c>
      <c r="G147" s="104">
        <v>1736578</v>
      </c>
      <c r="H147" s="276">
        <v>-71238</v>
      </c>
      <c r="I147" s="154">
        <v>-3.9405558972815817</v>
      </c>
      <c r="J147" s="104">
        <v>-194582</v>
      </c>
      <c r="K147" s="154">
        <v>-10.075912922802875</v>
      </c>
    </row>
    <row r="148" spans="1:11" ht="12" customHeight="1" x14ac:dyDescent="0.2">
      <c r="A148" s="275">
        <v>42522</v>
      </c>
      <c r="B148" s="104">
        <v>187823.00000000052</v>
      </c>
      <c r="C148" s="276">
        <v>-9030.9999999987776</v>
      </c>
      <c r="D148" s="154">
        <v>-4.587663953995758</v>
      </c>
      <c r="E148" s="276">
        <v>-22536.000000001892</v>
      </c>
      <c r="F148" s="277">
        <v>-10.713114247549015</v>
      </c>
      <c r="G148" s="104">
        <v>1665686</v>
      </c>
      <c r="H148" s="104">
        <v>-70892</v>
      </c>
      <c r="I148" s="154">
        <v>-4.0822813602383539</v>
      </c>
      <c r="J148" s="104">
        <v>-212012</v>
      </c>
      <c r="K148" s="154">
        <v>-11.291059584661644</v>
      </c>
    </row>
    <row r="149" spans="1:11" ht="12" customHeight="1" x14ac:dyDescent="0.2">
      <c r="A149" s="275">
        <v>42552</v>
      </c>
      <c r="B149" s="276">
        <v>181093.99999999974</v>
      </c>
      <c r="C149" s="276">
        <v>-6729.0000000007858</v>
      </c>
      <c r="D149" s="154">
        <v>-3.5826283256048339</v>
      </c>
      <c r="E149" s="276">
        <v>-22105.999999998457</v>
      </c>
      <c r="F149" s="277">
        <v>-10.878937007873354</v>
      </c>
      <c r="G149" s="104">
        <v>1616721</v>
      </c>
      <c r="H149" s="276">
        <v>-48965</v>
      </c>
      <c r="I149" s="154">
        <v>-2.9396296781025955</v>
      </c>
      <c r="J149" s="104">
        <v>-217422</v>
      </c>
      <c r="K149" s="154">
        <v>-11.854146595985155</v>
      </c>
    </row>
    <row r="150" spans="1:11" ht="12" customHeight="1" x14ac:dyDescent="0.2">
      <c r="A150" s="275">
        <v>42583</v>
      </c>
      <c r="B150" s="104">
        <v>181236.00000000032</v>
      </c>
      <c r="C150" s="276">
        <v>142.00000000058208</v>
      </c>
      <c r="D150" s="154">
        <v>7.8412316255967771E-2</v>
      </c>
      <c r="E150" s="276">
        <v>-22774.000000000873</v>
      </c>
      <c r="F150" s="277">
        <v>-11.16317827557509</v>
      </c>
      <c r="G150" s="104">
        <v>1624313</v>
      </c>
      <c r="H150" s="104">
        <v>7592</v>
      </c>
      <c r="I150" s="154">
        <v>0.4695924652429207</v>
      </c>
      <c r="J150" s="104">
        <v>-220955</v>
      </c>
      <c r="K150" s="154">
        <v>-11.97414142552735</v>
      </c>
    </row>
    <row r="151" spans="1:11" ht="12" customHeight="1" x14ac:dyDescent="0.2">
      <c r="A151" s="275">
        <v>42614</v>
      </c>
      <c r="B151" s="276">
        <v>183191.00000000058</v>
      </c>
      <c r="C151" s="276">
        <v>1955.0000000002619</v>
      </c>
      <c r="D151" s="154">
        <v>1.0787040102409335</v>
      </c>
      <c r="E151" s="276">
        <v>-24696.000000001019</v>
      </c>
      <c r="F151" s="277">
        <v>-11.879530706586188</v>
      </c>
      <c r="G151" s="104">
        <v>1628447</v>
      </c>
      <c r="H151" s="276">
        <v>4134</v>
      </c>
      <c r="I151" s="154">
        <v>0.25450759798142353</v>
      </c>
      <c r="J151" s="104">
        <v>-220794</v>
      </c>
      <c r="K151" s="154">
        <v>-11.939709318579894</v>
      </c>
    </row>
    <row r="152" spans="1:11" ht="12" customHeight="1" x14ac:dyDescent="0.2">
      <c r="A152" s="275">
        <v>42644</v>
      </c>
      <c r="B152" s="104">
        <v>184444.00000000114</v>
      </c>
      <c r="C152" s="276">
        <v>1253.000000000553</v>
      </c>
      <c r="D152" s="154">
        <v>0.68398556697684332</v>
      </c>
      <c r="E152" s="276">
        <v>-27016.999999998312</v>
      </c>
      <c r="F152" s="277">
        <v>-12.776351194782199</v>
      </c>
      <c r="G152" s="104">
        <v>1651788</v>
      </c>
      <c r="H152" s="104">
        <v>23341</v>
      </c>
      <c r="I152" s="154">
        <v>1.4333288095958912</v>
      </c>
      <c r="J152" s="104">
        <v>-243718</v>
      </c>
      <c r="K152" s="154">
        <v>-12.85767494273297</v>
      </c>
    </row>
    <row r="153" spans="1:11" ht="12" customHeight="1" x14ac:dyDescent="0.2">
      <c r="A153" s="275">
        <v>42675</v>
      </c>
      <c r="B153" s="276">
        <v>183237.00000000006</v>
      </c>
      <c r="C153" s="276">
        <v>-1207.0000000010768</v>
      </c>
      <c r="D153" s="154">
        <v>-0.65439916722748881</v>
      </c>
      <c r="E153" s="276">
        <v>-26255.000000000728</v>
      </c>
      <c r="F153" s="277">
        <v>-12.532698145991555</v>
      </c>
      <c r="G153" s="104">
        <v>1663870</v>
      </c>
      <c r="H153" s="276">
        <v>12082</v>
      </c>
      <c r="I153" s="154">
        <v>0.73144979864244075</v>
      </c>
      <c r="J153" s="104">
        <v>-208630</v>
      </c>
      <c r="K153" s="154">
        <v>-11.141789052069425</v>
      </c>
    </row>
    <row r="154" spans="1:11" ht="12" customHeight="1" x14ac:dyDescent="0.2">
      <c r="A154" s="275">
        <v>42705</v>
      </c>
      <c r="B154" s="104">
        <v>179759.99999999875</v>
      </c>
      <c r="C154" s="276">
        <v>-3477.0000000013097</v>
      </c>
      <c r="D154" s="154">
        <v>-1.8975425268921171</v>
      </c>
      <c r="E154" s="276">
        <v>-27616.999999999651</v>
      </c>
      <c r="F154" s="277">
        <v>-13.317291695800337</v>
      </c>
      <c r="G154" s="104">
        <v>1642302</v>
      </c>
      <c r="H154" s="104">
        <v>-21568</v>
      </c>
      <c r="I154" s="154">
        <v>-1.2962551160847904</v>
      </c>
      <c r="J154" s="104">
        <v>-232933</v>
      </c>
      <c r="K154" s="154">
        <v>-12.421536500758572</v>
      </c>
    </row>
    <row r="155" spans="1:11" ht="12" customHeight="1" x14ac:dyDescent="0.2">
      <c r="A155" s="275">
        <v>42736</v>
      </c>
      <c r="B155" s="276">
        <v>184618.00000000073</v>
      </c>
      <c r="C155" s="276">
        <v>4858.0000000019791</v>
      </c>
      <c r="D155" s="154">
        <v>2.7024922118391261</v>
      </c>
      <c r="E155" s="276">
        <v>-26351.000000000291</v>
      </c>
      <c r="F155" s="277">
        <v>-12.490460683797222</v>
      </c>
      <c r="G155" s="104">
        <v>1655366</v>
      </c>
      <c r="H155" s="276">
        <v>13064</v>
      </c>
      <c r="I155" s="154">
        <v>0.79546879928295766</v>
      </c>
      <c r="J155" s="104">
        <v>-236307</v>
      </c>
      <c r="K155" s="154">
        <v>-12.491958176703902</v>
      </c>
    </row>
    <row r="156" spans="1:11" ht="12" customHeight="1" x14ac:dyDescent="0.2">
      <c r="A156" s="275">
        <v>42767</v>
      </c>
      <c r="B156" s="104">
        <v>184667.99999999927</v>
      </c>
      <c r="C156" s="276">
        <v>49.999999998544808</v>
      </c>
      <c r="D156" s="154">
        <v>2.7082949657424853E-2</v>
      </c>
      <c r="E156" s="276">
        <v>-27314.000000001048</v>
      </c>
      <c r="F156" s="277">
        <v>-12.885056278363733</v>
      </c>
      <c r="G156" s="104">
        <v>1646954</v>
      </c>
      <c r="H156" s="104">
        <v>-8412</v>
      </c>
      <c r="I156" s="154">
        <v>-0.50816556580236638</v>
      </c>
      <c r="J156" s="104">
        <v>-244519</v>
      </c>
      <c r="K156" s="154">
        <v>-12.927438033744071</v>
      </c>
    </row>
    <row r="157" spans="1:11" ht="12" customHeight="1" x14ac:dyDescent="0.2">
      <c r="A157" s="275">
        <v>42795</v>
      </c>
      <c r="B157" s="276">
        <v>180808.00000000064</v>
      </c>
      <c r="C157" s="276">
        <v>-3859.9999999986321</v>
      </c>
      <c r="D157" s="154">
        <v>-2.0902376156121512</v>
      </c>
      <c r="E157" s="276">
        <v>-28831.999999997759</v>
      </c>
      <c r="F157" s="277">
        <v>-13.753100553328554</v>
      </c>
      <c r="G157" s="104">
        <v>1615938</v>
      </c>
      <c r="H157" s="276">
        <v>-31016</v>
      </c>
      <c r="I157" s="154">
        <v>-1.8832341401156316</v>
      </c>
      <c r="J157" s="104">
        <v>-248536</v>
      </c>
      <c r="K157" s="154">
        <v>-13.330086662511786</v>
      </c>
    </row>
    <row r="158" spans="1:11" ht="12" customHeight="1" x14ac:dyDescent="0.2">
      <c r="A158" s="275">
        <v>42826</v>
      </c>
      <c r="B158" s="104">
        <v>174081.99999999881</v>
      </c>
      <c r="C158" s="276">
        <v>-6726.0000000018335</v>
      </c>
      <c r="D158" s="154">
        <v>-3.719968143003523</v>
      </c>
      <c r="E158" s="276">
        <v>-30294.000000000815</v>
      </c>
      <c r="F158" s="277">
        <v>-14.822679766704931</v>
      </c>
      <c r="G158" s="104">
        <v>1546780</v>
      </c>
      <c r="H158" s="104">
        <v>-69158</v>
      </c>
      <c r="I158" s="154">
        <v>-4.2797434059970119</v>
      </c>
      <c r="J158" s="104">
        <v>-261036</v>
      </c>
      <c r="K158" s="154">
        <v>-14.439301344827129</v>
      </c>
    </row>
    <row r="159" spans="1:11" ht="12" customHeight="1" x14ac:dyDescent="0.2">
      <c r="A159" s="275">
        <v>42856</v>
      </c>
      <c r="B159" s="276">
        <v>168236.00000000029</v>
      </c>
      <c r="C159" s="276">
        <v>-5845.9999999985157</v>
      </c>
      <c r="D159" s="154">
        <v>-3.3581875208226903</v>
      </c>
      <c r="E159" s="276">
        <v>-28617.99999999901</v>
      </c>
      <c r="F159" s="277">
        <v>-14.537677669744641</v>
      </c>
      <c r="G159" s="104">
        <v>1478677</v>
      </c>
      <c r="H159" s="276">
        <v>-68103</v>
      </c>
      <c r="I159" s="154">
        <v>-4.4028885814401528</v>
      </c>
      <c r="J159" s="104">
        <v>-257901</v>
      </c>
      <c r="K159" s="154">
        <v>-14.851103722378149</v>
      </c>
    </row>
    <row r="160" spans="1:11" ht="12" customHeight="1" x14ac:dyDescent="0.2">
      <c r="A160" s="275">
        <v>42887</v>
      </c>
      <c r="B160" s="104">
        <v>161474.99999999983</v>
      </c>
      <c r="C160" s="276">
        <v>-6761.0000000004657</v>
      </c>
      <c r="D160" s="154">
        <v>-4.0187593618491011</v>
      </c>
      <c r="E160" s="276">
        <v>-26348.000000000698</v>
      </c>
      <c r="F160" s="277">
        <v>-14.028100924807198</v>
      </c>
      <c r="G160" s="104">
        <v>1423734</v>
      </c>
      <c r="H160" s="104">
        <v>-54943</v>
      </c>
      <c r="I160" s="154">
        <v>-3.7156863872231733</v>
      </c>
      <c r="J160" s="104">
        <v>-241952</v>
      </c>
      <c r="K160" s="154">
        <v>-14.525666902405375</v>
      </c>
    </row>
    <row r="161" spans="1:11" ht="12" customHeight="1" x14ac:dyDescent="0.2">
      <c r="A161" s="275">
        <v>42917</v>
      </c>
      <c r="B161" s="276">
        <v>159055.9999999993</v>
      </c>
      <c r="C161" s="276">
        <v>-2419.0000000005239</v>
      </c>
      <c r="D161" s="154">
        <v>-1.4980647159006202</v>
      </c>
      <c r="E161" s="276">
        <v>-22038.000000000437</v>
      </c>
      <c r="F161" s="277">
        <v>-12.169370603112455</v>
      </c>
      <c r="G161" s="104">
        <v>1407638</v>
      </c>
      <c r="H161" s="276">
        <v>-16096</v>
      </c>
      <c r="I161" s="154">
        <v>-1.1305482625265675</v>
      </c>
      <c r="J161" s="104">
        <v>-209083</v>
      </c>
      <c r="K161" s="154">
        <v>-12.932534432347945</v>
      </c>
    </row>
    <row r="162" spans="1:11" ht="12" customHeight="1" x14ac:dyDescent="0.2">
      <c r="A162" s="275">
        <v>42948</v>
      </c>
      <c r="B162" s="104">
        <v>160340.99999999942</v>
      </c>
      <c r="C162" s="276">
        <v>1285.0000000001164</v>
      </c>
      <c r="D162" s="154">
        <v>0.80789156020528752</v>
      </c>
      <c r="E162" s="276">
        <v>-20895.000000000902</v>
      </c>
      <c r="F162" s="277">
        <v>-11.529166390783766</v>
      </c>
      <c r="G162" s="104">
        <v>1431435</v>
      </c>
      <c r="H162" s="104">
        <v>23797</v>
      </c>
      <c r="I162" s="154">
        <v>1.6905624883670376</v>
      </c>
      <c r="J162" s="104">
        <v>-192878</v>
      </c>
      <c r="K162" s="154">
        <v>-11.874435530590471</v>
      </c>
    </row>
    <row r="163" spans="1:11" ht="12" customHeight="1" x14ac:dyDescent="0.2">
      <c r="A163" s="275">
        <v>42979</v>
      </c>
      <c r="B163" s="276">
        <v>162947.00000000099</v>
      </c>
      <c r="C163" s="276">
        <v>2606.0000000015716</v>
      </c>
      <c r="D163" s="154">
        <v>1.6252861089812218</v>
      </c>
      <c r="E163" s="276">
        <v>-20243.999999999593</v>
      </c>
      <c r="F163" s="277">
        <v>-11.050761227352615</v>
      </c>
      <c r="G163" s="104">
        <v>1439465</v>
      </c>
      <c r="H163" s="276">
        <v>8030</v>
      </c>
      <c r="I163" s="154">
        <v>0.5609755245610174</v>
      </c>
      <c r="J163" s="104">
        <v>-188982</v>
      </c>
      <c r="K163" s="154">
        <v>-11.605044560860746</v>
      </c>
    </row>
    <row r="164" spans="1:11" ht="12" customHeight="1" x14ac:dyDescent="0.2">
      <c r="A164" s="275">
        <v>43009</v>
      </c>
      <c r="B164" s="104">
        <v>164057.00000000049</v>
      </c>
      <c r="C164" s="276">
        <v>1109.9999999995052</v>
      </c>
      <c r="D164" s="154">
        <v>0.68120309057515538</v>
      </c>
      <c r="E164" s="276">
        <v>-20387.00000000064</v>
      </c>
      <c r="F164" s="277">
        <v>-11.053219405348244</v>
      </c>
      <c r="G164" s="104">
        <v>1465377</v>
      </c>
      <c r="H164" s="104">
        <v>25912</v>
      </c>
      <c r="I164" s="154">
        <v>1.8001132365149553</v>
      </c>
      <c r="J164" s="104">
        <v>-186411</v>
      </c>
      <c r="K164" s="154">
        <v>-11.285407086139383</v>
      </c>
    </row>
    <row r="165" spans="1:11" ht="12" customHeight="1" x14ac:dyDescent="0.2">
      <c r="A165" s="275">
        <v>43040</v>
      </c>
      <c r="B165" s="276">
        <v>160540.0000000007</v>
      </c>
      <c r="C165" s="276">
        <v>-3516.9999999997963</v>
      </c>
      <c r="D165" s="154">
        <v>-2.1437671053352103</v>
      </c>
      <c r="E165" s="276">
        <v>-22696.99999999936</v>
      </c>
      <c r="F165" s="277">
        <v>-12.386690460987328</v>
      </c>
      <c r="G165" s="104">
        <v>1465663</v>
      </c>
      <c r="H165" s="276">
        <v>286</v>
      </c>
      <c r="I165" s="154">
        <v>1.9517161795224027E-2</v>
      </c>
      <c r="J165" s="104">
        <v>-198207</v>
      </c>
      <c r="K165" s="154">
        <v>-11.912409022339485</v>
      </c>
    </row>
    <row r="166" spans="1:11" ht="12" customHeight="1" x14ac:dyDescent="0.2">
      <c r="A166" s="275">
        <v>43070</v>
      </c>
      <c r="B166" s="104">
        <v>159217.00000000111</v>
      </c>
      <c r="C166" s="276">
        <v>-1322.9999999995925</v>
      </c>
      <c r="D166" s="154">
        <v>-0.82409368381685988</v>
      </c>
      <c r="E166" s="276">
        <v>-20542.999999997643</v>
      </c>
      <c r="F166" s="277">
        <v>-11.428015131284928</v>
      </c>
      <c r="G166" s="104">
        <v>1459726</v>
      </c>
      <c r="H166" s="104">
        <v>-5937</v>
      </c>
      <c r="I166" s="154">
        <v>-0.40507265312694662</v>
      </c>
      <c r="J166" s="104">
        <v>-182576</v>
      </c>
      <c r="K166" s="154">
        <v>-11.117078344908549</v>
      </c>
    </row>
    <row r="167" spans="1:11" ht="12" customHeight="1" x14ac:dyDescent="0.2">
      <c r="A167" s="275">
        <v>43101</v>
      </c>
      <c r="B167" s="276">
        <v>164777.99999999895</v>
      </c>
      <c r="C167" s="276">
        <v>5560.9999999978463</v>
      </c>
      <c r="D167" s="154">
        <v>3.492717486196705</v>
      </c>
      <c r="E167" s="276">
        <v>-19840.000000001775</v>
      </c>
      <c r="F167" s="277">
        <v>-10.746514424379907</v>
      </c>
      <c r="G167" s="104">
        <v>1475479</v>
      </c>
      <c r="H167" s="276">
        <v>15753</v>
      </c>
      <c r="I167" s="154">
        <v>1.0791751328674011</v>
      </c>
      <c r="J167" s="104">
        <v>-179887</v>
      </c>
      <c r="K167" s="154">
        <v>-10.866901941927042</v>
      </c>
    </row>
    <row r="168" spans="1:11" ht="12" customHeight="1" x14ac:dyDescent="0.2">
      <c r="A168" s="275">
        <v>43132</v>
      </c>
      <c r="B168" s="104">
        <v>165322.00000000015</v>
      </c>
      <c r="C168" s="276">
        <v>544.00000000119326</v>
      </c>
      <c r="D168" s="154">
        <v>0.33014115962154944</v>
      </c>
      <c r="E168" s="276">
        <v>-19345.999999999127</v>
      </c>
      <c r="F168" s="277">
        <v>-10.476097645503932</v>
      </c>
      <c r="G168" s="104">
        <v>1472370</v>
      </c>
      <c r="H168" s="104">
        <v>-3109</v>
      </c>
      <c r="I168" s="154">
        <v>-0.21071123343673479</v>
      </c>
      <c r="J168" s="104">
        <v>-174584</v>
      </c>
      <c r="K168" s="154">
        <v>-10.600417497999336</v>
      </c>
    </row>
    <row r="169" spans="1:11" ht="12" customHeight="1" x14ac:dyDescent="0.2">
      <c r="A169" s="275">
        <v>43160</v>
      </c>
      <c r="B169" s="276">
        <v>163716.99999999974</v>
      </c>
      <c r="C169" s="276">
        <v>-1605.0000000004075</v>
      </c>
      <c r="D169" s="154">
        <v>-0.97083267804672457</v>
      </c>
      <c r="E169" s="276">
        <v>-17091.000000000902</v>
      </c>
      <c r="F169" s="277">
        <v>-9.4525684704221291</v>
      </c>
      <c r="G169" s="104">
        <v>1454120</v>
      </c>
      <c r="H169" s="276">
        <v>-18250</v>
      </c>
      <c r="I169" s="154">
        <v>-1.2394982239518599</v>
      </c>
      <c r="J169" s="104">
        <v>-161818</v>
      </c>
      <c r="K169" s="154">
        <v>-10.013874294682099</v>
      </c>
    </row>
    <row r="170" spans="1:11" ht="12" customHeight="1" x14ac:dyDescent="0.2">
      <c r="A170" s="275">
        <v>43191</v>
      </c>
      <c r="B170" s="104">
        <v>157987.00000000131</v>
      </c>
      <c r="C170" s="276">
        <v>-5729.9999999984284</v>
      </c>
      <c r="D170" s="154">
        <v>-3.4999419730378869</v>
      </c>
      <c r="E170" s="276">
        <v>-16094.999999997497</v>
      </c>
      <c r="F170" s="277">
        <v>-9.2456428579621139</v>
      </c>
      <c r="G170" s="104">
        <v>1398960</v>
      </c>
      <c r="H170" s="104">
        <v>-55160</v>
      </c>
      <c r="I170" s="154">
        <v>-3.7933595576706187</v>
      </c>
      <c r="J170" s="104">
        <v>-147820</v>
      </c>
      <c r="K170" s="154">
        <v>-9.5566273161018369</v>
      </c>
    </row>
    <row r="171" spans="1:11" ht="12" customHeight="1" x14ac:dyDescent="0.2">
      <c r="A171" s="275">
        <v>43221</v>
      </c>
      <c r="B171" s="276">
        <v>151946.99999999991</v>
      </c>
      <c r="C171" s="276">
        <v>-6040.000000001397</v>
      </c>
      <c r="D171" s="154">
        <v>-3.8230993689362713</v>
      </c>
      <c r="E171" s="276">
        <v>-16289.000000000378</v>
      </c>
      <c r="F171" s="277">
        <v>-9.682232102522855</v>
      </c>
      <c r="G171" s="104">
        <v>1347140</v>
      </c>
      <c r="H171" s="276">
        <v>-51820</v>
      </c>
      <c r="I171" s="154">
        <v>-3.7041802481843655</v>
      </c>
      <c r="J171" s="104">
        <v>-131537</v>
      </c>
      <c r="K171" s="154">
        <v>-8.8955870687107463</v>
      </c>
    </row>
    <row r="172" spans="1:11" ht="12" customHeight="1" x14ac:dyDescent="0.2">
      <c r="A172" s="275">
        <v>43252</v>
      </c>
      <c r="B172" s="104">
        <v>145549.99999999994</v>
      </c>
      <c r="C172" s="276">
        <v>-6396.9999999999709</v>
      </c>
      <c r="D172" s="154">
        <v>-4.2100205992878932</v>
      </c>
      <c r="E172" s="276">
        <v>-15924.999999999884</v>
      </c>
      <c r="F172" s="277">
        <v>-9.8622077721008825</v>
      </c>
      <c r="G172" s="104">
        <v>1295352</v>
      </c>
      <c r="H172" s="104">
        <v>-51788</v>
      </c>
      <c r="I172" s="154">
        <v>-3.8442923526879165</v>
      </c>
      <c r="J172" s="104">
        <v>-128382</v>
      </c>
      <c r="K172" s="154">
        <v>-9.0172742942150705</v>
      </c>
    </row>
    <row r="173" spans="1:11" ht="12" customHeight="1" x14ac:dyDescent="0.2">
      <c r="A173" s="275">
        <v>43282</v>
      </c>
      <c r="B173" s="276">
        <v>143069.00000000154</v>
      </c>
      <c r="C173" s="276">
        <v>-2480.9999999983993</v>
      </c>
      <c r="D173" s="154">
        <v>-1.7045688766735831</v>
      </c>
      <c r="E173" s="276">
        <v>-15986.999999997759</v>
      </c>
      <c r="F173" s="277">
        <v>-10.051176943968056</v>
      </c>
      <c r="G173" s="104">
        <v>1279579</v>
      </c>
      <c r="H173" s="276">
        <v>-15773</v>
      </c>
      <c r="I173" s="154">
        <v>-1.2176612997856953</v>
      </c>
      <c r="J173" s="104">
        <v>-128059</v>
      </c>
      <c r="K173" s="154">
        <v>-9.0974384039078231</v>
      </c>
    </row>
    <row r="174" spans="1:11" ht="12" customHeight="1" x14ac:dyDescent="0.2">
      <c r="A174" s="275">
        <v>43313</v>
      </c>
      <c r="B174" s="104">
        <v>144663.9999999991</v>
      </c>
      <c r="C174" s="276">
        <v>1594.9999999975553</v>
      </c>
      <c r="D174" s="154">
        <v>1.1148466823683245</v>
      </c>
      <c r="E174" s="276">
        <v>-15677.00000000032</v>
      </c>
      <c r="F174" s="277">
        <v>-9.777287156747418</v>
      </c>
      <c r="G174" s="104">
        <v>1306994</v>
      </c>
      <c r="H174" s="104">
        <v>27415</v>
      </c>
      <c r="I174" s="154">
        <v>2.1425015571527823</v>
      </c>
      <c r="J174" s="104">
        <v>-124441</v>
      </c>
      <c r="K174" s="154">
        <v>-8.6934439915190005</v>
      </c>
    </row>
    <row r="175" spans="1:11" ht="12" customHeight="1" x14ac:dyDescent="0.2">
      <c r="A175" s="275">
        <v>43344</v>
      </c>
      <c r="B175" s="276">
        <v>145739.99999999997</v>
      </c>
      <c r="C175" s="276">
        <v>1076.0000000008731</v>
      </c>
      <c r="D175" s="154">
        <v>0.74379251230498244</v>
      </c>
      <c r="E175" s="276">
        <v>-17207.000000001019</v>
      </c>
      <c r="F175" s="277">
        <v>-10.559875296876234</v>
      </c>
      <c r="G175" s="104">
        <v>1313151</v>
      </c>
      <c r="H175" s="276">
        <v>6157</v>
      </c>
      <c r="I175" s="154">
        <v>0.47108096900215302</v>
      </c>
      <c r="J175" s="104">
        <v>-126314</v>
      </c>
      <c r="K175" s="154">
        <v>-8.7750657362283899</v>
      </c>
    </row>
    <row r="176" spans="1:11" ht="12" customHeight="1" x14ac:dyDescent="0.2">
      <c r="A176" s="275">
        <v>43374</v>
      </c>
      <c r="B176" s="104">
        <v>145631.9999999998</v>
      </c>
      <c r="C176" s="276">
        <v>-108.00000000017462</v>
      </c>
      <c r="D176" s="154">
        <v>-7.4104569781923049E-2</v>
      </c>
      <c r="E176" s="276">
        <v>-18425.000000000698</v>
      </c>
      <c r="F176" s="277">
        <v>-11.230852691443001</v>
      </c>
      <c r="G176" s="104">
        <v>1340190</v>
      </c>
      <c r="H176" s="104">
        <v>27039</v>
      </c>
      <c r="I176" s="154">
        <v>2.0590929755983889</v>
      </c>
      <c r="J176" s="104">
        <v>-125187</v>
      </c>
      <c r="K176" s="154">
        <v>-8.5429892785269601</v>
      </c>
    </row>
    <row r="177" spans="1:11" ht="12" customHeight="1" x14ac:dyDescent="0.2">
      <c r="A177" s="275">
        <v>43405</v>
      </c>
      <c r="B177" s="276">
        <v>143740.99999999892</v>
      </c>
      <c r="C177" s="276">
        <v>-1891.0000000008731</v>
      </c>
      <c r="D177" s="154">
        <v>-1.2984783564057871</v>
      </c>
      <c r="E177" s="276">
        <v>-16799.000000001775</v>
      </c>
      <c r="F177" s="277">
        <v>-10.464058801545846</v>
      </c>
      <c r="G177" s="104">
        <v>1342941</v>
      </c>
      <c r="H177" s="276">
        <v>2751</v>
      </c>
      <c r="I177" s="154">
        <v>0.20526940209970229</v>
      </c>
      <c r="J177" s="104">
        <v>-122722</v>
      </c>
      <c r="K177" s="154">
        <v>-8.3731389821534687</v>
      </c>
    </row>
    <row r="178" spans="1:11" ht="12" customHeight="1" x14ac:dyDescent="0.2">
      <c r="A178" s="275">
        <v>43435</v>
      </c>
      <c r="B178" s="104">
        <v>142394.99999999945</v>
      </c>
      <c r="C178" s="276">
        <v>-1345.9999999994761</v>
      </c>
      <c r="D178" s="154">
        <v>-0.93640645327323879</v>
      </c>
      <c r="E178" s="276">
        <v>-16822.000000001659</v>
      </c>
      <c r="F178" s="277">
        <v>-10.565454693909281</v>
      </c>
      <c r="G178" s="104">
        <v>1337244</v>
      </c>
      <c r="H178" s="104">
        <v>-5697</v>
      </c>
      <c r="I178" s="154">
        <v>-0.42421818977899994</v>
      </c>
      <c r="J178" s="104">
        <v>-122482</v>
      </c>
      <c r="K178" s="154">
        <v>-8.3907527851117258</v>
      </c>
    </row>
    <row r="179" spans="1:11" ht="12" customHeight="1" x14ac:dyDescent="0.2">
      <c r="A179" s="275">
        <v>43466</v>
      </c>
      <c r="B179" s="276">
        <v>146946.99999999977</v>
      </c>
      <c r="C179" s="276">
        <v>4552.0000000003201</v>
      </c>
      <c r="D179" s="154">
        <v>3.1967414586188685</v>
      </c>
      <c r="E179" s="276">
        <v>-17830.999999999185</v>
      </c>
      <c r="F179" s="277">
        <v>-10.821226134556373</v>
      </c>
      <c r="G179" s="104">
        <v>1360448</v>
      </c>
      <c r="H179" s="276">
        <v>23204</v>
      </c>
      <c r="I179" s="154">
        <v>1.7352106272303334</v>
      </c>
      <c r="J179" s="104">
        <v>-115031</v>
      </c>
      <c r="K179" s="154">
        <v>-7.7961800879578771</v>
      </c>
    </row>
    <row r="180" spans="1:11" ht="12" customHeight="1" x14ac:dyDescent="0.2">
      <c r="A180" s="275">
        <v>43497</v>
      </c>
      <c r="B180" s="104">
        <v>148357.0000000002</v>
      </c>
      <c r="C180" s="276">
        <v>1410.0000000004366</v>
      </c>
      <c r="D180" s="154">
        <v>0.9595296263281583</v>
      </c>
      <c r="E180" s="276">
        <v>-16964.999999999942</v>
      </c>
      <c r="F180" s="277">
        <v>-10.261792138977224</v>
      </c>
      <c r="G180" s="104">
        <v>1360225</v>
      </c>
      <c r="H180" s="104">
        <v>-223</v>
      </c>
      <c r="I180" s="154">
        <v>-1.6391659218139908E-2</v>
      </c>
      <c r="J180" s="104">
        <v>-112145</v>
      </c>
      <c r="K180" s="154">
        <v>-7.6166316890455521</v>
      </c>
    </row>
    <row r="181" spans="1:11" ht="12" customHeight="1" x14ac:dyDescent="0.2">
      <c r="A181" s="275">
        <v>43525</v>
      </c>
      <c r="B181" s="276">
        <v>147896.00000000035</v>
      </c>
      <c r="C181" s="276">
        <v>-460.99999999985448</v>
      </c>
      <c r="D181" s="154">
        <v>-0.310736938600709</v>
      </c>
      <c r="E181" s="276">
        <v>-15820.999999999389</v>
      </c>
      <c r="F181" s="277">
        <v>-9.6636268683150899</v>
      </c>
      <c r="G181" s="104">
        <v>1338897</v>
      </c>
      <c r="H181" s="276">
        <v>-21328</v>
      </c>
      <c r="I181" s="154">
        <v>-1.567975886342333</v>
      </c>
      <c r="J181" s="104">
        <v>-115223</v>
      </c>
      <c r="K181" s="154">
        <v>-7.9238989904547079</v>
      </c>
    </row>
    <row r="182" spans="1:11" ht="12" customHeight="1" x14ac:dyDescent="0.2">
      <c r="A182" s="275">
        <v>43556</v>
      </c>
      <c r="B182" s="104">
        <v>145568.00000000049</v>
      </c>
      <c r="C182" s="276">
        <v>-2327.9999999998545</v>
      </c>
      <c r="D182" s="154">
        <v>-1.5740790825984807</v>
      </c>
      <c r="E182" s="276">
        <v>-12419.000000000815</v>
      </c>
      <c r="F182" s="277">
        <v>-7.8607733547701466</v>
      </c>
      <c r="G182" s="104">
        <v>1298708</v>
      </c>
      <c r="H182" s="104">
        <v>-40189</v>
      </c>
      <c r="I182" s="154">
        <v>-3.0016498655236363</v>
      </c>
      <c r="J182" s="104">
        <v>-100252</v>
      </c>
      <c r="K182" s="154">
        <v>-7.1661805912963912</v>
      </c>
    </row>
    <row r="183" spans="1:11" ht="12" customHeight="1" x14ac:dyDescent="0.2">
      <c r="A183" s="275">
        <v>43586</v>
      </c>
      <c r="B183" s="276">
        <v>141793.99999999939</v>
      </c>
      <c r="C183" s="276">
        <v>-3774.0000000011059</v>
      </c>
      <c r="D183" s="154">
        <v>-2.5926027698402763</v>
      </c>
      <c r="E183" s="276">
        <v>-10153.000000000524</v>
      </c>
      <c r="F183" s="277">
        <v>-6.6819351484402656</v>
      </c>
      <c r="G183" s="104">
        <v>1250812</v>
      </c>
      <c r="H183" s="276">
        <v>-47896</v>
      </c>
      <c r="I183" s="154">
        <v>-3.6879729700594743</v>
      </c>
      <c r="J183" s="104">
        <v>-96328</v>
      </c>
      <c r="K183" s="154">
        <v>-7.1505559926956366</v>
      </c>
    </row>
    <row r="184" spans="1:11" ht="12" customHeight="1" x14ac:dyDescent="0.2">
      <c r="A184" s="275">
        <v>43617</v>
      </c>
      <c r="B184" s="104">
        <v>136914.99999999956</v>
      </c>
      <c r="C184" s="276">
        <v>-4878.9999999998254</v>
      </c>
      <c r="D184" s="154">
        <v>-3.4409072316175906</v>
      </c>
      <c r="E184" s="276">
        <v>-8635.0000000003783</v>
      </c>
      <c r="F184" s="277">
        <v>-5.9326691858470504</v>
      </c>
      <c r="G184" s="104">
        <v>1218056</v>
      </c>
      <c r="H184" s="104">
        <v>-32756</v>
      </c>
      <c r="I184" s="154">
        <v>-2.6187788412647146</v>
      </c>
      <c r="J184" s="104">
        <v>-77296</v>
      </c>
      <c r="K184" s="154">
        <v>-5.9671811214249102</v>
      </c>
    </row>
    <row r="185" spans="1:11" ht="12" customHeight="1" x14ac:dyDescent="0.2">
      <c r="A185" s="275">
        <v>43647</v>
      </c>
      <c r="B185" s="276">
        <v>135925.00000000111</v>
      </c>
      <c r="C185" s="276">
        <v>-989.9999999984575</v>
      </c>
      <c r="D185" s="154">
        <v>-0.72307636124490426</v>
      </c>
      <c r="E185" s="276">
        <v>-7144.0000000004366</v>
      </c>
      <c r="F185" s="277">
        <v>-4.9933947955184976</v>
      </c>
      <c r="G185" s="104">
        <v>1216487</v>
      </c>
      <c r="H185" s="276">
        <v>-1569</v>
      </c>
      <c r="I185" s="154">
        <v>-0.12881181160800489</v>
      </c>
      <c r="J185" s="104">
        <v>-63092</v>
      </c>
      <c r="K185" s="154">
        <v>-4.9306842328609646</v>
      </c>
    </row>
    <row r="186" spans="1:11" ht="12" customHeight="1" x14ac:dyDescent="0.2">
      <c r="A186" s="275">
        <v>43678</v>
      </c>
      <c r="B186" s="104">
        <v>139160.00000000125</v>
      </c>
      <c r="C186" s="276">
        <v>3235.0000000001455</v>
      </c>
      <c r="D186" s="154">
        <v>2.3799889645025707</v>
      </c>
      <c r="E186" s="276">
        <v>-5503.9999999978463</v>
      </c>
      <c r="F186" s="277">
        <v>-3.8046784272506504</v>
      </c>
      <c r="G186" s="104">
        <v>1247538</v>
      </c>
      <c r="H186" s="104">
        <v>31051</v>
      </c>
      <c r="I186" s="154">
        <v>2.5525139191787498</v>
      </c>
      <c r="J186" s="104">
        <v>-59456</v>
      </c>
      <c r="K186" s="154">
        <v>-4.549064494557741</v>
      </c>
    </row>
    <row r="187" spans="1:11" ht="12" customHeight="1" x14ac:dyDescent="0.2">
      <c r="A187" s="275">
        <v>43709</v>
      </c>
      <c r="B187" s="276">
        <v>140287.00000000015</v>
      </c>
      <c r="C187" s="276">
        <v>1126.9999999988941</v>
      </c>
      <c r="D187" s="154">
        <v>0.80985915492877547</v>
      </c>
      <c r="E187" s="276">
        <v>-5452.9999999998254</v>
      </c>
      <c r="F187" s="277">
        <v>-3.7415946205570374</v>
      </c>
      <c r="G187" s="104">
        <v>1250720</v>
      </c>
      <c r="H187" s="276">
        <v>3182</v>
      </c>
      <c r="I187" s="154">
        <v>0.2550623708456175</v>
      </c>
      <c r="J187" s="104">
        <v>-62431</v>
      </c>
      <c r="K187" s="154">
        <v>-4.754289491459855</v>
      </c>
    </row>
    <row r="188" spans="1:11" ht="12" customHeight="1" x14ac:dyDescent="0.2">
      <c r="A188" s="275">
        <v>43739</v>
      </c>
      <c r="B188" s="104">
        <v>142977.99999999811</v>
      </c>
      <c r="C188" s="276">
        <v>2690.9999999979627</v>
      </c>
      <c r="D188" s="154">
        <v>1.9182105255639939</v>
      </c>
      <c r="E188" s="276">
        <v>-2654.000000001688</v>
      </c>
      <c r="F188" s="277">
        <v>-1.8224016699638073</v>
      </c>
      <c r="G188" s="104">
        <v>1304137</v>
      </c>
      <c r="H188" s="104">
        <v>53417</v>
      </c>
      <c r="I188" s="154">
        <v>4.2708999616221055</v>
      </c>
      <c r="J188" s="104">
        <v>-36053</v>
      </c>
      <c r="K188" s="154">
        <v>-2.6901409501637827</v>
      </c>
    </row>
    <row r="189" spans="1:11" ht="12" customHeight="1" x14ac:dyDescent="0.2">
      <c r="A189" s="275">
        <v>43770</v>
      </c>
      <c r="B189" s="276">
        <v>142628.99999999991</v>
      </c>
      <c r="C189" s="276">
        <v>-348.99999999819556</v>
      </c>
      <c r="D189" s="154">
        <v>-0.24409349690036242</v>
      </c>
      <c r="E189" s="276">
        <v>-1111.9999999990105</v>
      </c>
      <c r="F189" s="277">
        <v>-0.77361365233233303</v>
      </c>
      <c r="G189" s="104">
        <v>1317686</v>
      </c>
      <c r="H189" s="276">
        <v>13549</v>
      </c>
      <c r="I189" s="154">
        <v>1.0389245915114746</v>
      </c>
      <c r="J189" s="104">
        <v>-25255</v>
      </c>
      <c r="K189" s="154">
        <v>-1.8805740535138922</v>
      </c>
    </row>
    <row r="190" spans="1:11" ht="12" customHeight="1" x14ac:dyDescent="0.2">
      <c r="A190" s="275">
        <v>43800</v>
      </c>
      <c r="B190" s="104">
        <v>143566.00000000073</v>
      </c>
      <c r="C190" s="276">
        <v>937.00000000081491</v>
      </c>
      <c r="D190" s="154">
        <v>0.65694914778959079</v>
      </c>
      <c r="E190" s="276">
        <v>1171.0000000012806</v>
      </c>
      <c r="F190" s="277">
        <v>0.82236033568684652</v>
      </c>
      <c r="G190" s="104">
        <v>1328396</v>
      </c>
      <c r="H190" s="104">
        <v>10710</v>
      </c>
      <c r="I190" s="154">
        <v>0.81278847919762376</v>
      </c>
      <c r="J190" s="104">
        <v>-8848</v>
      </c>
      <c r="K190" s="154">
        <v>-0.66165935311730695</v>
      </c>
    </row>
    <row r="191" spans="1:11" ht="12" customHeight="1" x14ac:dyDescent="0.2">
      <c r="A191" s="275">
        <v>43831</v>
      </c>
      <c r="B191" s="276">
        <v>147877.00000000067</v>
      </c>
      <c r="C191" s="276">
        <v>4310.9999999999418</v>
      </c>
      <c r="D191" s="154">
        <v>3.0028001058745941</v>
      </c>
      <c r="E191" s="276">
        <v>930.00000000090222</v>
      </c>
      <c r="F191" s="277">
        <v>0.63288124289771397</v>
      </c>
      <c r="G191" s="104">
        <v>1356980</v>
      </c>
      <c r="H191" s="276">
        <v>28584</v>
      </c>
      <c r="I191" s="154">
        <v>2.151767996892493</v>
      </c>
      <c r="J191" s="104">
        <v>-3468</v>
      </c>
      <c r="K191" s="154">
        <v>-0.2549160276614762</v>
      </c>
    </row>
    <row r="192" spans="1:11" ht="12" customHeight="1" x14ac:dyDescent="0.2">
      <c r="A192" s="275">
        <v>43862</v>
      </c>
      <c r="B192" s="104">
        <v>148876.00000000017</v>
      </c>
      <c r="C192" s="276">
        <v>998.99999999950523</v>
      </c>
      <c r="D192" s="154">
        <v>0.67556144633682091</v>
      </c>
      <c r="E192" s="276">
        <v>518.9999999999709</v>
      </c>
      <c r="F192" s="277">
        <v>0.34983182458527079</v>
      </c>
      <c r="G192" s="104">
        <v>1349975</v>
      </c>
      <c r="H192" s="104">
        <v>-7005</v>
      </c>
      <c r="I192" s="154">
        <v>-0.51621984111777619</v>
      </c>
      <c r="J192" s="104">
        <v>-10250</v>
      </c>
      <c r="K192" s="154">
        <v>-0.75355180209156569</v>
      </c>
    </row>
    <row r="193" spans="1:11" ht="12" customHeight="1" x14ac:dyDescent="0.2">
      <c r="A193" s="275">
        <v>43891</v>
      </c>
      <c r="B193" s="276">
        <v>155035.00000000265</v>
      </c>
      <c r="C193" s="276">
        <v>6159.0000000024738</v>
      </c>
      <c r="D193" s="154">
        <v>4.1369999193976641</v>
      </c>
      <c r="E193" s="276">
        <v>7139.0000000022992</v>
      </c>
      <c r="F193" s="277">
        <v>4.8270406231421283</v>
      </c>
      <c r="G193" s="104">
        <v>1528942</v>
      </c>
      <c r="H193" s="276">
        <v>178967</v>
      </c>
      <c r="I193" s="154">
        <v>13.257060315931776</v>
      </c>
      <c r="J193" s="104">
        <v>190045</v>
      </c>
      <c r="K193" s="154">
        <v>14.194146375710753</v>
      </c>
    </row>
    <row r="194" spans="1:11" ht="12" customHeight="1" x14ac:dyDescent="0.2">
      <c r="A194" s="275">
        <v>43922</v>
      </c>
      <c r="B194" s="276">
        <v>177187</v>
      </c>
      <c r="C194" s="276">
        <f t="shared" ref="C194" si="0">B194-B193</f>
        <v>22151.999999997352</v>
      </c>
      <c r="D194" s="154">
        <f t="shared" ref="D194" si="1">100*C194/B193</f>
        <v>14.288386493370512</v>
      </c>
      <c r="E194" s="276">
        <f t="shared" ref="E194" si="2">B194-B182</f>
        <v>31618.999999999505</v>
      </c>
      <c r="F194" s="277">
        <f t="shared" ref="F194" si="3">100*E194/B182</f>
        <v>21.721120026379012</v>
      </c>
      <c r="G194" s="104">
        <v>1679403</v>
      </c>
      <c r="H194" s="104">
        <v>150461</v>
      </c>
      <c r="I194" s="154">
        <v>9.8408572725453283</v>
      </c>
      <c r="J194" s="104">
        <v>380695</v>
      </c>
      <c r="K194" s="154">
        <v>29.313363743043087</v>
      </c>
    </row>
    <row r="195" spans="1:11" ht="12" customHeight="1" x14ac:dyDescent="0.2">
      <c r="A195" s="275">
        <v>43952</v>
      </c>
      <c r="B195" s="276">
        <v>181986</v>
      </c>
      <c r="C195" s="276">
        <v>4799</v>
      </c>
      <c r="D195" s="154">
        <v>2.7084379779554935</v>
      </c>
      <c r="E195" s="276">
        <v>40192.000000000611</v>
      </c>
      <c r="F195" s="277">
        <v>28.345346065419399</v>
      </c>
      <c r="G195" s="104">
        <v>1666098</v>
      </c>
      <c r="H195" s="104">
        <v>-13305</v>
      </c>
      <c r="I195" s="154">
        <v>-0.792245815923873</v>
      </c>
      <c r="J195" s="104">
        <v>415286</v>
      </c>
      <c r="K195" s="154">
        <v>33.201312427447128</v>
      </c>
    </row>
    <row r="196" spans="1:11" ht="12" customHeight="1" x14ac:dyDescent="0.2">
      <c r="A196" s="275">
        <v>43983</v>
      </c>
      <c r="B196" s="276">
        <v>177515</v>
      </c>
      <c r="C196" s="276">
        <v>-4471</v>
      </c>
      <c r="D196" s="154">
        <v>-2.4567823898541645</v>
      </c>
      <c r="E196" s="276">
        <v>40600.000000000437</v>
      </c>
      <c r="F196" s="277">
        <v>29.653434612716332</v>
      </c>
      <c r="G196" s="104">
        <v>1646965</v>
      </c>
      <c r="H196" s="104">
        <v>-19133</v>
      </c>
      <c r="I196" s="154">
        <v>-1.148371824466508</v>
      </c>
      <c r="J196" s="104">
        <v>428909</v>
      </c>
      <c r="K196" s="154">
        <v>35.212584643070599</v>
      </c>
    </row>
    <row r="197" spans="1:11" ht="12" customHeight="1" x14ac:dyDescent="0.2">
      <c r="A197" s="275">
        <v>44013</v>
      </c>
      <c r="B197" s="276">
        <v>177784</v>
      </c>
      <c r="C197" s="276">
        <v>269</v>
      </c>
      <c r="D197" s="154">
        <v>0.15153648987409515</v>
      </c>
      <c r="E197" s="276">
        <v>41858.999999998894</v>
      </c>
      <c r="F197" s="277">
        <v>30.795659370975574</v>
      </c>
      <c r="G197" s="104">
        <v>1595448</v>
      </c>
      <c r="H197" s="104">
        <v>-51517</v>
      </c>
      <c r="I197" s="154">
        <v>-3.1279960412030614</v>
      </c>
      <c r="J197" s="104">
        <v>378961</v>
      </c>
      <c r="K197" s="154">
        <v>31.152079718073438</v>
      </c>
    </row>
    <row r="198" spans="1:11" ht="12" customHeight="1" x14ac:dyDescent="0.2">
      <c r="A198" s="278">
        <v>44044</v>
      </c>
      <c r="B198" s="276">
        <v>179984</v>
      </c>
      <c r="C198" s="276">
        <v>2200</v>
      </c>
      <c r="D198" s="277">
        <v>1.2374566890158845</v>
      </c>
      <c r="E198" s="276">
        <v>40823.999999998749</v>
      </c>
      <c r="F198" s="277">
        <v>29.336016096578312</v>
      </c>
      <c r="G198" s="276">
        <v>1604901</v>
      </c>
      <c r="H198" s="276">
        <v>9453</v>
      </c>
      <c r="I198" s="277">
        <v>0.5924981572573973</v>
      </c>
      <c r="J198" s="276">
        <v>357363</v>
      </c>
      <c r="K198" s="277">
        <v>28.645460098209433</v>
      </c>
    </row>
    <row r="199" spans="1:11" ht="12" customHeight="1" x14ac:dyDescent="0.2">
      <c r="A199" s="278">
        <v>44075</v>
      </c>
      <c r="B199" s="276">
        <v>178685</v>
      </c>
      <c r="C199" s="276">
        <v>-1299</v>
      </c>
      <c r="D199" s="277">
        <v>-0.72173082051737936</v>
      </c>
      <c r="E199" s="276">
        <v>38397.999999999854</v>
      </c>
      <c r="F199" s="277">
        <v>27.371032241048574</v>
      </c>
      <c r="G199" s="276">
        <v>1594691</v>
      </c>
      <c r="H199" s="276">
        <v>-10210</v>
      </c>
      <c r="I199" s="277">
        <v>-0.63617631243297879</v>
      </c>
      <c r="J199" s="276">
        <v>343971</v>
      </c>
      <c r="K199" s="277">
        <v>27.501838940770117</v>
      </c>
    </row>
    <row r="200" spans="1:11" ht="12" customHeight="1" x14ac:dyDescent="0.2">
      <c r="A200" s="279">
        <v>44105</v>
      </c>
      <c r="B200" s="111">
        <v>181917</v>
      </c>
      <c r="C200" s="111">
        <v>3232</v>
      </c>
      <c r="D200" s="280">
        <v>1.8087696225200773</v>
      </c>
      <c r="E200" s="111">
        <v>38939.000000001892</v>
      </c>
      <c r="F200" s="280">
        <v>27.234259816197181</v>
      </c>
      <c r="G200" s="111">
        <v>1622758</v>
      </c>
      <c r="H200" s="111">
        <v>28067</v>
      </c>
      <c r="I200" s="280">
        <v>1.7600274912193021</v>
      </c>
      <c r="J200" s="111">
        <v>318621</v>
      </c>
      <c r="K200" s="280">
        <v>24.431558954312315</v>
      </c>
    </row>
    <row r="201" spans="1:11" ht="12" customHeight="1" x14ac:dyDescent="0.2">
      <c r="A201" s="279">
        <v>44136</v>
      </c>
      <c r="B201" s="111">
        <v>181912</v>
      </c>
      <c r="C201" s="111">
        <v>-5</v>
      </c>
      <c r="D201" s="280">
        <v>-2.7485061868874265E-3</v>
      </c>
      <c r="E201" s="111">
        <v>39283.000000000087</v>
      </c>
      <c r="F201" s="280">
        <v>27.5420847092808</v>
      </c>
      <c r="G201" s="111">
        <v>1629058</v>
      </c>
      <c r="H201" s="111">
        <v>6300</v>
      </c>
      <c r="I201" s="280">
        <v>0.38822794279861816</v>
      </c>
      <c r="J201" s="111">
        <v>311372</v>
      </c>
      <c r="K201" s="280">
        <v>23.630212357116946</v>
      </c>
    </row>
    <row r="202" spans="1:11" ht="12" customHeight="1" x14ac:dyDescent="0.2">
      <c r="A202" s="279">
        <v>44166</v>
      </c>
      <c r="B202" s="111">
        <v>184826</v>
      </c>
      <c r="C202" s="111">
        <v>2914</v>
      </c>
      <c r="D202" s="280">
        <v>1.6018734333084128</v>
      </c>
      <c r="E202" s="111">
        <v>41259.999999999272</v>
      </c>
      <c r="F202" s="280">
        <v>28.739395121406925</v>
      </c>
      <c r="G202" s="111">
        <v>1663016</v>
      </c>
      <c r="H202" s="111">
        <v>33958</v>
      </c>
      <c r="I202" s="280">
        <v>2.08451755554437</v>
      </c>
      <c r="J202" s="111">
        <v>334620</v>
      </c>
      <c r="K202" s="280">
        <v>25.18977774699713</v>
      </c>
    </row>
    <row r="203" spans="1:11" ht="12" customHeight="1" x14ac:dyDescent="0.2">
      <c r="A203" s="279">
        <v>44197</v>
      </c>
      <c r="B203" s="111">
        <v>188047</v>
      </c>
      <c r="C203" s="111">
        <v>3221</v>
      </c>
      <c r="D203" s="280">
        <v>1.7427201800612468</v>
      </c>
      <c r="E203" s="111">
        <v>40169.999999999331</v>
      </c>
      <c r="F203" s="280">
        <v>27.164467767130215</v>
      </c>
      <c r="G203" s="111">
        <v>1690978</v>
      </c>
      <c r="H203" s="111">
        <v>27962</v>
      </c>
      <c r="I203" s="280">
        <v>1.6814029450107515</v>
      </c>
      <c r="J203" s="111">
        <v>333998</v>
      </c>
      <c r="K203" s="280">
        <v>24.613332547274094</v>
      </c>
    </row>
    <row r="204" spans="1:11" ht="12" customHeight="1" x14ac:dyDescent="0.2">
      <c r="A204" s="279">
        <v>44228</v>
      </c>
      <c r="B204" s="111">
        <v>190919</v>
      </c>
      <c r="C204" s="111">
        <v>2872</v>
      </c>
      <c r="D204" s="280">
        <v>1.5272777550293277</v>
      </c>
      <c r="E204" s="111">
        <v>42042.999999999825</v>
      </c>
      <c r="F204" s="280">
        <v>28.240280501894041</v>
      </c>
      <c r="G204" s="111">
        <v>1704010</v>
      </c>
      <c r="H204" s="111">
        <v>13032</v>
      </c>
      <c r="I204" s="280">
        <v>0.77067827020812807</v>
      </c>
      <c r="J204" s="111">
        <v>354035</v>
      </c>
      <c r="K204" s="280">
        <v>26.225300468527195</v>
      </c>
    </row>
    <row r="205" spans="1:11" ht="12" customHeight="1" x14ac:dyDescent="0.2">
      <c r="A205" s="279">
        <v>44256</v>
      </c>
      <c r="B205" s="111">
        <v>187414</v>
      </c>
      <c r="C205" s="111">
        <v>-3505</v>
      </c>
      <c r="D205" s="280">
        <v>-1.8358570912271697</v>
      </c>
      <c r="E205" s="111">
        <v>32378.999999997352</v>
      </c>
      <c r="F205" s="280">
        <v>20.884961460313345</v>
      </c>
      <c r="G205" s="111">
        <v>1671541</v>
      </c>
      <c r="H205" s="111">
        <v>-32469</v>
      </c>
      <c r="I205" s="280">
        <v>-1.9054465642807261</v>
      </c>
      <c r="J205" s="111">
        <v>142599</v>
      </c>
      <c r="K205" s="280">
        <v>9.3266454842629738</v>
      </c>
    </row>
    <row r="206" spans="1:11" ht="12" customHeight="1" x14ac:dyDescent="0.2">
      <c r="A206" s="279">
        <v>44287</v>
      </c>
      <c r="B206" s="111">
        <v>185800</v>
      </c>
      <c r="C206" s="111">
        <v>-1614</v>
      </c>
      <c r="D206" s="280">
        <v>-0.86119500144066075</v>
      </c>
      <c r="E206" s="111">
        <v>8613</v>
      </c>
      <c r="F206" s="280">
        <v>4.8609660979642975</v>
      </c>
      <c r="G206" s="111">
        <v>1647503</v>
      </c>
      <c r="H206" s="111">
        <v>-24038</v>
      </c>
      <c r="I206" s="280">
        <v>-1.4380742081707838</v>
      </c>
      <c r="J206" s="111">
        <v>-31900</v>
      </c>
      <c r="K206" s="280">
        <v>-1.8994845192011685</v>
      </c>
    </row>
    <row r="207" spans="1:11" ht="12" customHeight="1" x14ac:dyDescent="0.2">
      <c r="A207" s="279">
        <v>44317</v>
      </c>
      <c r="B207" s="111">
        <v>180082</v>
      </c>
      <c r="C207" s="111">
        <v>-5718</v>
      </c>
      <c r="D207" s="280">
        <v>-3.077502691065662</v>
      </c>
      <c r="E207" s="111">
        <v>-1904</v>
      </c>
      <c r="F207" s="280">
        <v>-1.046234325717363</v>
      </c>
      <c r="G207" s="111">
        <v>1579779</v>
      </c>
      <c r="H207" s="111">
        <v>-67724</v>
      </c>
      <c r="I207" s="280">
        <v>-4.1107057164691048</v>
      </c>
      <c r="J207" s="111">
        <v>-86319</v>
      </c>
      <c r="K207" s="280">
        <v>-5.1809077257160139</v>
      </c>
    </row>
    <row r="208" spans="1:11" ht="12" customHeight="1" x14ac:dyDescent="0.2">
      <c r="A208" s="279">
        <v>44348</v>
      </c>
      <c r="B208" s="111">
        <v>174386</v>
      </c>
      <c r="C208" s="111">
        <v>-5696</v>
      </c>
      <c r="D208" s="280">
        <v>-3.1630035206183851</v>
      </c>
      <c r="E208" s="111">
        <v>-3129</v>
      </c>
      <c r="F208" s="280">
        <v>-1.7626679435540658</v>
      </c>
      <c r="G208" s="111">
        <v>1491729</v>
      </c>
      <c r="H208" s="111">
        <v>-88050</v>
      </c>
      <c r="I208" s="280">
        <v>-5.5735644036286089</v>
      </c>
      <c r="J208" s="111">
        <v>-155236</v>
      </c>
      <c r="K208" s="280">
        <v>-9.4255797785623852</v>
      </c>
    </row>
    <row r="209" spans="1:12" ht="12" customHeight="1" x14ac:dyDescent="0.2">
      <c r="A209" s="279">
        <v>44378</v>
      </c>
      <c r="B209" s="111">
        <v>170936</v>
      </c>
      <c r="C209" s="111">
        <v>-3450</v>
      </c>
      <c r="D209" s="280">
        <v>-1.978369823265629</v>
      </c>
      <c r="E209" s="111">
        <v>-6848</v>
      </c>
      <c r="F209" s="280">
        <v>-3.8518651847185348</v>
      </c>
      <c r="G209" s="111">
        <v>1398779</v>
      </c>
      <c r="H209" s="111">
        <v>-92950</v>
      </c>
      <c r="I209" s="280">
        <v>-6.231024535957939</v>
      </c>
      <c r="J209" s="111">
        <v>-196669</v>
      </c>
      <c r="K209" s="280">
        <v>-12.326882480657471</v>
      </c>
    </row>
    <row r="210" spans="1:12" ht="12" customHeight="1" x14ac:dyDescent="0.2">
      <c r="A210" s="279">
        <v>44409</v>
      </c>
      <c r="B210" s="111">
        <v>172357</v>
      </c>
      <c r="C210" s="111">
        <v>1421</v>
      </c>
      <c r="D210" s="280">
        <v>0.83130528384892588</v>
      </c>
      <c r="E210" s="111">
        <v>-7627</v>
      </c>
      <c r="F210" s="280">
        <v>-4.2375988976797938</v>
      </c>
      <c r="G210" s="111">
        <v>1361699</v>
      </c>
      <c r="H210" s="111">
        <v>-37080</v>
      </c>
      <c r="I210" s="280">
        <v>-2.6508833775742988</v>
      </c>
      <c r="J210" s="111">
        <v>-243202</v>
      </c>
      <c r="K210" s="280">
        <v>-15.15370730032569</v>
      </c>
    </row>
    <row r="211" spans="1:12" ht="12" customHeight="1" x14ac:dyDescent="0.2">
      <c r="A211" s="279">
        <v>44440</v>
      </c>
      <c r="B211" s="111">
        <v>170162</v>
      </c>
      <c r="C211" s="111">
        <v>-2195</v>
      </c>
      <c r="D211" s="280">
        <v>-1.273519497322418</v>
      </c>
      <c r="E211" s="111">
        <v>-8523</v>
      </c>
      <c r="F211" s="280">
        <v>-4.7698463777037805</v>
      </c>
      <c r="G211" s="111">
        <v>1325563</v>
      </c>
      <c r="H211" s="111">
        <v>-36136</v>
      </c>
      <c r="I211" s="280">
        <v>-2.6537435953173203</v>
      </c>
      <c r="J211" s="111">
        <v>-269128</v>
      </c>
      <c r="K211" s="280">
        <v>-16.876498331024631</v>
      </c>
    </row>
    <row r="212" spans="1:12" ht="12" customHeight="1" x14ac:dyDescent="0.2">
      <c r="A212" s="279">
        <v>44470</v>
      </c>
      <c r="B212" s="111">
        <v>165457</v>
      </c>
      <c r="C212" s="111">
        <v>-4705</v>
      </c>
      <c r="D212" s="280">
        <v>-2.7650121648781747</v>
      </c>
      <c r="E212" s="111">
        <v>-16460</v>
      </c>
      <c r="F212" s="280">
        <v>-9.048082367233409</v>
      </c>
      <c r="G212" s="111">
        <v>1328489</v>
      </c>
      <c r="H212" s="111">
        <v>2926</v>
      </c>
      <c r="I212" s="280">
        <v>0.22073639653490629</v>
      </c>
      <c r="J212" s="111">
        <v>-294269</v>
      </c>
      <c r="K212" s="280">
        <v>-18.13388071419152</v>
      </c>
    </row>
    <row r="213" spans="1:12" ht="12" customHeight="1" x14ac:dyDescent="0.2">
      <c r="A213" s="279">
        <v>44501</v>
      </c>
      <c r="B213" s="111">
        <v>160993</v>
      </c>
      <c r="C213" s="111">
        <v>-4464</v>
      </c>
      <c r="D213" s="280">
        <v>-2.6979819530149829</v>
      </c>
      <c r="E213" s="111">
        <v>-20919</v>
      </c>
      <c r="F213" s="280">
        <v>-11.499516249615198</v>
      </c>
      <c r="G213" s="111">
        <v>1294430</v>
      </c>
      <c r="H213" s="111">
        <v>-34059</v>
      </c>
      <c r="I213" s="280">
        <v>-2.5637397072915169</v>
      </c>
      <c r="J213" s="111">
        <v>-334628</v>
      </c>
      <c r="K213" s="280">
        <v>-20.541196200503602</v>
      </c>
    </row>
    <row r="214" spans="1:12" ht="12" customHeight="1" x14ac:dyDescent="0.2">
      <c r="A214" s="279">
        <v>44531</v>
      </c>
      <c r="B214" s="111">
        <v>151370</v>
      </c>
      <c r="C214" s="111">
        <v>-9623</v>
      </c>
      <c r="D214" s="280">
        <v>-5.9772785152149472</v>
      </c>
      <c r="E214" s="111">
        <v>-33456</v>
      </c>
      <c r="F214" s="280">
        <v>-18.101349377252117</v>
      </c>
      <c r="G214" s="111">
        <v>1281873</v>
      </c>
      <c r="H214" s="111">
        <v>-12557</v>
      </c>
      <c r="I214" s="280">
        <v>-0.97007949444929431</v>
      </c>
      <c r="J214" s="111">
        <v>-381143</v>
      </c>
      <c r="K214" s="280">
        <v>-22.918781298556357</v>
      </c>
    </row>
    <row r="215" spans="1:12" ht="12" customHeight="1" x14ac:dyDescent="0.2">
      <c r="A215" s="279">
        <v>44562</v>
      </c>
      <c r="B215" s="111">
        <v>146486</v>
      </c>
      <c r="C215" s="111">
        <v>-4884</v>
      </c>
      <c r="D215" s="280">
        <v>-3.226531016714012</v>
      </c>
      <c r="E215" s="111">
        <v>-41561</v>
      </c>
      <c r="F215" s="280">
        <v>-22.101389546230465</v>
      </c>
      <c r="G215" s="111">
        <v>1281615</v>
      </c>
      <c r="H215" s="111">
        <v>-258</v>
      </c>
      <c r="I215" s="280">
        <v>-2.0126798832645669E-2</v>
      </c>
      <c r="J215" s="111">
        <v>-409363</v>
      </c>
      <c r="K215" s="280">
        <v>-24.20865321725061</v>
      </c>
    </row>
    <row r="216" spans="1:12" ht="12" customHeight="1" x14ac:dyDescent="0.2">
      <c r="A216" s="279">
        <v>44593</v>
      </c>
      <c r="B216" s="111">
        <v>138360</v>
      </c>
      <c r="C216" s="111">
        <f t="shared" ref="C216" si="4">B216-B215</f>
        <v>-8126</v>
      </c>
      <c r="D216" s="280">
        <f t="shared" ref="D216" si="5">100*C216/B215</f>
        <v>-5.5472877954207229</v>
      </c>
      <c r="E216" s="111">
        <f t="shared" ref="E216" si="6">B216-B204</f>
        <v>-52559</v>
      </c>
      <c r="F216" s="280">
        <f t="shared" ref="F216" si="7">100*E216/B204</f>
        <v>-27.529475851015352</v>
      </c>
      <c r="G216" s="111">
        <v>1271037</v>
      </c>
      <c r="H216" s="111">
        <f t="shared" ref="H216" si="8">G216-G215</f>
        <v>-10578</v>
      </c>
      <c r="I216" s="280">
        <f t="shared" ref="I216" si="9">100*H216/G215</f>
        <v>-0.82536487166582784</v>
      </c>
      <c r="J216" s="111">
        <f t="shared" ref="J216" si="10">G216-G204</f>
        <v>-432973</v>
      </c>
      <c r="K216" s="280">
        <f t="shared" ref="K216" si="11">100*J216/G204</f>
        <v>-25.409064500795182</v>
      </c>
      <c r="L216" s="281"/>
    </row>
    <row r="217" spans="1:12" ht="12" customHeight="1" x14ac:dyDescent="0.2">
      <c r="A217" s="279">
        <v>44621</v>
      </c>
      <c r="B217" s="111">
        <v>138370</v>
      </c>
      <c r="C217" s="111">
        <v>10</v>
      </c>
      <c r="D217" s="280">
        <v>7.2275224053194561E-3</v>
      </c>
      <c r="E217" s="111">
        <v>-49044</v>
      </c>
      <c r="F217" s="280">
        <v>-26.168802757531456</v>
      </c>
      <c r="G217" s="111">
        <v>1277335</v>
      </c>
      <c r="H217" s="111">
        <v>6298</v>
      </c>
      <c r="I217" s="280">
        <v>0.4955009177545579</v>
      </c>
      <c r="J217" s="111">
        <v>-394206</v>
      </c>
      <c r="K217" s="280">
        <v>-23.583388023386803</v>
      </c>
    </row>
    <row r="218" spans="1:12" ht="12" customHeight="1" x14ac:dyDescent="0.2">
      <c r="A218" s="279">
        <v>44652</v>
      </c>
      <c r="B218" s="111">
        <v>133078</v>
      </c>
      <c r="C218" s="111">
        <v>-5292</v>
      </c>
      <c r="D218" s="280">
        <v>-3.8245284382452844</v>
      </c>
      <c r="E218" s="111">
        <v>-52722</v>
      </c>
      <c r="F218" s="280">
        <v>-28.375672766415502</v>
      </c>
      <c r="G218" s="111">
        <v>1234118</v>
      </c>
      <c r="H218" s="111">
        <v>-43217</v>
      </c>
      <c r="I218" s="280">
        <v>-3.3833724120923643</v>
      </c>
      <c r="J218" s="111">
        <v>-413385</v>
      </c>
      <c r="K218" s="280">
        <v>-25.091608330910475</v>
      </c>
    </row>
    <row r="219" spans="1:12" ht="12" customHeight="1" x14ac:dyDescent="0.2">
      <c r="A219" s="279">
        <v>44682</v>
      </c>
      <c r="B219" s="111">
        <v>127464</v>
      </c>
      <c r="C219" s="111">
        <v>-5614</v>
      </c>
      <c r="D219" s="280">
        <v>-4.2185785779768254</v>
      </c>
      <c r="E219" s="111">
        <v>-52618</v>
      </c>
      <c r="F219" s="280">
        <v>-29.218911384813584</v>
      </c>
      <c r="G219" s="111">
        <v>1182009</v>
      </c>
      <c r="H219" s="111">
        <v>-52109</v>
      </c>
      <c r="I219" s="280">
        <v>-4.2223677152427888</v>
      </c>
      <c r="J219" s="111">
        <v>-397770</v>
      </c>
      <c r="K219" s="280">
        <v>-25.1788383058643</v>
      </c>
    </row>
    <row r="220" spans="1:12" ht="12" customHeight="1" x14ac:dyDescent="0.2">
      <c r="A220" s="279">
        <v>44713</v>
      </c>
      <c r="B220" s="111">
        <v>122772</v>
      </c>
      <c r="C220" s="111">
        <v>-4692</v>
      </c>
      <c r="D220" s="280">
        <v>-3.681039352287705</v>
      </c>
      <c r="E220" s="111">
        <v>-51614</v>
      </c>
      <c r="F220" s="280">
        <v>-29.597559437110778</v>
      </c>
      <c r="G220" s="111">
        <v>1156767</v>
      </c>
      <c r="H220" s="111">
        <v>-25242</v>
      </c>
      <c r="I220" s="280">
        <v>-2.1355167346441526</v>
      </c>
      <c r="J220" s="111">
        <v>-334962</v>
      </c>
      <c r="K220" s="280">
        <v>-22.454614745707833</v>
      </c>
    </row>
    <row r="221" spans="1:12" ht="12" customHeight="1" x14ac:dyDescent="0.2">
      <c r="A221" s="279">
        <v>44743</v>
      </c>
      <c r="B221" s="111">
        <v>123234</v>
      </c>
      <c r="C221" s="111">
        <v>462</v>
      </c>
      <c r="D221" s="280">
        <v>0.37630730133906753</v>
      </c>
      <c r="E221" s="111">
        <v>-47702</v>
      </c>
      <c r="F221" s="280">
        <v>-27.906350914962324</v>
      </c>
      <c r="G221" s="111">
        <v>1155424</v>
      </c>
      <c r="H221" s="111">
        <v>-1343</v>
      </c>
      <c r="I221" s="280">
        <v>-0.11609943921290977</v>
      </c>
      <c r="J221" s="111">
        <v>-243355</v>
      </c>
      <c r="K221" s="280">
        <v>-17.397673256461527</v>
      </c>
    </row>
    <row r="222" spans="1:12" ht="12" customHeight="1" x14ac:dyDescent="0.2">
      <c r="A222" s="279">
        <v>44774</v>
      </c>
      <c r="B222" s="111">
        <v>124790</v>
      </c>
      <c r="C222" s="111">
        <v>1556</v>
      </c>
      <c r="D222" s="280">
        <v>1.2626385575409385</v>
      </c>
      <c r="E222" s="111">
        <v>-47567</v>
      </c>
      <c r="F222" s="280">
        <v>-27.597950764981984</v>
      </c>
      <c r="G222" s="111">
        <v>1173239</v>
      </c>
      <c r="H222" s="111">
        <v>17815</v>
      </c>
      <c r="I222" s="280">
        <v>1.541858226936605</v>
      </c>
      <c r="J222" s="111">
        <v>-188460</v>
      </c>
      <c r="K222" s="280">
        <v>-13.840063038894792</v>
      </c>
    </row>
    <row r="223" spans="1:12" ht="12" customHeight="1" x14ac:dyDescent="0.2">
      <c r="A223" s="279">
        <v>44805</v>
      </c>
      <c r="B223" s="111">
        <v>126123</v>
      </c>
      <c r="C223" s="111">
        <v>1333</v>
      </c>
      <c r="D223" s="280">
        <v>1.0681945668723456</v>
      </c>
      <c r="E223" s="111">
        <v>-44039</v>
      </c>
      <c r="F223" s="280">
        <v>-25.880631398314549</v>
      </c>
      <c r="G223" s="111">
        <v>1183033</v>
      </c>
      <c r="H223" s="111">
        <v>9794</v>
      </c>
      <c r="I223" s="280">
        <v>0.83478302374878433</v>
      </c>
      <c r="J223" s="111">
        <v>-142530</v>
      </c>
      <c r="K223" s="280">
        <v>-10.75241237119624</v>
      </c>
    </row>
    <row r="224" spans="1:12" ht="12" customHeight="1" x14ac:dyDescent="0.2">
      <c r="A224" s="279">
        <v>44835</v>
      </c>
      <c r="B224" s="111">
        <v>125532</v>
      </c>
      <c r="C224" s="111">
        <v>-591</v>
      </c>
      <c r="D224" s="280">
        <v>-0.46859018577103306</v>
      </c>
      <c r="E224" s="111">
        <v>-39925</v>
      </c>
      <c r="F224" s="280">
        <v>-24.130136530941574</v>
      </c>
      <c r="G224" s="111">
        <v>1168134</v>
      </c>
      <c r="H224" s="111">
        <v>-14899</v>
      </c>
      <c r="I224" s="280">
        <v>-1.2593900592798342</v>
      </c>
      <c r="J224" s="111">
        <v>-160355</v>
      </c>
      <c r="K224" s="280">
        <v>-12.07048007172058</v>
      </c>
    </row>
    <row r="225" spans="1:11" ht="12" customHeight="1" x14ac:dyDescent="0.2">
      <c r="A225" s="279">
        <v>44866</v>
      </c>
      <c r="B225" s="111">
        <v>122808</v>
      </c>
      <c r="C225" s="111">
        <v>-2724</v>
      </c>
      <c r="D225" s="280">
        <v>-2.169964630532454</v>
      </c>
      <c r="E225" s="111">
        <v>-38185</v>
      </c>
      <c r="F225" s="280">
        <v>-23.718422540110438</v>
      </c>
      <c r="G225" s="111">
        <v>1153821</v>
      </c>
      <c r="H225" s="111">
        <v>-14313</v>
      </c>
      <c r="I225" s="280">
        <v>-1.2252875098233593</v>
      </c>
      <c r="J225" s="111">
        <v>-140609</v>
      </c>
      <c r="K225" s="280">
        <v>-10.862619067852259</v>
      </c>
    </row>
    <row r="226" spans="1:11" ht="12" customHeight="1" x14ac:dyDescent="0.2">
      <c r="A226" s="279">
        <v>44896</v>
      </c>
      <c r="B226" s="111">
        <v>121149</v>
      </c>
      <c r="C226" s="111">
        <v>-1659</v>
      </c>
      <c r="D226" s="280">
        <v>-1.3508891928864568</v>
      </c>
      <c r="E226" s="111">
        <v>-30221</v>
      </c>
      <c r="F226" s="280">
        <v>-19.96498645702583</v>
      </c>
      <c r="G226" s="111">
        <v>1147505</v>
      </c>
      <c r="H226" s="111">
        <v>-6316</v>
      </c>
      <c r="I226" s="280">
        <v>-0.5473985999561457</v>
      </c>
      <c r="J226" s="111">
        <v>-134368</v>
      </c>
      <c r="K226" s="280">
        <v>-10.482161649398966</v>
      </c>
    </row>
    <row r="227" spans="1:11" ht="12" customHeight="1" x14ac:dyDescent="0.2">
      <c r="A227" s="279">
        <v>44927</v>
      </c>
      <c r="B227" s="111">
        <v>125905</v>
      </c>
      <c r="C227" s="111">
        <v>4756</v>
      </c>
      <c r="D227" s="280">
        <v>3.9257443313605562</v>
      </c>
      <c r="E227" s="111">
        <v>-20581</v>
      </c>
      <c r="F227" s="280">
        <v>-14.049806807476482</v>
      </c>
      <c r="G227" s="111">
        <v>1168312</v>
      </c>
      <c r="H227" s="111">
        <v>20807</v>
      </c>
      <c r="I227" s="280">
        <v>1.8132382865434138</v>
      </c>
      <c r="J227" s="111">
        <v>-113303</v>
      </c>
      <c r="K227" s="280">
        <v>-8.8406424706327567</v>
      </c>
    </row>
    <row r="228" spans="1:11" ht="12" customHeight="1" x14ac:dyDescent="0.2">
      <c r="A228" s="279">
        <v>44958</v>
      </c>
      <c r="B228" s="111">
        <v>127934</v>
      </c>
      <c r="C228" s="111">
        <v>2029</v>
      </c>
      <c r="D228" s="280">
        <v>1.6115325046662166</v>
      </c>
      <c r="E228" s="111">
        <v>-10426</v>
      </c>
      <c r="F228" s="280">
        <v>-7.5354148597860657</v>
      </c>
      <c r="G228" s="111">
        <v>1166795</v>
      </c>
      <c r="H228" s="111">
        <v>-1517</v>
      </c>
      <c r="I228" s="280">
        <v>-0.12984545224220928</v>
      </c>
      <c r="J228" s="111">
        <v>-104242</v>
      </c>
      <c r="K228" s="280">
        <v>-8.2013348155875878</v>
      </c>
    </row>
    <row r="229" spans="1:11" ht="12" customHeight="1" x14ac:dyDescent="0.2">
      <c r="A229" s="279">
        <v>44986</v>
      </c>
      <c r="B229" s="111">
        <v>128162</v>
      </c>
      <c r="C229" s="111">
        <v>228</v>
      </c>
      <c r="D229" s="280">
        <v>0.17821689308549721</v>
      </c>
      <c r="E229" s="111">
        <v>-10208</v>
      </c>
      <c r="F229" s="280">
        <v>-7.377321673773217</v>
      </c>
      <c r="G229" s="111">
        <v>1143937</v>
      </c>
      <c r="H229" s="111">
        <v>-22858</v>
      </c>
      <c r="I229" s="280">
        <v>-1.9590416482758326</v>
      </c>
      <c r="J229" s="111">
        <v>-133398</v>
      </c>
      <c r="K229" s="280">
        <v>-10.443462365002134</v>
      </c>
    </row>
    <row r="230" spans="1:11" ht="12" customHeight="1" x14ac:dyDescent="0.2">
      <c r="A230" s="279">
        <v>45017</v>
      </c>
      <c r="B230" s="111">
        <v>125211</v>
      </c>
      <c r="C230" s="111">
        <v>-2951</v>
      </c>
      <c r="D230" s="280">
        <v>-2.3025545793604967</v>
      </c>
      <c r="E230" s="111">
        <v>-7867</v>
      </c>
      <c r="F230" s="280">
        <v>-5.9115706578097056</v>
      </c>
      <c r="G230" s="111">
        <v>1108803</v>
      </c>
      <c r="H230" s="111">
        <v>-35134</v>
      </c>
      <c r="I230" s="280">
        <v>-3.0713229836957803</v>
      </c>
      <c r="J230" s="111">
        <v>-125315</v>
      </c>
      <c r="K230" s="280">
        <v>-10.154215399175767</v>
      </c>
    </row>
    <row r="231" spans="1:11" ht="12" customHeight="1" x14ac:dyDescent="0.2">
      <c r="A231" s="279">
        <v>45047</v>
      </c>
      <c r="B231" s="111">
        <v>122380</v>
      </c>
      <c r="C231" s="111">
        <v>-2831</v>
      </c>
      <c r="D231" s="280">
        <v>-2.2609834599196557</v>
      </c>
      <c r="E231" s="111">
        <v>-5084</v>
      </c>
      <c r="F231" s="280">
        <v>-3.9885771668863366</v>
      </c>
      <c r="G231" s="111">
        <v>1084083</v>
      </c>
      <c r="H231" s="111">
        <v>-24720</v>
      </c>
      <c r="I231" s="280">
        <v>-2.2294311974264138</v>
      </c>
      <c r="J231" s="111">
        <v>-97926</v>
      </c>
      <c r="K231" s="280">
        <v>-8.2847084920673186</v>
      </c>
    </row>
    <row r="232" spans="1:11" ht="12" customHeight="1" x14ac:dyDescent="0.2">
      <c r="A232" s="279">
        <v>45078</v>
      </c>
      <c r="B232" s="111">
        <v>120984</v>
      </c>
      <c r="C232" s="111">
        <v>-1396</v>
      </c>
      <c r="D232" s="280">
        <v>-1.1407092662199705</v>
      </c>
      <c r="E232" s="111">
        <v>-1788</v>
      </c>
      <c r="F232" s="280">
        <v>-1.4563581272602875</v>
      </c>
      <c r="G232" s="111">
        <v>1064525</v>
      </c>
      <c r="H232" s="111">
        <v>-19558</v>
      </c>
      <c r="I232" s="280">
        <v>-1.8041054052134384</v>
      </c>
      <c r="J232" s="111">
        <v>-92242</v>
      </c>
      <c r="K232" s="280">
        <v>-7.9741209768259296</v>
      </c>
    </row>
    <row r="233" spans="1:11" ht="12" customHeight="1" x14ac:dyDescent="0.2">
      <c r="A233" s="279">
        <v>45108</v>
      </c>
      <c r="B233" s="111">
        <v>119788</v>
      </c>
      <c r="C233" s="111">
        <v>-1196</v>
      </c>
      <c r="D233" s="280">
        <v>-0.98856047080605702</v>
      </c>
      <c r="E233" s="111">
        <v>-3446</v>
      </c>
      <c r="F233" s="280">
        <v>-2.7963062141941348</v>
      </c>
      <c r="G233" s="111">
        <v>1059390</v>
      </c>
      <c r="H233" s="111">
        <v>-5135</v>
      </c>
      <c r="I233" s="280">
        <v>-0.48237476808905383</v>
      </c>
      <c r="J233" s="111">
        <v>-96034</v>
      </c>
      <c r="K233" s="280">
        <v>-8.3115808568975549</v>
      </c>
    </row>
    <row r="234" spans="1:11" ht="12" customHeight="1" x14ac:dyDescent="0.2">
      <c r="A234" s="279">
        <v>45139</v>
      </c>
      <c r="B234" s="111">
        <v>121369</v>
      </c>
      <c r="C234" s="111">
        <v>1581</v>
      </c>
      <c r="D234" s="280">
        <v>1.3198317026747253</v>
      </c>
      <c r="E234" s="111">
        <v>-3421</v>
      </c>
      <c r="F234" s="280">
        <v>-2.7414055613430564</v>
      </c>
      <c r="G234" s="111">
        <v>1073259</v>
      </c>
      <c r="H234" s="111">
        <v>13869</v>
      </c>
      <c r="I234" s="280">
        <v>1.3091496049613456</v>
      </c>
      <c r="J234" s="111">
        <v>-99980</v>
      </c>
      <c r="K234" s="280">
        <v>-8.5217078532166077</v>
      </c>
    </row>
    <row r="235" spans="1:11" ht="12" customHeight="1" x14ac:dyDescent="0.2">
      <c r="A235" s="279">
        <v>45170</v>
      </c>
      <c r="B235" s="111">
        <v>122800</v>
      </c>
      <c r="C235" s="111">
        <v>1431</v>
      </c>
      <c r="D235" s="280">
        <v>1.1790490158112863</v>
      </c>
      <c r="E235" s="111">
        <v>-3323</v>
      </c>
      <c r="F235" s="280">
        <v>-2.6347295893691078</v>
      </c>
      <c r="G235" s="111">
        <v>1081605</v>
      </c>
      <c r="H235" s="111">
        <v>22215</v>
      </c>
      <c r="I235" s="280">
        <v>2.0969614589527934</v>
      </c>
      <c r="J235" s="111">
        <v>-101428</v>
      </c>
      <c r="K235" s="280">
        <v>-8.5735562744234528</v>
      </c>
    </row>
    <row r="236" spans="1:11" ht="12" customHeight="1" x14ac:dyDescent="0.2">
      <c r="A236" s="279">
        <v>45200</v>
      </c>
      <c r="B236" s="111">
        <v>123343</v>
      </c>
      <c r="C236" s="111">
        <v>543</v>
      </c>
      <c r="D236" s="280">
        <v>0.44218241042345274</v>
      </c>
      <c r="E236" s="111">
        <v>-2189</v>
      </c>
      <c r="F236" s="280">
        <v>-1.7437784787942516</v>
      </c>
      <c r="G236" s="111">
        <v>1098349</v>
      </c>
      <c r="H236" s="111">
        <v>16744</v>
      </c>
      <c r="I236" s="280">
        <v>1.5480697666893182</v>
      </c>
      <c r="J236" s="111">
        <v>-69785</v>
      </c>
      <c r="K236" s="280">
        <v>-5.9740577707694493</v>
      </c>
    </row>
    <row r="237" spans="1:11" ht="12" customHeight="1" x14ac:dyDescent="0.2">
      <c r="A237" s="279">
        <v>45231</v>
      </c>
      <c r="B237" s="111">
        <v>120905</v>
      </c>
      <c r="C237" s="111">
        <v>-2438</v>
      </c>
      <c r="D237" s="280">
        <v>-1.9766018339103151</v>
      </c>
      <c r="E237" s="111">
        <v>-1903</v>
      </c>
      <c r="F237" s="280">
        <v>-1.5495733176991726</v>
      </c>
      <c r="G237" s="111">
        <v>1089738</v>
      </c>
      <c r="H237" s="111">
        <v>-8611</v>
      </c>
      <c r="I237" s="280">
        <v>-0.78399488687111296</v>
      </c>
      <c r="J237" s="111">
        <v>-64083</v>
      </c>
      <c r="K237" s="280">
        <v>-5.5539810767874735</v>
      </c>
    </row>
    <row r="238" spans="1:11" ht="12" customHeight="1" x14ac:dyDescent="0.2">
      <c r="A238" s="279">
        <v>45261</v>
      </c>
      <c r="B238" s="111">
        <v>120788</v>
      </c>
      <c r="C238" s="111">
        <v>-117</v>
      </c>
      <c r="D238" s="280">
        <v>-9.6770191472643804E-2</v>
      </c>
      <c r="E238" s="111">
        <v>-361</v>
      </c>
      <c r="F238" s="280">
        <v>-0.297980173175181</v>
      </c>
      <c r="G238" s="111">
        <v>1090483</v>
      </c>
      <c r="H238" s="111">
        <v>745</v>
      </c>
      <c r="I238" s="280">
        <v>6.8365056554878331E-2</v>
      </c>
      <c r="J238" s="111">
        <v>-57022</v>
      </c>
      <c r="K238" s="280">
        <v>-4.9692158204103682</v>
      </c>
    </row>
    <row r="239" spans="1:11" ht="12" customHeight="1" x14ac:dyDescent="0.2">
      <c r="A239" s="279">
        <v>45292</v>
      </c>
      <c r="B239" s="111">
        <v>124355</v>
      </c>
      <c r="C239" s="111">
        <v>3567</v>
      </c>
      <c r="D239" s="280">
        <v>2.9531079246282745</v>
      </c>
      <c r="E239" s="111">
        <v>-1550</v>
      </c>
      <c r="F239" s="280">
        <v>-1.2310869306222947</v>
      </c>
      <c r="G239" s="111">
        <v>1108983</v>
      </c>
      <c r="H239" s="111">
        <v>18500</v>
      </c>
      <c r="I239" s="280">
        <v>1.6964959563789623</v>
      </c>
      <c r="J239" s="111">
        <v>-59329</v>
      </c>
      <c r="K239" s="280">
        <v>-5.0781811707831466</v>
      </c>
    </row>
    <row r="240" spans="1:11" ht="12" customHeight="1" x14ac:dyDescent="0.2">
      <c r="A240" s="279">
        <v>45323</v>
      </c>
      <c r="B240" s="111">
        <v>124617</v>
      </c>
      <c r="C240" s="111">
        <v>262</v>
      </c>
      <c r="D240" s="280">
        <v>0.2106871456716658</v>
      </c>
      <c r="E240" s="111">
        <v>-3317</v>
      </c>
      <c r="F240" s="280">
        <v>-2.5927431331780451</v>
      </c>
      <c r="G240" s="111">
        <v>1104842</v>
      </c>
      <c r="H240" s="111">
        <v>-4141</v>
      </c>
      <c r="I240" s="280">
        <v>-0.37340518294689817</v>
      </c>
      <c r="J240" s="111">
        <v>-61953</v>
      </c>
      <c r="K240" s="280">
        <v>-5.3096730788184727</v>
      </c>
    </row>
    <row r="241" spans="1:11" ht="12" customHeight="1" x14ac:dyDescent="0.2">
      <c r="A241" s="279">
        <v>45352</v>
      </c>
      <c r="B241" s="111">
        <v>125342</v>
      </c>
      <c r="C241" s="111">
        <v>725</v>
      </c>
      <c r="D241" s="280">
        <v>0.5817825818307294</v>
      </c>
      <c r="E241" s="111">
        <v>-2820</v>
      </c>
      <c r="F241" s="280">
        <v>-2.2003401944414103</v>
      </c>
      <c r="G241" s="111">
        <v>1094446</v>
      </c>
      <c r="H241" s="111">
        <v>-10396</v>
      </c>
      <c r="I241" s="280">
        <v>-0.94094902257517365</v>
      </c>
      <c r="J241" s="111">
        <v>-49491</v>
      </c>
      <c r="K241" s="280">
        <v>-4.3263746167839665</v>
      </c>
    </row>
    <row r="242" spans="1:11" ht="12" customHeight="1" x14ac:dyDescent="0.2">
      <c r="A242" s="279">
        <v>45383</v>
      </c>
      <c r="B242" s="111">
        <v>121745</v>
      </c>
      <c r="C242" s="111">
        <v>-3597</v>
      </c>
      <c r="D242" s="280">
        <v>-2.8697483684638829</v>
      </c>
      <c r="E242" s="111">
        <v>-3466</v>
      </c>
      <c r="F242" s="280">
        <v>-2.768127400947201</v>
      </c>
      <c r="G242" s="111">
        <v>1063662</v>
      </c>
      <c r="H242" s="111">
        <v>-30784</v>
      </c>
      <c r="I242" s="280">
        <v>-2.8127472712221526</v>
      </c>
      <c r="J242" s="111">
        <v>-45141</v>
      </c>
      <c r="K242" s="280">
        <v>-4.0711469936499087</v>
      </c>
    </row>
    <row r="243" spans="1:11" ht="12" customHeight="1" x14ac:dyDescent="0.2">
      <c r="A243" s="279">
        <v>45413</v>
      </c>
      <c r="B243" s="111">
        <v>119109</v>
      </c>
      <c r="C243" s="111">
        <v>-2636</v>
      </c>
      <c r="D243" s="280">
        <v>-2.1651813216148508</v>
      </c>
      <c r="E243" s="111">
        <v>-3271</v>
      </c>
      <c r="F243" s="280">
        <v>-2.6728223565942146</v>
      </c>
      <c r="G243" s="111">
        <v>1036966</v>
      </c>
      <c r="H243" s="111">
        <v>-26696</v>
      </c>
      <c r="I243" s="280">
        <v>-2.5098198487865506</v>
      </c>
      <c r="J243" s="111">
        <v>-47117</v>
      </c>
      <c r="K243" s="280">
        <v>-4.3462539307414652</v>
      </c>
    </row>
    <row r="244" spans="1:11" ht="12" customHeight="1" x14ac:dyDescent="0.2">
      <c r="A244" s="279">
        <v>45444</v>
      </c>
      <c r="B244" s="111">
        <v>116374</v>
      </c>
      <c r="C244" s="111">
        <v>-2735</v>
      </c>
      <c r="D244" s="280">
        <v>-2.2962160709937955</v>
      </c>
      <c r="E244" s="111">
        <v>-4610</v>
      </c>
      <c r="F244" s="280">
        <v>-3.8104212127223436</v>
      </c>
      <c r="G244" s="111">
        <v>1014863</v>
      </c>
      <c r="H244" s="111">
        <v>-22103</v>
      </c>
      <c r="I244" s="280">
        <v>-2.1315067224962054</v>
      </c>
      <c r="J244" s="111">
        <v>-49662</v>
      </c>
      <c r="K244" s="280">
        <v>-4.6651793053239707</v>
      </c>
    </row>
    <row r="245" spans="1:11" ht="12" customHeight="1" x14ac:dyDescent="0.2">
      <c r="A245" s="279">
        <v>45474</v>
      </c>
      <c r="B245" s="111">
        <v>116415</v>
      </c>
      <c r="C245" s="111">
        <v>41</v>
      </c>
      <c r="D245" s="280">
        <v>3.523123721793528E-2</v>
      </c>
      <c r="E245" s="111">
        <v>-3373</v>
      </c>
      <c r="F245" s="280">
        <v>-2.8158079273382977</v>
      </c>
      <c r="G245" s="111">
        <v>1010492</v>
      </c>
      <c r="H245" s="111">
        <v>-4371</v>
      </c>
      <c r="I245" s="280">
        <v>-0.43069852778158235</v>
      </c>
      <c r="J245" s="111">
        <v>-48898</v>
      </c>
      <c r="K245" s="280">
        <v>-4.61567505828826</v>
      </c>
    </row>
    <row r="246" spans="1:11" ht="12" customHeight="1" x14ac:dyDescent="0.2">
      <c r="A246" s="279">
        <v>45505</v>
      </c>
      <c r="B246" s="111">
        <v>117248</v>
      </c>
      <c r="C246" s="111">
        <v>833</v>
      </c>
      <c r="D246" s="280">
        <v>0.71554352961388135</v>
      </c>
      <c r="E246" s="111">
        <v>-4121</v>
      </c>
      <c r="F246" s="280">
        <v>-3.3954304641218105</v>
      </c>
      <c r="G246" s="111">
        <v>1021463</v>
      </c>
      <c r="H246" s="111">
        <v>10971</v>
      </c>
      <c r="I246" s="280">
        <v>1.0857087438594268</v>
      </c>
      <c r="J246" s="111">
        <v>-51796</v>
      </c>
      <c r="K246" s="280">
        <v>-4.8260485120553378</v>
      </c>
    </row>
    <row r="247" spans="1:11" ht="12" customHeight="1" x14ac:dyDescent="0.2">
      <c r="A247" s="279">
        <v>45536</v>
      </c>
      <c r="B247" s="111">
        <v>117782</v>
      </c>
      <c r="C247" s="111">
        <v>534</v>
      </c>
      <c r="D247" s="280">
        <v>0.45544486899563319</v>
      </c>
      <c r="E247" s="111">
        <v>-5018</v>
      </c>
      <c r="F247" s="280">
        <v>-4.0863192182410426</v>
      </c>
      <c r="G247" s="111">
        <v>1021547</v>
      </c>
      <c r="H247" s="111">
        <v>84</v>
      </c>
      <c r="I247" s="280">
        <v>8.2234990401022848E-3</v>
      </c>
      <c r="J247" s="111">
        <v>-60058</v>
      </c>
      <c r="K247" s="280">
        <v>-5.5526740353456203</v>
      </c>
    </row>
    <row r="248" spans="1:11" ht="12" customHeight="1" x14ac:dyDescent="0.2">
      <c r="A248" s="279">
        <v>45566</v>
      </c>
      <c r="B248" s="111">
        <v>118328</v>
      </c>
      <c r="C248" s="111">
        <v>546</v>
      </c>
      <c r="D248" s="280">
        <v>0.46356828717461074</v>
      </c>
      <c r="E248" s="111">
        <v>-5015</v>
      </c>
      <c r="F248" s="280">
        <v>-4.065897537760554</v>
      </c>
      <c r="G248" s="111">
        <v>1034443</v>
      </c>
      <c r="H248" s="111">
        <v>12896</v>
      </c>
      <c r="I248" s="280">
        <v>1.2623990868751023</v>
      </c>
      <c r="J248" s="111">
        <v>-63906</v>
      </c>
      <c r="K248" s="280">
        <v>-5.8183692068732249</v>
      </c>
    </row>
    <row r="249" spans="1:11" ht="12" customHeight="1" x14ac:dyDescent="0.2">
      <c r="A249" s="279">
        <v>45597</v>
      </c>
      <c r="B249" s="111">
        <v>117017</v>
      </c>
      <c r="C249" s="111">
        <v>-1311</v>
      </c>
      <c r="D249" s="280">
        <v>-1.1079372591440741</v>
      </c>
      <c r="E249" s="111">
        <v>-3888</v>
      </c>
      <c r="F249" s="280">
        <v>-3.2157479012447792</v>
      </c>
      <c r="G249" s="111">
        <v>1029218</v>
      </c>
      <c r="H249" s="111">
        <v>-5225</v>
      </c>
      <c r="I249" s="280">
        <v>-0.5051027461155424</v>
      </c>
      <c r="J249" s="111">
        <v>-60520</v>
      </c>
      <c r="K249" s="280">
        <v>-5.5536284868472974</v>
      </c>
    </row>
    <row r="250" spans="1:11" ht="12" customHeight="1" x14ac:dyDescent="0.2">
      <c r="A250" s="279">
        <v>45627</v>
      </c>
      <c r="B250" s="111">
        <v>116314</v>
      </c>
      <c r="C250" s="111">
        <v>-703</v>
      </c>
      <c r="D250" s="280">
        <v>-0.60076740986352406</v>
      </c>
      <c r="E250" s="111">
        <v>-4474</v>
      </c>
      <c r="F250" s="280">
        <v>-3.7040103321522007</v>
      </c>
      <c r="G250" s="111">
        <v>1029156</v>
      </c>
      <c r="H250" s="111">
        <v>-62</v>
      </c>
      <c r="I250" s="280">
        <v>-6.0239910300830335E-3</v>
      </c>
      <c r="J250" s="111">
        <v>-61327</v>
      </c>
      <c r="K250" s="280">
        <v>-5.6238382441541956</v>
      </c>
    </row>
    <row r="251" spans="1:11" ht="12" customHeight="1" x14ac:dyDescent="0.2">
      <c r="A251" s="279">
        <v>45658</v>
      </c>
      <c r="B251" s="111">
        <v>117036</v>
      </c>
      <c r="C251" s="111">
        <v>722</v>
      </c>
      <c r="D251" s="280">
        <v>0.62073353164709322</v>
      </c>
      <c r="E251" s="111">
        <v>-7319</v>
      </c>
      <c r="F251" s="280">
        <v>-5.8855695388203131</v>
      </c>
      <c r="G251" s="111">
        <v>1036012</v>
      </c>
      <c r="H251" s="111">
        <v>6856</v>
      </c>
      <c r="I251" s="280">
        <v>0.66617694499181856</v>
      </c>
      <c r="J251" s="111">
        <v>-72971</v>
      </c>
      <c r="K251" s="280">
        <v>-6.5799926599415866</v>
      </c>
    </row>
    <row r="252" spans="1:11" ht="12" customHeight="1" x14ac:dyDescent="0.2">
      <c r="A252" s="279">
        <v>45689</v>
      </c>
      <c r="B252" s="111">
        <v>118786</v>
      </c>
      <c r="C252" s="111">
        <v>1750</v>
      </c>
      <c r="D252" s="280">
        <v>1.4952664137530332</v>
      </c>
      <c r="E252" s="111">
        <v>-5831</v>
      </c>
      <c r="F252" s="280">
        <v>-4.6791368753861828</v>
      </c>
      <c r="G252" s="111">
        <v>1030495</v>
      </c>
      <c r="H252" s="111">
        <v>-5517</v>
      </c>
      <c r="I252" s="280">
        <v>-0.53252278931132069</v>
      </c>
      <c r="J252" s="111">
        <v>-74347</v>
      </c>
      <c r="K252" s="280">
        <v>-6.7291974780104304</v>
      </c>
    </row>
    <row r="253" spans="1:11" ht="12" customHeight="1" x14ac:dyDescent="0.2">
      <c r="A253" s="279">
        <v>45717</v>
      </c>
      <c r="B253" s="111">
        <v>119716</v>
      </c>
      <c r="C253" s="111">
        <v>930</v>
      </c>
      <c r="D253" s="280">
        <v>0.78292054619231222</v>
      </c>
      <c r="E253" s="111">
        <v>-5626</v>
      </c>
      <c r="F253" s="280">
        <v>-4.4885194108917998</v>
      </c>
      <c r="G253" s="111">
        <v>1026360</v>
      </c>
      <c r="H253" s="111">
        <v>-4135</v>
      </c>
      <c r="I253" s="280">
        <v>-0.40126347046807603</v>
      </c>
      <c r="J253" s="111">
        <v>-68086</v>
      </c>
      <c r="K253" s="280">
        <v>-6.2210469954661995</v>
      </c>
    </row>
    <row r="254" spans="1:11" ht="12" customHeight="1" x14ac:dyDescent="0.2">
      <c r="A254" s="279">
        <v>45748</v>
      </c>
      <c r="B254" s="111">
        <v>117931</v>
      </c>
      <c r="C254" s="111">
        <v>-1785</v>
      </c>
      <c r="D254" s="280">
        <v>-1.4910287680844665</v>
      </c>
      <c r="E254" s="111">
        <v>-3814</v>
      </c>
      <c r="F254" s="280">
        <v>-3.1327775267978151</v>
      </c>
      <c r="G254" s="111">
        <v>997231</v>
      </c>
      <c r="H254" s="111">
        <v>-29129</v>
      </c>
      <c r="I254" s="280">
        <v>-2.8380880003117817</v>
      </c>
      <c r="J254" s="111">
        <v>-66431</v>
      </c>
      <c r="K254" s="280">
        <v>-6.2454990401086059</v>
      </c>
    </row>
    <row r="255" spans="1:11" ht="12" customHeight="1" x14ac:dyDescent="0.2">
      <c r="A255" s="279">
        <v>45778</v>
      </c>
      <c r="B255" s="111">
        <v>113825</v>
      </c>
      <c r="C255" s="111">
        <v>-4106</v>
      </c>
      <c r="D255" s="280">
        <v>-3.4816969244727849</v>
      </c>
      <c r="E255" s="111">
        <v>-5284</v>
      </c>
      <c r="F255" s="280">
        <v>-4.4362726578176295</v>
      </c>
      <c r="G255" s="111">
        <v>968462</v>
      </c>
      <c r="H255" s="111">
        <v>-28769</v>
      </c>
      <c r="I255" s="280">
        <v>-2.8848882555797002</v>
      </c>
      <c r="J255" s="111">
        <v>-68504</v>
      </c>
      <c r="K255" s="280">
        <v>-6.6061953815264918</v>
      </c>
    </row>
    <row r="256" spans="1:11" ht="12" customHeight="1" x14ac:dyDescent="0.2">
      <c r="A256" s="279">
        <v>45809</v>
      </c>
      <c r="B256" s="111">
        <v>110294</v>
      </c>
      <c r="C256" s="111">
        <v>-3531</v>
      </c>
      <c r="D256" s="280">
        <v>-3.1021304634307052</v>
      </c>
      <c r="E256" s="111">
        <v>-6080</v>
      </c>
      <c r="F256" s="280">
        <v>-5.2245346898791825</v>
      </c>
      <c r="G256" s="111">
        <v>945079</v>
      </c>
      <c r="H256" s="111">
        <v>-23383</v>
      </c>
      <c r="I256" s="280">
        <v>-2.4144468239332055</v>
      </c>
      <c r="J256" s="111">
        <v>-69784</v>
      </c>
      <c r="K256" s="280">
        <v>-6.8761990534683006</v>
      </c>
    </row>
    <row r="257" spans="1:11" ht="12" customHeight="1" x14ac:dyDescent="0.2">
      <c r="A257" s="279">
        <v>45839</v>
      </c>
      <c r="B257" s="111">
        <v>110259</v>
      </c>
      <c r="C257" s="111">
        <v>-35</v>
      </c>
      <c r="D257" s="280">
        <v>-3.1733367182258325E-2</v>
      </c>
      <c r="E257" s="111">
        <v>-6156</v>
      </c>
      <c r="F257" s="280">
        <v>-5.2879783533049869</v>
      </c>
      <c r="G257" s="111">
        <v>944623</v>
      </c>
      <c r="H257" s="111">
        <v>-456</v>
      </c>
      <c r="I257" s="280">
        <v>-4.8249934661546812E-2</v>
      </c>
      <c r="J257" s="111">
        <v>-65869</v>
      </c>
      <c r="K257" s="280">
        <v>-6.5185078159945844</v>
      </c>
    </row>
    <row r="258" spans="1:11" ht="12" customHeight="1" x14ac:dyDescent="0.2">
      <c r="A258" s="279">
        <v>45870</v>
      </c>
      <c r="B258" s="111">
        <v>111993</v>
      </c>
      <c r="C258" s="111">
        <v>1734</v>
      </c>
      <c r="D258" s="280">
        <v>1.5726607351780808</v>
      </c>
      <c r="E258" s="111">
        <v>-5255</v>
      </c>
      <c r="F258" s="280">
        <v>-4.4819527838427948</v>
      </c>
      <c r="G258" s="111">
        <v>954780</v>
      </c>
      <c r="H258" s="111">
        <v>10157</v>
      </c>
      <c r="I258" s="280">
        <v>1.075243774500515</v>
      </c>
      <c r="J258" s="111">
        <v>-66683</v>
      </c>
      <c r="K258" s="280">
        <v>-6.5281855534659599</v>
      </c>
    </row>
    <row r="259" spans="1:11" ht="12" customHeight="1" x14ac:dyDescent="0.2">
      <c r="A259" s="279">
        <v>45901</v>
      </c>
      <c r="B259" s="111">
        <v>111203</v>
      </c>
      <c r="C259" s="111">
        <v>-790</v>
      </c>
      <c r="D259" s="280">
        <v>-0.70540123043404501</v>
      </c>
      <c r="E259" s="111">
        <v>-6579</v>
      </c>
      <c r="F259" s="280">
        <v>-5.5857431526039631</v>
      </c>
      <c r="G259" s="111">
        <v>952761</v>
      </c>
      <c r="H259" s="111">
        <v>-2019</v>
      </c>
      <c r="I259" s="280">
        <v>-0.21146232639979889</v>
      </c>
      <c r="J259" s="111">
        <v>-68786</v>
      </c>
      <c r="K259" s="280">
        <v>-6.733512995486258</v>
      </c>
    </row>
    <row r="260" spans="1:11" ht="12" customHeight="1" x14ac:dyDescent="0.2">
      <c r="A260" s="279">
        <v>45931</v>
      </c>
      <c r="B260" s="111">
        <v>112583</v>
      </c>
      <c r="C260" s="111">
        <v>1380</v>
      </c>
      <c r="D260" s="280">
        <v>1.2409737147379118</v>
      </c>
      <c r="E260" s="111">
        <v>-5745</v>
      </c>
      <c r="F260" s="280">
        <v>-4.855148401054695</v>
      </c>
      <c r="G260" s="111">
        <v>963301</v>
      </c>
      <c r="H260" s="111">
        <v>10540</v>
      </c>
      <c r="I260" s="280">
        <v>1.1062585475266096</v>
      </c>
      <c r="J260" s="111">
        <v>-71142</v>
      </c>
      <c r="K260" s="280">
        <v>-6.8773243184979744</v>
      </c>
    </row>
    <row r="261" spans="1:11" ht="12" customHeight="1" x14ac:dyDescent="0.2">
      <c r="A261" s="279">
        <v>45962</v>
      </c>
      <c r="B261" s="111">
        <v>111617</v>
      </c>
      <c r="C261" s="111">
        <v>-966</v>
      </c>
      <c r="D261" s="280">
        <v>-0.85803362852295639</v>
      </c>
      <c r="E261" s="111">
        <v>-5400</v>
      </c>
      <c r="F261" s="280">
        <v>-4.614714101369886</v>
      </c>
      <c r="G261" s="111">
        <v>958866</v>
      </c>
      <c r="H261" s="111">
        <v>-4435</v>
      </c>
      <c r="I261" s="280">
        <v>-0.46039607557762319</v>
      </c>
      <c r="J261" s="111">
        <v>-70352</v>
      </c>
      <c r="K261" s="280">
        <v>-6.8354809185226069</v>
      </c>
    </row>
    <row r="262" spans="1:11" ht="12" customHeight="1" x14ac:dyDescent="0.2">
      <c r="A262" s="279">
        <v>45992</v>
      </c>
      <c r="B262" s="111">
        <v>112173</v>
      </c>
      <c r="C262" s="111">
        <v>556</v>
      </c>
      <c r="D262" s="280">
        <v>0.49813200498132004</v>
      </c>
      <c r="E262" s="111">
        <v>-4141</v>
      </c>
      <c r="F262" s="280">
        <v>-3.5601905187681622</v>
      </c>
      <c r="G262" s="111">
        <v>964671</v>
      </c>
      <c r="H262" s="111">
        <v>5805</v>
      </c>
      <c r="I262" s="280">
        <v>0.60540263185888332</v>
      </c>
      <c r="J262" s="111">
        <v>-64485</v>
      </c>
      <c r="K262" s="280">
        <v>-6.2658139290836372</v>
      </c>
    </row>
    <row r="263" spans="1:11" ht="12" customHeight="1" x14ac:dyDescent="0.2">
      <c r="A263" s="279">
        <v>46023</v>
      </c>
      <c r="B263" s="111">
        <v>113060</v>
      </c>
      <c r="C263" s="111">
        <v>887</v>
      </c>
      <c r="D263" s="280">
        <v>0.79074287038770474</v>
      </c>
      <c r="E263" s="111">
        <v>-3976</v>
      </c>
      <c r="F263" s="280">
        <v>-3.3972452920468914</v>
      </c>
      <c r="G263" s="111">
        <v>969779</v>
      </c>
      <c r="H263" s="111">
        <v>5108</v>
      </c>
      <c r="I263" s="280">
        <v>0.5295069510745114</v>
      </c>
      <c r="J263" s="111">
        <v>-66233</v>
      </c>
      <c r="K263" s="280">
        <v>-6.393072667111964</v>
      </c>
    </row>
    <row r="264" spans="1:11" ht="12" customHeight="1" x14ac:dyDescent="0.2">
      <c r="A264" s="279">
        <v>46054</v>
      </c>
      <c r="B264" s="111">
        <v>114985</v>
      </c>
      <c r="C264" s="111">
        <v>1925</v>
      </c>
      <c r="D264" s="280">
        <v>1.7026357686184328</v>
      </c>
      <c r="E264" s="111">
        <v>-3801</v>
      </c>
      <c r="F264" s="280">
        <v>-3.1998720387924502</v>
      </c>
      <c r="G264" s="111">
        <v>969233</v>
      </c>
      <c r="H264" s="111">
        <v>-546</v>
      </c>
      <c r="I264" s="280">
        <v>-5.6301487246063278E-2</v>
      </c>
      <c r="J264" s="111">
        <v>-61262</v>
      </c>
      <c r="K264" s="280">
        <v>-5.9449099704510937</v>
      </c>
    </row>
    <row r="265" spans="1:11" ht="12" customHeight="1" x14ac:dyDescent="0.2">
      <c r="A265" s="279">
        <v>46082</v>
      </c>
      <c r="B265" s="111">
        <v>115231</v>
      </c>
      <c r="C265" s="111">
        <v>246</v>
      </c>
      <c r="D265" s="280">
        <v>0.21394094881941123</v>
      </c>
      <c r="E265" s="111">
        <v>-4485</v>
      </c>
      <c r="F265" s="280">
        <v>-3.7463664004811386</v>
      </c>
      <c r="G265" s="111">
        <v>961140</v>
      </c>
      <c r="H265" s="111">
        <v>-8093</v>
      </c>
      <c r="I265" s="280">
        <v>-0.83499014168935648</v>
      </c>
      <c r="J265" s="111">
        <v>-65220</v>
      </c>
      <c r="K265" s="280">
        <v>-6.3544954986554423</v>
      </c>
    </row>
    <row r="266" spans="1:11" ht="12" customHeight="1" x14ac:dyDescent="0.2">
      <c r="A266" s="279">
        <v>46113</v>
      </c>
      <c r="B266" s="111">
        <v>112164</v>
      </c>
      <c r="C266" s="111">
        <v>-3067</v>
      </c>
      <c r="D266" s="280">
        <v>-2.6616101569890045</v>
      </c>
      <c r="E266" s="111">
        <v>-5767</v>
      </c>
      <c r="F266" s="280">
        <v>-4.8901476286981369</v>
      </c>
      <c r="G266" s="111">
        <v>932618</v>
      </c>
      <c r="H266" s="111">
        <v>-28522</v>
      </c>
      <c r="I266" s="280">
        <v>-2.9675177393511873</v>
      </c>
      <c r="J266" s="111">
        <v>-64613</v>
      </c>
      <c r="K266" s="280">
        <v>-6.4792410183798941</v>
      </c>
    </row>
    <row r="267" spans="1:11" ht="12" customHeight="1" x14ac:dyDescent="0.2">
      <c r="A267" s="279">
        <v>46143</v>
      </c>
      <c r="B267" s="111">
        <v>110193</v>
      </c>
      <c r="C267" s="111">
        <v>-1971</v>
      </c>
      <c r="D267" s="280">
        <v>-1.7572483149673692</v>
      </c>
      <c r="E267" s="111">
        <v>-3632</v>
      </c>
      <c r="F267" s="280">
        <v>-3.1908631671425436</v>
      </c>
      <c r="G267" s="111">
        <v>916611</v>
      </c>
      <c r="H267" s="111">
        <v>-16007</v>
      </c>
      <c r="I267" s="280">
        <v>-1.7163511748647355</v>
      </c>
      <c r="J267" s="111">
        <v>-51851</v>
      </c>
      <c r="K267" s="280">
        <v>-5.353952968727735</v>
      </c>
    </row>
    <row r="268" spans="1:11" ht="12" customHeight="1" x14ac:dyDescent="0.2">
      <c r="A268" s="279">
        <v>46174</v>
      </c>
      <c r="B268" s="111">
        <v>108307</v>
      </c>
      <c r="C268" s="111">
        <v>-1886</v>
      </c>
      <c r="D268" s="280">
        <v>-1.7115424754748487</v>
      </c>
      <c r="E268" s="111">
        <v>-1987</v>
      </c>
      <c r="F268" s="280">
        <v>-1.8015485883184943</v>
      </c>
      <c r="G268" s="111">
        <v>903673</v>
      </c>
      <c r="H268" s="111">
        <v>-12938</v>
      </c>
      <c r="I268" s="280">
        <v>-1.4115038986003878</v>
      </c>
      <c r="J268" s="111">
        <v>-41406</v>
      </c>
      <c r="K268" s="280">
        <v>-4.3812210407807175</v>
      </c>
    </row>
    <row r="269" spans="1:11" ht="12" customHeight="1" x14ac:dyDescent="0.2">
      <c r="A269" s="282">
        <v>46204</v>
      </c>
      <c r="B269" s="283">
        <v>109686</v>
      </c>
      <c r="C269" s="283">
        <f>B269-B268</f>
        <v>1379</v>
      </c>
      <c r="D269" s="284">
        <f>100*C269/B268</f>
        <v>1.2732325703786458</v>
      </c>
      <c r="E269" s="283">
        <f>B269-B257</f>
        <v>-573</v>
      </c>
      <c r="F269" s="284">
        <f>100*E269/B257</f>
        <v>-0.51968546785296443</v>
      </c>
      <c r="G269" s="283">
        <v>915483</v>
      </c>
      <c r="H269" s="283">
        <f>G269-G268</f>
        <v>11810</v>
      </c>
      <c r="I269" s="284">
        <f>100*H269/G268</f>
        <v>1.3068886643730642</v>
      </c>
      <c r="J269" s="283">
        <f>G269-G257</f>
        <v>-29140</v>
      </c>
      <c r="K269" s="284">
        <f>100*J269/G257</f>
        <v>-3.0848285506493065</v>
      </c>
    </row>
    <row r="270" spans="1:11" ht="12" customHeight="1" x14ac:dyDescent="0.2">
      <c r="A270" s="285"/>
      <c r="B270" s="253"/>
      <c r="C270" s="253"/>
      <c r="D270" s="286"/>
      <c r="E270" s="253"/>
      <c r="F270" s="286"/>
      <c r="G270" s="253"/>
      <c r="H270" s="253"/>
      <c r="I270" s="286"/>
      <c r="J270" s="253"/>
      <c r="K270" s="286"/>
    </row>
    <row r="271" spans="1:11" x14ac:dyDescent="0.2">
      <c r="A271" s="46" t="s">
        <v>136</v>
      </c>
    </row>
    <row r="272" spans="1:11" ht="7.5" customHeight="1" x14ac:dyDescent="0.2"/>
    <row r="273" spans="1:6" x14ac:dyDescent="0.2">
      <c r="A273" s="287" t="s">
        <v>535</v>
      </c>
    </row>
    <row r="275" spans="1:6" x14ac:dyDescent="0.2">
      <c r="F275" s="78" t="s">
        <v>60</v>
      </c>
    </row>
  </sheetData>
  <mergeCells count="11">
    <mergeCell ref="J8:K8"/>
    <mergeCell ref="A5:K5"/>
    <mergeCell ref="A6:A9"/>
    <mergeCell ref="B6:K6"/>
    <mergeCell ref="B7:F7"/>
    <mergeCell ref="G7:K7"/>
    <mergeCell ref="B8:B9"/>
    <mergeCell ref="C8:D8"/>
    <mergeCell ref="E8:F8"/>
    <mergeCell ref="G8:G9"/>
    <mergeCell ref="H8:I8"/>
  </mergeCells>
  <hyperlinks>
    <hyperlink ref="I2" location="ÍNDICE!A1" display="VOLVER AL ÍNDICE" xr:uid="{A94E38E4-8663-4437-B6CB-10EF274D4E9B}"/>
    <hyperlink ref="A273" location="'ADVERTENCIA EFECTO COVID-19'!A1" display="(*) Ver nota &quot;Advertencia Efecto COVID-19&quot;" xr:uid="{6630E544-D7E5-4889-8F1A-C6B587BDFA44}"/>
  </hyperlinks>
  <pageMargins left="0.70866141732283472" right="0.70866141732283472" top="0.74803149606299213" bottom="0.74803149606299213" header="0.31496062992125984" footer="0.31496062992125984"/>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2471A-3E95-48AB-80D4-BA443A126FBB}">
  <sheetPr codeName="Hoja41"/>
  <dimension ref="A2:N280"/>
  <sheetViews>
    <sheetView zoomScaleNormal="100" workbookViewId="0"/>
  </sheetViews>
  <sheetFormatPr baseColWidth="10" defaultColWidth="9.140625" defaultRowHeight="15" x14ac:dyDescent="0.2"/>
  <cols>
    <col min="1" max="1" width="7.85546875" style="15" customWidth="1"/>
    <col min="2" max="2" width="8.140625" style="15" customWidth="1"/>
    <col min="3" max="6" width="7.42578125" style="15" customWidth="1"/>
    <col min="7" max="7" width="9.140625" style="15"/>
    <col min="8" max="9" width="7.42578125" style="15" customWidth="1"/>
    <col min="10" max="10" width="9" style="15" customWidth="1"/>
    <col min="11" max="11" width="7.42578125" style="15" customWidth="1"/>
    <col min="12" max="16384" width="9.140625" style="15"/>
  </cols>
  <sheetData>
    <row r="2" spans="1:11" ht="18" customHeight="1" x14ac:dyDescent="0.25">
      <c r="D2" s="92"/>
      <c r="I2" s="274" t="s">
        <v>61</v>
      </c>
    </row>
    <row r="3" spans="1:11" ht="18.75" customHeight="1" x14ac:dyDescent="0.2"/>
    <row r="4" spans="1:11" ht="24" customHeight="1" x14ac:dyDescent="0.25">
      <c r="C4" s="18"/>
      <c r="K4" s="2" t="s">
        <v>568</v>
      </c>
    </row>
    <row r="5" spans="1:11" s="19" customFormat="1" ht="31.5" customHeight="1" x14ac:dyDescent="0.2">
      <c r="A5" s="421" t="s">
        <v>52</v>
      </c>
      <c r="B5" s="421"/>
      <c r="C5" s="421"/>
      <c r="D5" s="421"/>
      <c r="E5" s="421"/>
      <c r="F5" s="421"/>
      <c r="G5" s="421"/>
      <c r="H5" s="421"/>
      <c r="I5" s="421"/>
      <c r="J5" s="421"/>
      <c r="K5" s="421"/>
    </row>
    <row r="6" spans="1:11" s="19" customFormat="1" ht="16.5" customHeight="1" x14ac:dyDescent="0.2">
      <c r="A6" s="374"/>
      <c r="B6" s="395" t="s">
        <v>537</v>
      </c>
      <c r="C6" s="396"/>
      <c r="D6" s="396"/>
      <c r="E6" s="396"/>
      <c r="F6" s="396"/>
      <c r="G6" s="396"/>
      <c r="H6" s="396"/>
      <c r="I6" s="396"/>
      <c r="J6" s="396"/>
      <c r="K6" s="397"/>
    </row>
    <row r="7" spans="1:11" s="19" customFormat="1" ht="16.5" customHeight="1" x14ac:dyDescent="0.2">
      <c r="A7" s="374"/>
      <c r="B7" s="343" t="s">
        <v>532</v>
      </c>
      <c r="C7" s="344"/>
      <c r="D7" s="344"/>
      <c r="E7" s="344"/>
      <c r="F7" s="345"/>
      <c r="G7" s="343" t="s">
        <v>533</v>
      </c>
      <c r="H7" s="344"/>
      <c r="I7" s="344"/>
      <c r="J7" s="344"/>
      <c r="K7" s="345"/>
    </row>
    <row r="8" spans="1:11" s="19" customFormat="1" ht="25.5" customHeight="1" x14ac:dyDescent="0.2">
      <c r="A8" s="374"/>
      <c r="B8" s="382" t="s">
        <v>65</v>
      </c>
      <c r="C8" s="384" t="s">
        <v>66</v>
      </c>
      <c r="D8" s="385"/>
      <c r="E8" s="384" t="s">
        <v>67</v>
      </c>
      <c r="F8" s="385"/>
      <c r="G8" s="382" t="s">
        <v>65</v>
      </c>
      <c r="H8" s="384" t="s">
        <v>66</v>
      </c>
      <c r="I8" s="385"/>
      <c r="J8" s="384" t="s">
        <v>67</v>
      </c>
      <c r="K8" s="385"/>
    </row>
    <row r="9" spans="1:11" s="19" customFormat="1" ht="15" customHeight="1" x14ac:dyDescent="0.2">
      <c r="A9" s="375"/>
      <c r="B9" s="383"/>
      <c r="C9" s="20" t="s">
        <v>152</v>
      </c>
      <c r="D9" s="21" t="s">
        <v>69</v>
      </c>
      <c r="E9" s="20" t="s">
        <v>152</v>
      </c>
      <c r="F9" s="21" t="s">
        <v>69</v>
      </c>
      <c r="G9" s="383"/>
      <c r="H9" s="20" t="s">
        <v>152</v>
      </c>
      <c r="I9" s="21" t="s">
        <v>69</v>
      </c>
      <c r="J9" s="20" t="s">
        <v>152</v>
      </c>
      <c r="K9" s="21" t="s">
        <v>69</v>
      </c>
    </row>
    <row r="10" spans="1:11" s="19" customFormat="1" ht="3" customHeight="1" x14ac:dyDescent="0.2">
      <c r="A10" s="22"/>
      <c r="B10" s="22"/>
      <c r="C10" s="22"/>
      <c r="D10" s="22"/>
      <c r="G10" s="22"/>
      <c r="H10" s="22"/>
      <c r="I10" s="22"/>
    </row>
    <row r="11" spans="1:11" ht="12" customHeight="1" x14ac:dyDescent="0.2">
      <c r="A11" s="291">
        <v>38353</v>
      </c>
      <c r="B11" s="292">
        <v>174323</v>
      </c>
      <c r="C11" s="293">
        <v>9233.8399999999965</v>
      </c>
      <c r="D11" s="294">
        <v>5.593244280847995</v>
      </c>
      <c r="E11" s="293">
        <v>-12131.73000000001</v>
      </c>
      <c r="F11" s="295">
        <v>-6.5065284211347221</v>
      </c>
      <c r="G11" s="292">
        <v>1333246</v>
      </c>
      <c r="H11" s="292">
        <v>68461</v>
      </c>
      <c r="I11" s="294">
        <v>5.4128567305905744</v>
      </c>
      <c r="J11" s="292">
        <v>-8078</v>
      </c>
      <c r="K11" s="294">
        <v>-0.60224077105904317</v>
      </c>
    </row>
    <row r="12" spans="1:11" ht="12" customHeight="1" x14ac:dyDescent="0.2">
      <c r="A12" s="291">
        <v>38384</v>
      </c>
      <c r="B12" s="292">
        <v>173595</v>
      </c>
      <c r="C12" s="293">
        <v>-728</v>
      </c>
      <c r="D12" s="294">
        <v>-0.41761557568421837</v>
      </c>
      <c r="E12" s="293">
        <v>-15316.059999999998</v>
      </c>
      <c r="F12" s="295">
        <v>-8.1075507172528685</v>
      </c>
      <c r="G12" s="292">
        <v>1333490</v>
      </c>
      <c r="H12" s="292">
        <v>244</v>
      </c>
      <c r="I12" s="294">
        <v>1.8301198728516717E-2</v>
      </c>
      <c r="J12" s="292">
        <v>-3725</v>
      </c>
      <c r="K12" s="294">
        <v>-0.27856403046630496</v>
      </c>
    </row>
    <row r="13" spans="1:11" ht="12" customHeight="1" x14ac:dyDescent="0.2">
      <c r="A13" s="291">
        <v>38412</v>
      </c>
      <c r="B13" s="292">
        <v>174377</v>
      </c>
      <c r="C13" s="293">
        <v>782</v>
      </c>
      <c r="D13" s="294">
        <v>0.45047380396900832</v>
      </c>
      <c r="E13" s="293">
        <v>-11642.76999999999</v>
      </c>
      <c r="F13" s="295">
        <v>-6.2588885041627522</v>
      </c>
      <c r="G13" s="292">
        <v>1308167</v>
      </c>
      <c r="H13" s="292">
        <v>-25323</v>
      </c>
      <c r="I13" s="294">
        <v>-1.8990018672805946</v>
      </c>
      <c r="J13" s="292">
        <v>1790</v>
      </c>
      <c r="K13" s="294">
        <v>0.13702017105322584</v>
      </c>
    </row>
    <row r="14" spans="1:11" ht="12" customHeight="1" x14ac:dyDescent="0.2">
      <c r="A14" s="291">
        <v>38443</v>
      </c>
      <c r="B14" s="292">
        <v>174110</v>
      </c>
      <c r="C14" s="293">
        <v>-267</v>
      </c>
      <c r="D14" s="294">
        <v>-0.15311652339471377</v>
      </c>
      <c r="E14" s="293">
        <v>-14117.209999999992</v>
      </c>
      <c r="F14" s="295">
        <v>-7.5000899179241891</v>
      </c>
      <c r="G14" s="292">
        <v>1276372</v>
      </c>
      <c r="H14" s="292">
        <v>-31795</v>
      </c>
      <c r="I14" s="294">
        <v>-2.430500081411624</v>
      </c>
      <c r="J14" s="292">
        <v>-11537</v>
      </c>
      <c r="K14" s="294">
        <v>-0.8957931033947274</v>
      </c>
    </row>
    <row r="15" spans="1:11" ht="12" customHeight="1" x14ac:dyDescent="0.2">
      <c r="A15" s="291">
        <v>38473</v>
      </c>
      <c r="B15" s="292">
        <v>166253</v>
      </c>
      <c r="C15" s="293">
        <v>-7857</v>
      </c>
      <c r="D15" s="294">
        <v>-4.5126644075584403</v>
      </c>
      <c r="E15" s="293">
        <v>-16719.700000000012</v>
      </c>
      <c r="F15" s="295">
        <v>-9.137811269112829</v>
      </c>
      <c r="G15" s="292">
        <v>1207691</v>
      </c>
      <c r="H15" s="292">
        <v>-68681</v>
      </c>
      <c r="I15" s="294">
        <v>-5.3809547686724564</v>
      </c>
      <c r="J15" s="292">
        <v>-34178</v>
      </c>
      <c r="K15" s="294">
        <v>-2.7521421341542465</v>
      </c>
    </row>
    <row r="16" spans="1:11" ht="12" customHeight="1" x14ac:dyDescent="0.2">
      <c r="A16" s="291">
        <v>38504</v>
      </c>
      <c r="B16" s="292">
        <v>167137</v>
      </c>
      <c r="C16" s="293">
        <v>884</v>
      </c>
      <c r="D16" s="294">
        <v>0.53171972836580395</v>
      </c>
      <c r="E16" s="293">
        <v>-11307.049999999988</v>
      </c>
      <c r="F16" s="295">
        <v>-6.3364679293033248</v>
      </c>
      <c r="G16" s="292">
        <v>1185697</v>
      </c>
      <c r="H16" s="292">
        <v>-21994</v>
      </c>
      <c r="I16" s="294">
        <v>-1.8211612076267853</v>
      </c>
      <c r="J16" s="292">
        <v>-32668</v>
      </c>
      <c r="K16" s="294">
        <v>-2.681298297308278</v>
      </c>
    </row>
    <row r="17" spans="1:11" ht="12" customHeight="1" x14ac:dyDescent="0.2">
      <c r="A17" s="291">
        <v>38534</v>
      </c>
      <c r="B17" s="292">
        <v>170724</v>
      </c>
      <c r="C17" s="293">
        <v>3587</v>
      </c>
      <c r="D17" s="294">
        <v>2.1461435828093123</v>
      </c>
      <c r="E17" s="293">
        <v>-5424.3999999999942</v>
      </c>
      <c r="F17" s="295">
        <v>-3.0794489192067567</v>
      </c>
      <c r="G17" s="292">
        <v>1198440</v>
      </c>
      <c r="H17" s="292">
        <v>12743</v>
      </c>
      <c r="I17" s="294">
        <v>1.0747265110732338</v>
      </c>
      <c r="J17" s="292">
        <v>154</v>
      </c>
      <c r="K17" s="294">
        <v>1.2851689830307622E-2</v>
      </c>
    </row>
    <row r="18" spans="1:11" ht="12" customHeight="1" x14ac:dyDescent="0.2">
      <c r="A18" s="291">
        <v>38565</v>
      </c>
      <c r="B18" s="292">
        <v>173523</v>
      </c>
      <c r="C18" s="293">
        <v>2799</v>
      </c>
      <c r="D18" s="294">
        <v>1.63948829690026</v>
      </c>
      <c r="E18" s="293">
        <v>-4446.8399999999965</v>
      </c>
      <c r="F18" s="295">
        <v>-2.498648085540784</v>
      </c>
      <c r="G18" s="292">
        <v>1208039</v>
      </c>
      <c r="H18" s="292">
        <v>9599</v>
      </c>
      <c r="I18" s="294">
        <v>0.80095791195220456</v>
      </c>
      <c r="J18" s="292">
        <v>-5535</v>
      </c>
      <c r="K18" s="294">
        <v>-0.45609085230896507</v>
      </c>
    </row>
    <row r="19" spans="1:11" ht="12" customHeight="1" x14ac:dyDescent="0.2">
      <c r="A19" s="291">
        <v>38596</v>
      </c>
      <c r="B19" s="292">
        <v>168813</v>
      </c>
      <c r="C19" s="293">
        <v>-4710</v>
      </c>
      <c r="D19" s="294">
        <v>-2.7143375806089107</v>
      </c>
      <c r="E19" s="293">
        <v>-6504.8500000000058</v>
      </c>
      <c r="F19" s="295">
        <v>-3.7103181450149005</v>
      </c>
      <c r="G19" s="292">
        <v>1207863</v>
      </c>
      <c r="H19" s="292">
        <v>-176</v>
      </c>
      <c r="I19" s="294">
        <v>-1.4569066064920089E-2</v>
      </c>
      <c r="J19" s="292">
        <v>-16302</v>
      </c>
      <c r="K19" s="294">
        <v>-1.3316832289764859</v>
      </c>
    </row>
    <row r="20" spans="1:11" ht="12" customHeight="1" x14ac:dyDescent="0.2">
      <c r="A20" s="291">
        <v>38626</v>
      </c>
      <c r="B20" s="292">
        <v>169514</v>
      </c>
      <c r="C20" s="293">
        <v>701</v>
      </c>
      <c r="D20" s="294">
        <v>0.41525237985226254</v>
      </c>
      <c r="E20" s="293">
        <v>-6618.0499999999884</v>
      </c>
      <c r="F20" s="295">
        <v>-3.7574365369618925</v>
      </c>
      <c r="G20" s="292">
        <v>1249976</v>
      </c>
      <c r="H20" s="292">
        <v>42113</v>
      </c>
      <c r="I20" s="294">
        <v>3.4865709107738212</v>
      </c>
      <c r="J20" s="292">
        <v>-1270</v>
      </c>
      <c r="K20" s="294">
        <v>-0.10149882597027284</v>
      </c>
    </row>
    <row r="21" spans="1:11" ht="12" customHeight="1" x14ac:dyDescent="0.2">
      <c r="A21" s="291">
        <v>38657</v>
      </c>
      <c r="B21" s="292">
        <v>168187</v>
      </c>
      <c r="C21" s="293">
        <v>-1327</v>
      </c>
      <c r="D21" s="294">
        <v>-0.78282619724624514</v>
      </c>
      <c r="E21" s="293">
        <v>-5355.3099999999977</v>
      </c>
      <c r="F21" s="295">
        <v>-3.085881477548615</v>
      </c>
      <c r="G21" s="292">
        <v>1282800</v>
      </c>
      <c r="H21" s="292">
        <v>32824</v>
      </c>
      <c r="I21" s="294">
        <v>2.6259704186320376</v>
      </c>
      <c r="J21" s="292">
        <v>-5997</v>
      </c>
      <c r="K21" s="294">
        <v>-0.46531765669845598</v>
      </c>
    </row>
    <row r="22" spans="1:11" ht="12" customHeight="1" x14ac:dyDescent="0.2">
      <c r="A22" s="291">
        <v>38687</v>
      </c>
      <c r="B22" s="292">
        <v>163097</v>
      </c>
      <c r="C22" s="293">
        <v>-5090</v>
      </c>
      <c r="D22" s="294">
        <v>-3.0263932408569034</v>
      </c>
      <c r="E22" s="293">
        <v>-1992.1600000000035</v>
      </c>
      <c r="F22" s="295">
        <v>-1.2067176306427407</v>
      </c>
      <c r="G22" s="292">
        <v>1266389</v>
      </c>
      <c r="H22" s="292">
        <v>-16411</v>
      </c>
      <c r="I22" s="294">
        <v>-1.2793108824446524</v>
      </c>
      <c r="J22" s="292">
        <v>1604</v>
      </c>
      <c r="K22" s="294">
        <v>0.12681997335515521</v>
      </c>
    </row>
    <row r="23" spans="1:11" ht="12" customHeight="1" x14ac:dyDescent="0.2">
      <c r="A23" s="291">
        <v>38718</v>
      </c>
      <c r="B23" s="292">
        <v>171717</v>
      </c>
      <c r="C23" s="293">
        <v>8620</v>
      </c>
      <c r="D23" s="294">
        <v>5.2851983788788264</v>
      </c>
      <c r="E23" s="293">
        <v>-2606</v>
      </c>
      <c r="F23" s="295">
        <v>-1.4949260854849904</v>
      </c>
      <c r="G23" s="292">
        <v>1329141</v>
      </c>
      <c r="H23" s="292">
        <v>62752</v>
      </c>
      <c r="I23" s="294">
        <v>4.9551914932931354</v>
      </c>
      <c r="J23" s="292">
        <v>-4105</v>
      </c>
      <c r="K23" s="294">
        <v>-0.30789516713344722</v>
      </c>
    </row>
    <row r="24" spans="1:11" ht="12" customHeight="1" x14ac:dyDescent="0.2">
      <c r="A24" s="291">
        <v>38749</v>
      </c>
      <c r="B24" s="292">
        <v>171898</v>
      </c>
      <c r="C24" s="293">
        <v>181</v>
      </c>
      <c r="D24" s="294">
        <v>0.10540598775892894</v>
      </c>
      <c r="E24" s="293">
        <v>-1697</v>
      </c>
      <c r="F24" s="295">
        <v>-0.97756271782021376</v>
      </c>
      <c r="G24" s="292">
        <v>1329703</v>
      </c>
      <c r="H24" s="292">
        <v>562</v>
      </c>
      <c r="I24" s="294">
        <v>4.2282948159751296E-2</v>
      </c>
      <c r="J24" s="292">
        <v>-3787</v>
      </c>
      <c r="K24" s="294">
        <v>-0.28399163098335944</v>
      </c>
    </row>
    <row r="25" spans="1:11" ht="12" customHeight="1" x14ac:dyDescent="0.2">
      <c r="A25" s="291">
        <v>38777</v>
      </c>
      <c r="B25" s="292">
        <v>171475</v>
      </c>
      <c r="C25" s="293">
        <v>-423</v>
      </c>
      <c r="D25" s="294">
        <v>-0.24607616144457758</v>
      </c>
      <c r="E25" s="293">
        <v>-2902</v>
      </c>
      <c r="F25" s="295">
        <v>-1.664210302964267</v>
      </c>
      <c r="G25" s="292">
        <v>1316339</v>
      </c>
      <c r="H25" s="292">
        <v>-13364</v>
      </c>
      <c r="I25" s="294">
        <v>-1.0050364630297142</v>
      </c>
      <c r="J25" s="292">
        <v>8172</v>
      </c>
      <c r="K25" s="294">
        <v>0.62469088426783426</v>
      </c>
    </row>
    <row r="26" spans="1:11" ht="12" customHeight="1" x14ac:dyDescent="0.2">
      <c r="A26" s="291">
        <v>38808</v>
      </c>
      <c r="B26" s="292">
        <v>168862</v>
      </c>
      <c r="C26" s="293">
        <v>-2613</v>
      </c>
      <c r="D26" s="294">
        <v>-1.5238372940661904</v>
      </c>
      <c r="E26" s="293">
        <v>-5248</v>
      </c>
      <c r="F26" s="295">
        <v>-3.0141864338636495</v>
      </c>
      <c r="G26" s="292">
        <v>1265554</v>
      </c>
      <c r="H26" s="292">
        <v>-50785</v>
      </c>
      <c r="I26" s="294">
        <v>-3.8580487245306871</v>
      </c>
      <c r="J26" s="292">
        <v>-10818</v>
      </c>
      <c r="K26" s="294">
        <v>-0.84755854876164627</v>
      </c>
    </row>
    <row r="27" spans="1:11" ht="12" customHeight="1" x14ac:dyDescent="0.2">
      <c r="A27" s="291">
        <v>38838</v>
      </c>
      <c r="B27" s="292">
        <v>165409</v>
      </c>
      <c r="C27" s="293">
        <v>-3453</v>
      </c>
      <c r="D27" s="294">
        <v>-2.044865037723111</v>
      </c>
      <c r="E27" s="293">
        <v>-844</v>
      </c>
      <c r="F27" s="295">
        <v>-0.50766001215015666</v>
      </c>
      <c r="G27" s="292">
        <v>1222927</v>
      </c>
      <c r="H27" s="292">
        <v>-42627</v>
      </c>
      <c r="I27" s="294">
        <v>-3.3682482138257237</v>
      </c>
      <c r="J27" s="292">
        <v>15236</v>
      </c>
      <c r="K27" s="294">
        <v>1.2615809838774985</v>
      </c>
    </row>
    <row r="28" spans="1:11" ht="12" customHeight="1" x14ac:dyDescent="0.2">
      <c r="A28" s="291">
        <v>38869</v>
      </c>
      <c r="B28" s="292">
        <v>158949</v>
      </c>
      <c r="C28" s="293">
        <v>-6460</v>
      </c>
      <c r="D28" s="294">
        <v>-3.9054706817645957</v>
      </c>
      <c r="E28" s="293">
        <v>-8188</v>
      </c>
      <c r="F28" s="295">
        <v>-4.8989750922895592</v>
      </c>
      <c r="G28" s="292">
        <v>1189691</v>
      </c>
      <c r="H28" s="292">
        <v>-33236</v>
      </c>
      <c r="I28" s="294">
        <v>-2.7177419420783089</v>
      </c>
      <c r="J28" s="292">
        <v>3994</v>
      </c>
      <c r="K28" s="294">
        <v>0.33684828417378132</v>
      </c>
    </row>
    <row r="29" spans="1:11" ht="12" customHeight="1" x14ac:dyDescent="0.2">
      <c r="A29" s="291">
        <v>38899</v>
      </c>
      <c r="B29" s="292">
        <v>163613</v>
      </c>
      <c r="C29" s="293">
        <v>4664</v>
      </c>
      <c r="D29" s="294">
        <v>2.9342745157251695</v>
      </c>
      <c r="E29" s="293">
        <v>-7111</v>
      </c>
      <c r="F29" s="295">
        <v>-4.165202314847356</v>
      </c>
      <c r="G29" s="292">
        <v>1186054</v>
      </c>
      <c r="H29" s="292">
        <v>-3637</v>
      </c>
      <c r="I29" s="294">
        <v>-0.30570963384609956</v>
      </c>
      <c r="J29" s="292">
        <v>-12386</v>
      </c>
      <c r="K29" s="294">
        <v>-1.033510229965622</v>
      </c>
    </row>
    <row r="30" spans="1:11" ht="12" customHeight="1" x14ac:dyDescent="0.2">
      <c r="A30" s="291">
        <v>38930</v>
      </c>
      <c r="B30" s="292">
        <v>166792</v>
      </c>
      <c r="C30" s="293">
        <v>3179</v>
      </c>
      <c r="D30" s="294">
        <v>1.9429996393929578</v>
      </c>
      <c r="E30" s="293">
        <v>-6731</v>
      </c>
      <c r="F30" s="295">
        <v>-3.8790246826069166</v>
      </c>
      <c r="G30" s="292">
        <v>1196743</v>
      </c>
      <c r="H30" s="292">
        <v>10689</v>
      </c>
      <c r="I30" s="294">
        <v>0.90122372168552189</v>
      </c>
      <c r="J30" s="292">
        <v>-11296</v>
      </c>
      <c r="K30" s="294">
        <v>-0.93506914925759843</v>
      </c>
    </row>
    <row r="31" spans="1:11" ht="12" customHeight="1" x14ac:dyDescent="0.2">
      <c r="A31" s="291">
        <v>38961</v>
      </c>
      <c r="B31" s="292">
        <v>163480</v>
      </c>
      <c r="C31" s="293">
        <v>-3312</v>
      </c>
      <c r="D31" s="294">
        <v>-1.9857067485251092</v>
      </c>
      <c r="E31" s="293">
        <v>-5333</v>
      </c>
      <c r="F31" s="295">
        <v>-3.1591168926563711</v>
      </c>
      <c r="G31" s="292">
        <v>1193302</v>
      </c>
      <c r="H31" s="292">
        <v>-3441</v>
      </c>
      <c r="I31" s="294">
        <v>-0.28753040544210412</v>
      </c>
      <c r="J31" s="292">
        <v>-14561</v>
      </c>
      <c r="K31" s="294">
        <v>-1.2055175131616749</v>
      </c>
    </row>
    <row r="32" spans="1:11" ht="12" customHeight="1" x14ac:dyDescent="0.2">
      <c r="A32" s="291">
        <v>38991</v>
      </c>
      <c r="B32" s="292">
        <v>163187</v>
      </c>
      <c r="C32" s="293">
        <v>-293</v>
      </c>
      <c r="D32" s="294">
        <v>-0.17922681673599217</v>
      </c>
      <c r="E32" s="293">
        <v>-6327</v>
      </c>
      <c r="F32" s="295">
        <v>-3.7324350791085101</v>
      </c>
      <c r="G32" s="292">
        <v>1215596</v>
      </c>
      <c r="H32" s="292">
        <v>22294</v>
      </c>
      <c r="I32" s="294">
        <v>1.8682613454096282</v>
      </c>
      <c r="J32" s="292">
        <v>-34380</v>
      </c>
      <c r="K32" s="294">
        <v>-2.7504528086939271</v>
      </c>
    </row>
    <row r="33" spans="1:11" ht="12" customHeight="1" x14ac:dyDescent="0.2">
      <c r="A33" s="291">
        <v>39022</v>
      </c>
      <c r="B33" s="292">
        <v>161653</v>
      </c>
      <c r="C33" s="293">
        <v>-1534</v>
      </c>
      <c r="D33" s="294">
        <v>-0.94002585990305598</v>
      </c>
      <c r="E33" s="293">
        <v>-6534</v>
      </c>
      <c r="F33" s="295">
        <v>-3.8849613822709248</v>
      </c>
      <c r="G33" s="292">
        <v>1238456</v>
      </c>
      <c r="H33" s="292">
        <v>22860</v>
      </c>
      <c r="I33" s="294">
        <v>1.8805590015103701</v>
      </c>
      <c r="J33" s="292">
        <v>-44344</v>
      </c>
      <c r="K33" s="294">
        <v>-3.4568132210788898</v>
      </c>
    </row>
    <row r="34" spans="1:11" ht="12" customHeight="1" x14ac:dyDescent="0.2">
      <c r="A34" s="291">
        <v>39052</v>
      </c>
      <c r="B34" s="292">
        <v>158938</v>
      </c>
      <c r="C34" s="293">
        <v>-2715</v>
      </c>
      <c r="D34" s="294">
        <v>-1.6795234236296264</v>
      </c>
      <c r="E34" s="293">
        <v>-4159</v>
      </c>
      <c r="F34" s="295">
        <v>-2.5500162479996566</v>
      </c>
      <c r="G34" s="292">
        <v>1224869</v>
      </c>
      <c r="H34" s="292">
        <v>-13587</v>
      </c>
      <c r="I34" s="294">
        <v>-1.0970918627710633</v>
      </c>
      <c r="J34" s="292">
        <v>-41520</v>
      </c>
      <c r="K34" s="294">
        <v>-3.2786134434206233</v>
      </c>
    </row>
    <row r="35" spans="1:11" ht="12" customHeight="1" x14ac:dyDescent="0.2">
      <c r="A35" s="291">
        <v>39083</v>
      </c>
      <c r="B35" s="292">
        <v>166339</v>
      </c>
      <c r="C35" s="293">
        <v>7401</v>
      </c>
      <c r="D35" s="294">
        <v>4.6565327360354356</v>
      </c>
      <c r="E35" s="293">
        <v>-5378</v>
      </c>
      <c r="F35" s="295">
        <v>-3.1318972495443083</v>
      </c>
      <c r="G35" s="292">
        <v>1281604</v>
      </c>
      <c r="H35" s="292">
        <v>56735</v>
      </c>
      <c r="I35" s="294">
        <v>4.6319239036990894</v>
      </c>
      <c r="J35" s="292">
        <v>-47537</v>
      </c>
      <c r="K35" s="294">
        <v>-3.5765204745019528</v>
      </c>
    </row>
    <row r="36" spans="1:11" ht="12" customHeight="1" x14ac:dyDescent="0.2">
      <c r="A36" s="291">
        <v>39114</v>
      </c>
      <c r="B36" s="292">
        <v>168941</v>
      </c>
      <c r="C36" s="293">
        <v>2602</v>
      </c>
      <c r="D36" s="294">
        <v>1.5642753653683141</v>
      </c>
      <c r="E36" s="293">
        <v>-2957</v>
      </c>
      <c r="F36" s="295">
        <v>-1.7202061687745058</v>
      </c>
      <c r="G36" s="292">
        <v>1279232</v>
      </c>
      <c r="H36" s="292">
        <v>-2372</v>
      </c>
      <c r="I36" s="294">
        <v>-0.18508057090957894</v>
      </c>
      <c r="J36" s="292">
        <v>-50471</v>
      </c>
      <c r="K36" s="294">
        <v>-3.7956596322637459</v>
      </c>
    </row>
    <row r="37" spans="1:11" ht="12" customHeight="1" x14ac:dyDescent="0.2">
      <c r="A37" s="291">
        <v>39142</v>
      </c>
      <c r="B37" s="292">
        <v>170255</v>
      </c>
      <c r="C37" s="293">
        <v>1314</v>
      </c>
      <c r="D37" s="294">
        <v>0.7777863277712338</v>
      </c>
      <c r="E37" s="293">
        <v>-1220</v>
      </c>
      <c r="F37" s="295">
        <v>-0.71147397579822136</v>
      </c>
      <c r="G37" s="292">
        <v>1264924</v>
      </c>
      <c r="H37" s="292">
        <v>-14308</v>
      </c>
      <c r="I37" s="294">
        <v>-1.1184835901540924</v>
      </c>
      <c r="J37" s="292">
        <v>-51415</v>
      </c>
      <c r="K37" s="294">
        <v>-3.9059087362753822</v>
      </c>
    </row>
    <row r="38" spans="1:11" ht="12" customHeight="1" x14ac:dyDescent="0.2">
      <c r="A38" s="291">
        <v>39173</v>
      </c>
      <c r="B38" s="292">
        <v>169477</v>
      </c>
      <c r="C38" s="293">
        <v>-778</v>
      </c>
      <c r="D38" s="294">
        <v>-0.45696161639893101</v>
      </c>
      <c r="E38" s="293">
        <v>615</v>
      </c>
      <c r="F38" s="295">
        <v>0.36420272174912061</v>
      </c>
      <c r="G38" s="292">
        <v>1234129</v>
      </c>
      <c r="H38" s="292">
        <v>-30795</v>
      </c>
      <c r="I38" s="294">
        <v>-2.4345336162488813</v>
      </c>
      <c r="J38" s="292">
        <v>-31425</v>
      </c>
      <c r="K38" s="294">
        <v>-2.4831022619342993</v>
      </c>
    </row>
    <row r="39" spans="1:11" ht="12" customHeight="1" x14ac:dyDescent="0.2">
      <c r="A39" s="291">
        <v>39203</v>
      </c>
      <c r="B39" s="292">
        <v>166194</v>
      </c>
      <c r="C39" s="293">
        <v>-3283</v>
      </c>
      <c r="D39" s="294">
        <v>-1.937136012556276</v>
      </c>
      <c r="E39" s="293">
        <v>785</v>
      </c>
      <c r="F39" s="295">
        <v>0.4745811896571529</v>
      </c>
      <c r="G39" s="292">
        <v>1201624</v>
      </c>
      <c r="H39" s="292">
        <v>-32505</v>
      </c>
      <c r="I39" s="294">
        <v>-2.6338413569408061</v>
      </c>
      <c r="J39" s="292">
        <v>-21303</v>
      </c>
      <c r="K39" s="294">
        <v>-1.7419682450383382</v>
      </c>
    </row>
    <row r="40" spans="1:11" ht="12" customHeight="1" x14ac:dyDescent="0.2">
      <c r="A40" s="291">
        <v>39234</v>
      </c>
      <c r="B40" s="292">
        <v>165482</v>
      </c>
      <c r="C40" s="293">
        <v>-712</v>
      </c>
      <c r="D40" s="294">
        <v>-0.42841498489716839</v>
      </c>
      <c r="E40" s="293">
        <v>6533</v>
      </c>
      <c r="F40" s="295">
        <v>4.1101233729057745</v>
      </c>
      <c r="G40" s="292">
        <v>1191208</v>
      </c>
      <c r="H40" s="292">
        <v>-10416</v>
      </c>
      <c r="I40" s="294">
        <v>-0.8668268942697549</v>
      </c>
      <c r="J40" s="292">
        <v>1517</v>
      </c>
      <c r="K40" s="294">
        <v>0.12751210188191725</v>
      </c>
    </row>
    <row r="41" spans="1:11" ht="12" customHeight="1" x14ac:dyDescent="0.2">
      <c r="A41" s="291">
        <v>39264</v>
      </c>
      <c r="B41" s="292">
        <v>165111</v>
      </c>
      <c r="C41" s="293">
        <v>-371</v>
      </c>
      <c r="D41" s="294">
        <v>-0.22419356788049455</v>
      </c>
      <c r="E41" s="293">
        <v>1498</v>
      </c>
      <c r="F41" s="295">
        <v>0.91557516823235319</v>
      </c>
      <c r="G41" s="292">
        <v>1190159</v>
      </c>
      <c r="H41" s="292">
        <v>-1049</v>
      </c>
      <c r="I41" s="294">
        <v>-8.80618666093579E-2</v>
      </c>
      <c r="J41" s="292">
        <v>4105</v>
      </c>
      <c r="K41" s="294">
        <v>0.34610565792114018</v>
      </c>
    </row>
    <row r="42" spans="1:11" ht="12" customHeight="1" x14ac:dyDescent="0.2">
      <c r="A42" s="291">
        <v>39295</v>
      </c>
      <c r="B42" s="292">
        <v>170080</v>
      </c>
      <c r="C42" s="293">
        <v>4969</v>
      </c>
      <c r="D42" s="294">
        <v>3.0094905851215241</v>
      </c>
      <c r="E42" s="293">
        <v>3288</v>
      </c>
      <c r="F42" s="295">
        <v>1.9713175691879707</v>
      </c>
      <c r="G42" s="292">
        <v>1218721</v>
      </c>
      <c r="H42" s="292">
        <v>28562</v>
      </c>
      <c r="I42" s="294">
        <v>2.3998474153453446</v>
      </c>
      <c r="J42" s="292">
        <v>21978</v>
      </c>
      <c r="K42" s="294">
        <v>1.8364845250818262</v>
      </c>
    </row>
    <row r="43" spans="1:11" ht="12" customHeight="1" x14ac:dyDescent="0.2">
      <c r="A43" s="291">
        <v>39326</v>
      </c>
      <c r="B43" s="292">
        <v>167674</v>
      </c>
      <c r="C43" s="293">
        <v>-2406</v>
      </c>
      <c r="D43" s="294">
        <v>-1.4146284101599247</v>
      </c>
      <c r="E43" s="293">
        <v>4194</v>
      </c>
      <c r="F43" s="295">
        <v>2.5654514313677512</v>
      </c>
      <c r="G43" s="292">
        <v>1221460</v>
      </c>
      <c r="H43" s="292">
        <v>2739</v>
      </c>
      <c r="I43" s="294">
        <v>0.22474380928859025</v>
      </c>
      <c r="J43" s="292">
        <v>28158</v>
      </c>
      <c r="K43" s="294">
        <v>2.3596708963866648</v>
      </c>
    </row>
    <row r="44" spans="1:11" ht="12" customHeight="1" x14ac:dyDescent="0.2">
      <c r="A44" s="291">
        <v>39356</v>
      </c>
      <c r="B44" s="292">
        <v>171598</v>
      </c>
      <c r="C44" s="293">
        <v>3924</v>
      </c>
      <c r="D44" s="294">
        <v>2.3402554957834845</v>
      </c>
      <c r="E44" s="293">
        <v>8411</v>
      </c>
      <c r="F44" s="295">
        <v>5.1542095877735354</v>
      </c>
      <c r="G44" s="292">
        <v>1253805</v>
      </c>
      <c r="H44" s="292">
        <v>32345</v>
      </c>
      <c r="I44" s="294">
        <v>2.6480605177410639</v>
      </c>
      <c r="J44" s="292">
        <v>38209</v>
      </c>
      <c r="K44" s="294">
        <v>3.1432317974063753</v>
      </c>
    </row>
    <row r="45" spans="1:11" ht="12" customHeight="1" x14ac:dyDescent="0.2">
      <c r="A45" s="291">
        <v>39387</v>
      </c>
      <c r="B45" s="292">
        <v>172013</v>
      </c>
      <c r="C45" s="293">
        <v>415</v>
      </c>
      <c r="D45" s="294">
        <v>0.24184431053974989</v>
      </c>
      <c r="E45" s="293">
        <v>10360</v>
      </c>
      <c r="F45" s="295">
        <v>6.4087891966124975</v>
      </c>
      <c r="G45" s="292">
        <v>1283684</v>
      </c>
      <c r="H45" s="292">
        <v>29879</v>
      </c>
      <c r="I45" s="294">
        <v>2.3830659472565512</v>
      </c>
      <c r="J45" s="292">
        <v>45228</v>
      </c>
      <c r="K45" s="294">
        <v>3.651966642335295</v>
      </c>
    </row>
    <row r="46" spans="1:11" ht="12" customHeight="1" x14ac:dyDescent="0.2">
      <c r="A46" s="291">
        <v>39417</v>
      </c>
      <c r="B46" s="292">
        <v>170088</v>
      </c>
      <c r="C46" s="293">
        <v>-1925</v>
      </c>
      <c r="D46" s="294">
        <v>-1.1191014632614977</v>
      </c>
      <c r="E46" s="293">
        <v>11150</v>
      </c>
      <c r="F46" s="295">
        <v>7.0153141476550607</v>
      </c>
      <c r="G46" s="292">
        <v>1284250</v>
      </c>
      <c r="H46" s="292">
        <v>566</v>
      </c>
      <c r="I46" s="294">
        <v>4.4091848149544595E-2</v>
      </c>
      <c r="J46" s="292">
        <v>59381</v>
      </c>
      <c r="K46" s="294">
        <v>4.8479470049450182</v>
      </c>
    </row>
    <row r="47" spans="1:11" ht="12" customHeight="1" x14ac:dyDescent="0.2">
      <c r="A47" s="291">
        <v>39448</v>
      </c>
      <c r="B47" s="292">
        <v>185086</v>
      </c>
      <c r="C47" s="293">
        <v>14998</v>
      </c>
      <c r="D47" s="294">
        <v>8.8177884389257333</v>
      </c>
      <c r="E47" s="293">
        <v>18747</v>
      </c>
      <c r="F47" s="295">
        <v>11.270357522890002</v>
      </c>
      <c r="G47" s="292">
        <v>1382354</v>
      </c>
      <c r="H47" s="292">
        <v>98104</v>
      </c>
      <c r="I47" s="294">
        <v>7.6390110959704112</v>
      </c>
      <c r="J47" s="292">
        <v>100750</v>
      </c>
      <c r="K47" s="294">
        <v>7.8612426303288689</v>
      </c>
    </row>
    <row r="48" spans="1:11" ht="12" customHeight="1" x14ac:dyDescent="0.2">
      <c r="A48" s="291">
        <v>39479</v>
      </c>
      <c r="B48" s="292">
        <v>191008</v>
      </c>
      <c r="C48" s="293">
        <v>5922</v>
      </c>
      <c r="D48" s="294">
        <v>3.1995937023869985</v>
      </c>
      <c r="E48" s="293">
        <v>22067</v>
      </c>
      <c r="F48" s="295">
        <v>13.061956541040955</v>
      </c>
      <c r="G48" s="292">
        <v>1406114</v>
      </c>
      <c r="H48" s="292">
        <v>23760</v>
      </c>
      <c r="I48" s="294">
        <v>1.7188071941051279</v>
      </c>
      <c r="J48" s="292">
        <v>126882</v>
      </c>
      <c r="K48" s="294">
        <v>9.9186074144486689</v>
      </c>
    </row>
    <row r="49" spans="1:11" ht="12" customHeight="1" x14ac:dyDescent="0.2">
      <c r="A49" s="291">
        <v>39508</v>
      </c>
      <c r="B49" s="292">
        <v>188336</v>
      </c>
      <c r="C49" s="293">
        <v>-2672</v>
      </c>
      <c r="D49" s="294">
        <v>-1.3988942871502765</v>
      </c>
      <c r="E49" s="293">
        <v>18081</v>
      </c>
      <c r="F49" s="295">
        <v>10.619952424304719</v>
      </c>
      <c r="G49" s="292">
        <v>1384009</v>
      </c>
      <c r="H49" s="292">
        <v>-22105</v>
      </c>
      <c r="I49" s="294">
        <v>-1.5720631470848025</v>
      </c>
      <c r="J49" s="292">
        <v>119085</v>
      </c>
      <c r="K49" s="294">
        <v>9.4143996002921906</v>
      </c>
    </row>
    <row r="50" spans="1:11" ht="12" customHeight="1" x14ac:dyDescent="0.2">
      <c r="A50" s="291">
        <v>39539</v>
      </c>
      <c r="B50" s="292">
        <v>191558</v>
      </c>
      <c r="C50" s="293">
        <v>3222</v>
      </c>
      <c r="D50" s="294">
        <v>1.7107722368532834</v>
      </c>
      <c r="E50" s="293">
        <v>22081</v>
      </c>
      <c r="F50" s="295">
        <v>13.028906577293673</v>
      </c>
      <c r="G50" s="292">
        <v>1401464</v>
      </c>
      <c r="H50" s="292">
        <v>17455</v>
      </c>
      <c r="I50" s="294">
        <v>1.2611912205773228</v>
      </c>
      <c r="J50" s="292">
        <v>167335</v>
      </c>
      <c r="K50" s="294">
        <v>13.558955344214422</v>
      </c>
    </row>
    <row r="51" spans="1:11" ht="12" customHeight="1" x14ac:dyDescent="0.2">
      <c r="A51" s="291">
        <v>39569</v>
      </c>
      <c r="B51" s="292">
        <v>192973</v>
      </c>
      <c r="C51" s="293">
        <v>1415</v>
      </c>
      <c r="D51" s="294">
        <v>0.7386796688209315</v>
      </c>
      <c r="E51" s="293">
        <v>26779</v>
      </c>
      <c r="F51" s="295">
        <v>16.113096742361336</v>
      </c>
      <c r="G51" s="292">
        <v>1397851</v>
      </c>
      <c r="H51" s="292">
        <v>-3613</v>
      </c>
      <c r="I51" s="294">
        <v>-0.25780184150288554</v>
      </c>
      <c r="J51" s="292">
        <v>196227</v>
      </c>
      <c r="K51" s="294">
        <v>16.33014986385092</v>
      </c>
    </row>
    <row r="52" spans="1:11" ht="12" customHeight="1" x14ac:dyDescent="0.2">
      <c r="A52" s="291">
        <v>39600</v>
      </c>
      <c r="B52" s="292">
        <v>195550</v>
      </c>
      <c r="C52" s="293">
        <v>2577</v>
      </c>
      <c r="D52" s="294">
        <v>1.335419981033616</v>
      </c>
      <c r="E52" s="293">
        <v>30068</v>
      </c>
      <c r="F52" s="295">
        <v>18.169952018950703</v>
      </c>
      <c r="G52" s="292">
        <v>1402406</v>
      </c>
      <c r="H52" s="292">
        <v>4555</v>
      </c>
      <c r="I52" s="294">
        <v>0.32585733386462507</v>
      </c>
      <c r="J52" s="292">
        <v>211198</v>
      </c>
      <c r="K52" s="294">
        <v>17.72973317842056</v>
      </c>
    </row>
    <row r="53" spans="1:11" ht="12" customHeight="1" x14ac:dyDescent="0.2">
      <c r="A53" s="291">
        <v>39630</v>
      </c>
      <c r="B53" s="292">
        <v>196890</v>
      </c>
      <c r="C53" s="293">
        <v>1340</v>
      </c>
      <c r="D53" s="294">
        <v>0.68524673996420349</v>
      </c>
      <c r="E53" s="293">
        <v>31779</v>
      </c>
      <c r="F53" s="295">
        <v>19.247051983211293</v>
      </c>
      <c r="G53" s="292">
        <v>1414921</v>
      </c>
      <c r="H53" s="292">
        <v>12515</v>
      </c>
      <c r="I53" s="294">
        <v>0.89239492700402023</v>
      </c>
      <c r="J53" s="292">
        <v>224762</v>
      </c>
      <c r="K53" s="294">
        <v>18.885039729985657</v>
      </c>
    </row>
    <row r="54" spans="1:11" ht="12" customHeight="1" x14ac:dyDescent="0.2">
      <c r="A54" s="291">
        <v>39661</v>
      </c>
      <c r="B54" s="292">
        <v>204608</v>
      </c>
      <c r="C54" s="293">
        <v>7718</v>
      </c>
      <c r="D54" s="294">
        <v>3.9199553049926354</v>
      </c>
      <c r="E54" s="293">
        <v>34528</v>
      </c>
      <c r="F54" s="295">
        <v>20.301034807149577</v>
      </c>
      <c r="G54" s="292">
        <v>1461265</v>
      </c>
      <c r="H54" s="292">
        <v>46344</v>
      </c>
      <c r="I54" s="294">
        <v>3.2753772118726063</v>
      </c>
      <c r="J54" s="292">
        <v>242544</v>
      </c>
      <c r="K54" s="294">
        <v>19.901519707956126</v>
      </c>
    </row>
    <row r="55" spans="1:11" ht="12" customHeight="1" x14ac:dyDescent="0.2">
      <c r="A55" s="291">
        <v>39692</v>
      </c>
      <c r="B55" s="292">
        <v>209877</v>
      </c>
      <c r="C55" s="293">
        <v>5269</v>
      </c>
      <c r="D55" s="294">
        <v>2.5751681263684705</v>
      </c>
      <c r="E55" s="293">
        <v>42203</v>
      </c>
      <c r="F55" s="295">
        <v>25.169674487398165</v>
      </c>
      <c r="G55" s="292">
        <v>1518162</v>
      </c>
      <c r="H55" s="292">
        <v>56897</v>
      </c>
      <c r="I55" s="294">
        <v>3.893681159817008</v>
      </c>
      <c r="J55" s="292">
        <v>296702</v>
      </c>
      <c r="K55" s="294">
        <v>24.290766787287346</v>
      </c>
    </row>
    <row r="56" spans="1:11" ht="12" customHeight="1" x14ac:dyDescent="0.2">
      <c r="A56" s="291">
        <v>39722</v>
      </c>
      <c r="B56" s="292">
        <v>227458</v>
      </c>
      <c r="C56" s="293">
        <v>17581</v>
      </c>
      <c r="D56" s="294">
        <v>8.3768111798815497</v>
      </c>
      <c r="E56" s="293">
        <v>55860</v>
      </c>
      <c r="F56" s="295">
        <v>32.552826956025129</v>
      </c>
      <c r="G56" s="292">
        <v>1631882</v>
      </c>
      <c r="H56" s="292">
        <v>113720</v>
      </c>
      <c r="I56" s="294">
        <v>7.4906367041198498</v>
      </c>
      <c r="J56" s="292">
        <v>378077</v>
      </c>
      <c r="K56" s="294">
        <v>30.154370097423442</v>
      </c>
    </row>
    <row r="57" spans="1:11" ht="12" customHeight="1" x14ac:dyDescent="0.2">
      <c r="A57" s="291">
        <v>39753</v>
      </c>
      <c r="B57" s="292">
        <v>236664</v>
      </c>
      <c r="C57" s="293">
        <v>9206</v>
      </c>
      <c r="D57" s="294">
        <v>4.0473406079364098</v>
      </c>
      <c r="E57" s="293">
        <v>64651</v>
      </c>
      <c r="F57" s="295">
        <v>37.584949974711215</v>
      </c>
      <c r="G57" s="292">
        <v>1729579</v>
      </c>
      <c r="H57" s="292">
        <v>97697</v>
      </c>
      <c r="I57" s="294">
        <v>5.9867686511647289</v>
      </c>
      <c r="J57" s="292">
        <v>445895</v>
      </c>
      <c r="K57" s="294">
        <v>34.735573552369587</v>
      </c>
    </row>
    <row r="58" spans="1:11" ht="12" customHeight="1" x14ac:dyDescent="0.2">
      <c r="A58" s="291">
        <v>39783</v>
      </c>
      <c r="B58" s="292">
        <v>242253</v>
      </c>
      <c r="C58" s="293">
        <v>5589</v>
      </c>
      <c r="D58" s="294">
        <v>2.3615759050806204</v>
      </c>
      <c r="E58" s="293">
        <v>72165</v>
      </c>
      <c r="F58" s="295">
        <v>42.428037251305206</v>
      </c>
      <c r="G58" s="292">
        <v>1776050</v>
      </c>
      <c r="H58" s="292">
        <v>46471</v>
      </c>
      <c r="I58" s="294">
        <v>2.6868388203140765</v>
      </c>
      <c r="J58" s="292">
        <v>491800</v>
      </c>
      <c r="K58" s="294">
        <v>38.294724547401209</v>
      </c>
    </row>
    <row r="59" spans="1:11" ht="12" customHeight="1" x14ac:dyDescent="0.2">
      <c r="A59" s="296">
        <v>39814</v>
      </c>
      <c r="B59" s="297">
        <v>250095</v>
      </c>
      <c r="C59" s="298">
        <v>18029.282265655318</v>
      </c>
      <c r="D59" s="299">
        <v>7.7690416497856836</v>
      </c>
      <c r="E59" s="298">
        <v>72836.737168070831</v>
      </c>
      <c r="F59" s="300">
        <v>41.090742967018912</v>
      </c>
      <c r="G59" s="297">
        <v>1936296</v>
      </c>
      <c r="H59" s="297">
        <v>146020.41410177737</v>
      </c>
      <c r="I59" s="299">
        <v>8.1563092996386679</v>
      </c>
      <c r="J59" s="297">
        <v>543658.33465054166</v>
      </c>
      <c r="K59" s="299">
        <v>39.038031799471689</v>
      </c>
    </row>
    <row r="60" spans="1:11" ht="12" customHeight="1" x14ac:dyDescent="0.2">
      <c r="A60" s="296">
        <v>39845</v>
      </c>
      <c r="B60" s="297">
        <v>262581</v>
      </c>
      <c r="C60" s="298">
        <v>12486</v>
      </c>
      <c r="D60" s="299">
        <v>4.992502848917411</v>
      </c>
      <c r="E60" s="298">
        <v>79630.119881394261</v>
      </c>
      <c r="F60" s="300">
        <v>43.525409568825594</v>
      </c>
      <c r="G60" s="297">
        <v>2017144</v>
      </c>
      <c r="H60" s="297">
        <v>80848</v>
      </c>
      <c r="I60" s="299">
        <v>4.1753946710626888</v>
      </c>
      <c r="J60" s="297">
        <v>600503.52844270854</v>
      </c>
      <c r="K60" s="299">
        <v>42.389268166437745</v>
      </c>
    </row>
    <row r="61" spans="1:11" ht="12" customHeight="1" x14ac:dyDescent="0.2">
      <c r="A61" s="296">
        <v>39873</v>
      </c>
      <c r="B61" s="297">
        <v>274717</v>
      </c>
      <c r="C61" s="298">
        <v>12136</v>
      </c>
      <c r="D61" s="299">
        <v>4.6218119361263765</v>
      </c>
      <c r="E61" s="298">
        <v>94349.306486310117</v>
      </c>
      <c r="F61" s="300">
        <v>52.309426731760595</v>
      </c>
      <c r="G61" s="297">
        <v>2075035</v>
      </c>
      <c r="H61" s="297">
        <v>57891</v>
      </c>
      <c r="I61" s="299">
        <v>2.8699487988958645</v>
      </c>
      <c r="J61" s="297">
        <v>680564.79687546263</v>
      </c>
      <c r="K61" s="299">
        <v>48.804542065549093</v>
      </c>
    </row>
    <row r="62" spans="1:11" ht="12" customHeight="1" x14ac:dyDescent="0.2">
      <c r="A62" s="296">
        <v>39904</v>
      </c>
      <c r="B62" s="297">
        <v>282143</v>
      </c>
      <c r="C62" s="298">
        <v>7426</v>
      </c>
      <c r="D62" s="299">
        <v>2.7031454187400126</v>
      </c>
      <c r="E62" s="298">
        <v>98759.617577210302</v>
      </c>
      <c r="F62" s="300">
        <v>53.85418039106748</v>
      </c>
      <c r="G62" s="297">
        <v>2086939</v>
      </c>
      <c r="H62" s="297">
        <v>11904</v>
      </c>
      <c r="I62" s="299">
        <v>0.57367707050724448</v>
      </c>
      <c r="J62" s="297">
        <v>674843.11510460381</v>
      </c>
      <c r="K62" s="299">
        <v>47.790176454950448</v>
      </c>
    </row>
    <row r="63" spans="1:11" ht="12" customHeight="1" x14ac:dyDescent="0.2">
      <c r="A63" s="296">
        <v>39934</v>
      </c>
      <c r="B63" s="297">
        <v>284503</v>
      </c>
      <c r="C63" s="298">
        <v>2360</v>
      </c>
      <c r="D63" s="299">
        <v>0.83645527268087461</v>
      </c>
      <c r="E63" s="298">
        <v>99929.343247498909</v>
      </c>
      <c r="F63" s="300">
        <v>54.140631445307704</v>
      </c>
      <c r="G63" s="297">
        <v>2073610</v>
      </c>
      <c r="H63" s="297">
        <v>-13329</v>
      </c>
      <c r="I63" s="299">
        <v>-0.63868661230634916</v>
      </c>
      <c r="J63" s="297">
        <v>665058.65508367796</v>
      </c>
      <c r="K63" s="299">
        <v>47.215790711781771</v>
      </c>
    </row>
    <row r="64" spans="1:11" ht="12" customHeight="1" x14ac:dyDescent="0.2">
      <c r="A64" s="296">
        <v>39965</v>
      </c>
      <c r="B64" s="297">
        <v>286688</v>
      </c>
      <c r="C64" s="298">
        <v>2185</v>
      </c>
      <c r="D64" s="299">
        <v>0.76800596127281606</v>
      </c>
      <c r="E64" s="298">
        <v>99545.935327061015</v>
      </c>
      <c r="F64" s="300">
        <v>53.192709774274235</v>
      </c>
      <c r="G64" s="297">
        <v>2041758</v>
      </c>
      <c r="H64" s="297">
        <v>-31852</v>
      </c>
      <c r="I64" s="299">
        <v>-1.5360651231427318</v>
      </c>
      <c r="J64" s="297">
        <v>628484.12398319412</v>
      </c>
      <c r="K64" s="299">
        <v>44.470087125258694</v>
      </c>
    </row>
    <row r="65" spans="1:11" ht="12" customHeight="1" x14ac:dyDescent="0.2">
      <c r="A65" s="296">
        <v>39995</v>
      </c>
      <c r="B65" s="297">
        <v>288519</v>
      </c>
      <c r="C65" s="298">
        <v>1831</v>
      </c>
      <c r="D65" s="299">
        <v>0.63867340104922421</v>
      </c>
      <c r="E65" s="298">
        <v>100125.87255236105</v>
      </c>
      <c r="F65" s="300">
        <v>53.147306331643932</v>
      </c>
      <c r="G65" s="297">
        <v>2027873</v>
      </c>
      <c r="H65" s="297">
        <v>-13885</v>
      </c>
      <c r="I65" s="299">
        <v>-0.68005121077032638</v>
      </c>
      <c r="J65" s="297">
        <v>601918.2159553275</v>
      </c>
      <c r="K65" s="299">
        <v>42.211592028746303</v>
      </c>
    </row>
    <row r="66" spans="1:11" ht="12" customHeight="1" x14ac:dyDescent="0.2">
      <c r="A66" s="296">
        <v>40026</v>
      </c>
      <c r="B66" s="297">
        <v>296063</v>
      </c>
      <c r="C66" s="298">
        <v>7544</v>
      </c>
      <c r="D66" s="299">
        <v>2.6147324786235915</v>
      </c>
      <c r="E66" s="298">
        <v>100274.37242831456</v>
      </c>
      <c r="F66" s="300">
        <v>51.215626603031581</v>
      </c>
      <c r="G66" s="297">
        <v>2075678</v>
      </c>
      <c r="H66" s="297">
        <v>47805</v>
      </c>
      <c r="I66" s="299">
        <v>2.3573961485753792</v>
      </c>
      <c r="J66" s="297">
        <v>602910.54805407138</v>
      </c>
      <c r="K66" s="299">
        <v>40.937253689132092</v>
      </c>
    </row>
    <row r="67" spans="1:11" ht="12" customHeight="1" x14ac:dyDescent="0.2">
      <c r="A67" s="296">
        <v>40057</v>
      </c>
      <c r="B67" s="297">
        <v>299235</v>
      </c>
      <c r="C67" s="298">
        <v>3172</v>
      </c>
      <c r="D67" s="299">
        <v>1.0713935885267662</v>
      </c>
      <c r="E67" s="298">
        <v>98362.327275529184</v>
      </c>
      <c r="F67" s="300">
        <v>48.967500626851788</v>
      </c>
      <c r="G67" s="297">
        <v>2140158</v>
      </c>
      <c r="H67" s="297">
        <v>64480</v>
      </c>
      <c r="I67" s="299">
        <v>3.1064548547510742</v>
      </c>
      <c r="J67" s="297">
        <v>610059.96943701664</v>
      </c>
      <c r="K67" s="299">
        <v>39.870646014265603</v>
      </c>
    </row>
    <row r="68" spans="1:11" ht="12" customHeight="1" x14ac:dyDescent="0.2">
      <c r="A68" s="296">
        <v>40087</v>
      </c>
      <c r="B68" s="297">
        <v>306902</v>
      </c>
      <c r="C68" s="298">
        <v>7667</v>
      </c>
      <c r="D68" s="299">
        <v>2.5622002773739703</v>
      </c>
      <c r="E68" s="298">
        <v>89121.560303390463</v>
      </c>
      <c r="F68" s="300">
        <v>40.922665243740859</v>
      </c>
      <c r="G68" s="297">
        <v>2202605</v>
      </c>
      <c r="H68" s="297">
        <v>62447</v>
      </c>
      <c r="I68" s="299">
        <v>2.9178686807235725</v>
      </c>
      <c r="J68" s="297">
        <v>557911.06488717673</v>
      </c>
      <c r="K68" s="299">
        <v>33.921877680475852</v>
      </c>
    </row>
    <row r="69" spans="1:11" ht="12" customHeight="1" x14ac:dyDescent="0.2">
      <c r="A69" s="296">
        <v>40118</v>
      </c>
      <c r="B69" s="297">
        <v>310699</v>
      </c>
      <c r="C69" s="298">
        <v>3797</v>
      </c>
      <c r="D69" s="299">
        <v>1.2372027552769287</v>
      </c>
      <c r="E69" s="298">
        <v>84172.816222596099</v>
      </c>
      <c r="F69" s="300">
        <v>37.158095730473512</v>
      </c>
      <c r="G69" s="297">
        <v>2240863</v>
      </c>
      <c r="H69" s="297">
        <v>38258</v>
      </c>
      <c r="I69" s="299">
        <v>1.7369433012274103</v>
      </c>
      <c r="J69" s="297">
        <v>497693.52196226246</v>
      </c>
      <c r="K69" s="299">
        <v>28.55106908609422</v>
      </c>
    </row>
    <row r="70" spans="1:11" ht="12" customHeight="1" x14ac:dyDescent="0.2">
      <c r="A70" s="296">
        <v>40148</v>
      </c>
      <c r="B70" s="297">
        <v>309723</v>
      </c>
      <c r="C70" s="298">
        <v>-976</v>
      </c>
      <c r="D70" s="299">
        <v>-0.31413039629995593</v>
      </c>
      <c r="E70" s="298">
        <v>77657.282265655318</v>
      </c>
      <c r="F70" s="300">
        <v>33.46348742236578</v>
      </c>
      <c r="G70" s="297">
        <v>2241065</v>
      </c>
      <c r="H70" s="297">
        <v>202</v>
      </c>
      <c r="I70" s="299">
        <v>9.014384190376654E-3</v>
      </c>
      <c r="J70" s="297">
        <v>450789.41410177737</v>
      </c>
      <c r="K70" s="299">
        <v>25.179889490343797</v>
      </c>
    </row>
    <row r="71" spans="1:11" ht="12" customHeight="1" x14ac:dyDescent="0.2">
      <c r="A71" s="296">
        <v>40179</v>
      </c>
      <c r="B71" s="297">
        <v>321706.99999999802</v>
      </c>
      <c r="C71" s="298">
        <v>11983.999999998021</v>
      </c>
      <c r="D71" s="299">
        <v>3.8692638260632957</v>
      </c>
      <c r="E71" s="298">
        <v>71611.999999998006</v>
      </c>
      <c r="F71" s="300">
        <v>28.633919110737128</v>
      </c>
      <c r="G71" s="297">
        <v>2343195</v>
      </c>
      <c r="H71" s="297">
        <v>102130</v>
      </c>
      <c r="I71" s="299">
        <v>4.5572082915935059</v>
      </c>
      <c r="J71" s="297">
        <v>406899</v>
      </c>
      <c r="K71" s="299">
        <v>21.014297400810619</v>
      </c>
    </row>
    <row r="72" spans="1:11" ht="12" customHeight="1" x14ac:dyDescent="0.2">
      <c r="A72" s="296">
        <v>40210</v>
      </c>
      <c r="B72" s="297">
        <v>328639.0000000007</v>
      </c>
      <c r="C72" s="298">
        <v>6932.0000000026776</v>
      </c>
      <c r="D72" s="299">
        <v>2.154755724930673</v>
      </c>
      <c r="E72" s="298">
        <v>66058.000000000698</v>
      </c>
      <c r="F72" s="300">
        <v>25.157189591021702</v>
      </c>
      <c r="G72" s="297">
        <v>2388615</v>
      </c>
      <c r="H72" s="297">
        <v>45420</v>
      </c>
      <c r="I72" s="299">
        <v>1.9383790081491297</v>
      </c>
      <c r="J72" s="297">
        <v>371471</v>
      </c>
      <c r="K72" s="299">
        <v>18.415690699325381</v>
      </c>
    </row>
    <row r="73" spans="1:11" ht="12" customHeight="1" x14ac:dyDescent="0.2">
      <c r="A73" s="296">
        <v>40238</v>
      </c>
      <c r="B73" s="297">
        <v>332883.00000000023</v>
      </c>
      <c r="C73" s="298">
        <v>4243.9999999995343</v>
      </c>
      <c r="D73" s="299">
        <v>1.2913865974517709</v>
      </c>
      <c r="E73" s="298">
        <v>58166.000000000233</v>
      </c>
      <c r="F73" s="300">
        <v>21.17306173261947</v>
      </c>
      <c r="G73" s="297">
        <v>2398741</v>
      </c>
      <c r="H73" s="297">
        <v>10126</v>
      </c>
      <c r="I73" s="299">
        <v>0.42392767356815558</v>
      </c>
      <c r="J73" s="297">
        <v>323706</v>
      </c>
      <c r="K73" s="299">
        <v>15.600026023657433</v>
      </c>
    </row>
    <row r="74" spans="1:11" ht="12" customHeight="1" x14ac:dyDescent="0.2">
      <c r="A74" s="296">
        <v>40269</v>
      </c>
      <c r="B74" s="297">
        <v>334909.99999999942</v>
      </c>
      <c r="C74" s="298">
        <v>2026.9999999991851</v>
      </c>
      <c r="D74" s="299">
        <v>0.6089226545059927</v>
      </c>
      <c r="E74" s="298">
        <v>52766.999999999418</v>
      </c>
      <c r="F74" s="300">
        <v>18.7022183786234</v>
      </c>
      <c r="G74" s="297">
        <v>2385001</v>
      </c>
      <c r="H74" s="297">
        <v>-13740</v>
      </c>
      <c r="I74" s="299">
        <v>-0.5728004815859653</v>
      </c>
      <c r="J74" s="297">
        <v>298062</v>
      </c>
      <c r="K74" s="299">
        <v>14.28225741145285</v>
      </c>
    </row>
    <row r="75" spans="1:11" ht="12" customHeight="1" x14ac:dyDescent="0.2">
      <c r="A75" s="296">
        <v>40299</v>
      </c>
      <c r="B75" s="297">
        <v>330838.99999999907</v>
      </c>
      <c r="C75" s="298">
        <v>-4071.0000000003492</v>
      </c>
      <c r="D75" s="299">
        <v>-1.2155504463886884</v>
      </c>
      <c r="E75" s="298">
        <v>46335.999999999069</v>
      </c>
      <c r="F75" s="300">
        <v>16.2866472409778</v>
      </c>
      <c r="G75" s="297">
        <v>2338621</v>
      </c>
      <c r="H75" s="297">
        <v>-46380</v>
      </c>
      <c r="I75" s="299">
        <v>-1.944653272682066</v>
      </c>
      <c r="J75" s="297">
        <v>265011</v>
      </c>
      <c r="K75" s="299">
        <v>12.780175635727065</v>
      </c>
    </row>
    <row r="76" spans="1:11" ht="12" customHeight="1" x14ac:dyDescent="0.2">
      <c r="A76" s="296">
        <v>40330</v>
      </c>
      <c r="B76" s="297">
        <v>329836.00000000111</v>
      </c>
      <c r="C76" s="298">
        <v>-1002.9999999979627</v>
      </c>
      <c r="D76" s="299">
        <v>-0.30316861071335771</v>
      </c>
      <c r="E76" s="298">
        <v>43148.000000001106</v>
      </c>
      <c r="F76" s="300">
        <v>15.050507869182216</v>
      </c>
      <c r="G76" s="297">
        <v>2290353</v>
      </c>
      <c r="H76" s="297">
        <v>-48268</v>
      </c>
      <c r="I76" s="299">
        <v>-2.0639513627902941</v>
      </c>
      <c r="J76" s="297">
        <v>248595</v>
      </c>
      <c r="K76" s="299">
        <v>12.175536963734194</v>
      </c>
    </row>
    <row r="77" spans="1:11" ht="12" customHeight="1" x14ac:dyDescent="0.2">
      <c r="A77" s="296">
        <v>40360</v>
      </c>
      <c r="B77" s="297">
        <v>325929.9999999993</v>
      </c>
      <c r="C77" s="298">
        <v>-3906.0000000018044</v>
      </c>
      <c r="D77" s="299">
        <v>-1.1842248875204016</v>
      </c>
      <c r="E77" s="298">
        <v>37410.999999999302</v>
      </c>
      <c r="F77" s="300">
        <v>12.966563727171971</v>
      </c>
      <c r="G77" s="297">
        <v>2245857</v>
      </c>
      <c r="H77" s="297">
        <v>-44496</v>
      </c>
      <c r="I77" s="299">
        <v>-1.9427572954911316</v>
      </c>
      <c r="J77" s="297">
        <v>217984</v>
      </c>
      <c r="K77" s="299">
        <v>10.749391110784551</v>
      </c>
    </row>
    <row r="78" spans="1:11" ht="12" customHeight="1" x14ac:dyDescent="0.2">
      <c r="A78" s="296">
        <v>40391</v>
      </c>
      <c r="B78" s="297">
        <v>332260.00000000047</v>
      </c>
      <c r="C78" s="298">
        <v>6330.0000000011642</v>
      </c>
      <c r="D78" s="299">
        <v>1.9421348142242745</v>
      </c>
      <c r="E78" s="298">
        <v>36197.000000000466</v>
      </c>
      <c r="F78" s="300">
        <v>12.226114036539677</v>
      </c>
      <c r="G78" s="297">
        <v>2283950</v>
      </c>
      <c r="H78" s="297">
        <v>38093</v>
      </c>
      <c r="I78" s="299">
        <v>1.6961453912693463</v>
      </c>
      <c r="J78" s="297">
        <v>208272</v>
      </c>
      <c r="K78" s="299">
        <v>10.033926264092985</v>
      </c>
    </row>
    <row r="79" spans="1:11" ht="12" customHeight="1" x14ac:dyDescent="0.2">
      <c r="A79" s="296">
        <v>40422</v>
      </c>
      <c r="B79" s="297">
        <v>334777.99999999959</v>
      </c>
      <c r="C79" s="298">
        <v>2517.9999999991269</v>
      </c>
      <c r="D79" s="299">
        <v>0.75784024559053853</v>
      </c>
      <c r="E79" s="298">
        <v>35542.999999999593</v>
      </c>
      <c r="F79" s="300">
        <v>11.877955453071863</v>
      </c>
      <c r="G79" s="297">
        <v>2337535</v>
      </c>
      <c r="H79" s="297">
        <v>53585</v>
      </c>
      <c r="I79" s="299">
        <v>2.3461546881499156</v>
      </c>
      <c r="J79" s="297">
        <v>197377</v>
      </c>
      <c r="K79" s="299">
        <v>9.2225433823110254</v>
      </c>
    </row>
    <row r="80" spans="1:11" ht="12" customHeight="1" x14ac:dyDescent="0.2">
      <c r="A80" s="296">
        <v>40452</v>
      </c>
      <c r="B80" s="297">
        <v>335047.99999999913</v>
      </c>
      <c r="C80" s="298">
        <v>269.99999999953434</v>
      </c>
      <c r="D80" s="299">
        <v>8.065046090230979E-2</v>
      </c>
      <c r="E80" s="298">
        <v>28145.999999999127</v>
      </c>
      <c r="F80" s="300">
        <v>9.1710057282126289</v>
      </c>
      <c r="G80" s="297">
        <v>2386591</v>
      </c>
      <c r="H80" s="297">
        <v>49056</v>
      </c>
      <c r="I80" s="299">
        <v>2.0986209832152247</v>
      </c>
      <c r="J80" s="297">
        <v>183986</v>
      </c>
      <c r="K80" s="299">
        <v>8.3531091593817326</v>
      </c>
    </row>
    <row r="81" spans="1:11" ht="12" customHeight="1" x14ac:dyDescent="0.2">
      <c r="A81" s="296">
        <v>40483</v>
      </c>
      <c r="B81" s="297">
        <v>333141.99999999814</v>
      </c>
      <c r="C81" s="298">
        <v>-1906.0000000009895</v>
      </c>
      <c r="D81" s="299">
        <v>-0.56887371361745021</v>
      </c>
      <c r="E81" s="298">
        <v>22442.999999998137</v>
      </c>
      <c r="F81" s="300">
        <v>7.2233898403271777</v>
      </c>
      <c r="G81" s="297">
        <v>2402348</v>
      </c>
      <c r="H81" s="297">
        <v>15757</v>
      </c>
      <c r="I81" s="299">
        <v>0.66023042909321283</v>
      </c>
      <c r="J81" s="297">
        <v>161485</v>
      </c>
      <c r="K81" s="299">
        <v>7.2063754009058121</v>
      </c>
    </row>
    <row r="82" spans="1:11" ht="12" customHeight="1" x14ac:dyDescent="0.2">
      <c r="A82" s="296">
        <v>40513</v>
      </c>
      <c r="B82" s="297">
        <v>324922.00000000338</v>
      </c>
      <c r="C82" s="298">
        <v>-8219.9999999947613</v>
      </c>
      <c r="D82" s="299">
        <v>-2.467416296952893</v>
      </c>
      <c r="E82" s="298">
        <v>15199.000000003376</v>
      </c>
      <c r="F82" s="300">
        <v>4.9072881251968292</v>
      </c>
      <c r="G82" s="297">
        <v>2371939</v>
      </c>
      <c r="H82" s="297">
        <v>-30409</v>
      </c>
      <c r="I82" s="299">
        <v>-1.265803289115482</v>
      </c>
      <c r="J82" s="297">
        <v>130874</v>
      </c>
      <c r="K82" s="299">
        <v>5.8398127675904092</v>
      </c>
    </row>
    <row r="83" spans="1:11" ht="12" customHeight="1" x14ac:dyDescent="0.2">
      <c r="A83" s="296">
        <v>40544</v>
      </c>
      <c r="B83" s="297">
        <v>335305.00000000099</v>
      </c>
      <c r="C83" s="298">
        <v>10382.999999997613</v>
      </c>
      <c r="D83" s="299">
        <v>3.1955361594467306</v>
      </c>
      <c r="E83" s="298">
        <v>13598.000000002969</v>
      </c>
      <c r="F83" s="300">
        <v>4.2268275169651428</v>
      </c>
      <c r="G83" s="297">
        <v>2477019</v>
      </c>
      <c r="H83" s="297">
        <v>105080</v>
      </c>
      <c r="I83" s="299">
        <v>4.4301307917277803</v>
      </c>
      <c r="J83" s="297">
        <v>133824</v>
      </c>
      <c r="K83" s="299">
        <v>5.7111764065730766</v>
      </c>
    </row>
    <row r="84" spans="1:11" ht="12" customHeight="1" x14ac:dyDescent="0.2">
      <c r="A84" s="296">
        <v>40575</v>
      </c>
      <c r="B84" s="297">
        <v>340415.99999999953</v>
      </c>
      <c r="C84" s="298">
        <v>5110.9999999985448</v>
      </c>
      <c r="D84" s="299">
        <v>1.5242838609619689</v>
      </c>
      <c r="E84" s="298">
        <v>11776.999999998836</v>
      </c>
      <c r="F84" s="300">
        <v>3.5835673794037866</v>
      </c>
      <c r="G84" s="297">
        <v>2516588</v>
      </c>
      <c r="H84" s="297">
        <v>39569</v>
      </c>
      <c r="I84" s="299">
        <v>1.5974443474192164</v>
      </c>
      <c r="J84" s="297">
        <v>127973</v>
      </c>
      <c r="K84" s="299">
        <v>5.3576235600965409</v>
      </c>
    </row>
    <row r="85" spans="1:11" ht="12" customHeight="1" x14ac:dyDescent="0.2">
      <c r="A85" s="296">
        <v>40603</v>
      </c>
      <c r="B85" s="297">
        <v>342772.99999999953</v>
      </c>
      <c r="C85" s="298">
        <v>2357</v>
      </c>
      <c r="D85" s="299">
        <v>0.69238813686783329</v>
      </c>
      <c r="E85" s="298">
        <v>9889.9999999993015</v>
      </c>
      <c r="F85" s="300">
        <v>2.9710138396972194</v>
      </c>
      <c r="G85" s="297">
        <v>2531424</v>
      </c>
      <c r="H85" s="297">
        <v>14836</v>
      </c>
      <c r="I85" s="299">
        <v>0.58952836141633036</v>
      </c>
      <c r="J85" s="297">
        <v>132683</v>
      </c>
      <c r="K85" s="299">
        <v>5.5313599925961157</v>
      </c>
    </row>
    <row r="86" spans="1:11" ht="12" customHeight="1" x14ac:dyDescent="0.2">
      <c r="A86" s="296">
        <v>40634</v>
      </c>
      <c r="B86" s="297">
        <v>339547.00000000035</v>
      </c>
      <c r="C86" s="298">
        <v>-3225.9999999991851</v>
      </c>
      <c r="D86" s="299">
        <v>-0.94114763998307616</v>
      </c>
      <c r="E86" s="298">
        <v>4637.0000000009313</v>
      </c>
      <c r="F86" s="300">
        <v>1.3845510734229911</v>
      </c>
      <c r="G86" s="297">
        <v>2482420</v>
      </c>
      <c r="H86" s="297">
        <v>-49004</v>
      </c>
      <c r="I86" s="299">
        <v>-1.9358274236161148</v>
      </c>
      <c r="J86" s="297">
        <v>97419</v>
      </c>
      <c r="K86" s="299">
        <v>4.084652375407809</v>
      </c>
    </row>
    <row r="87" spans="1:11" ht="12" customHeight="1" x14ac:dyDescent="0.2">
      <c r="A87" s="296">
        <v>40664</v>
      </c>
      <c r="B87" s="297">
        <v>337941.00000000087</v>
      </c>
      <c r="C87" s="298">
        <v>-1605.9999999994761</v>
      </c>
      <c r="D87" s="299">
        <v>-0.47298312162954598</v>
      </c>
      <c r="E87" s="298">
        <v>7102.0000000018044</v>
      </c>
      <c r="F87" s="300">
        <v>2.146663482842659</v>
      </c>
      <c r="G87" s="297">
        <v>2447807</v>
      </c>
      <c r="H87" s="297">
        <v>-34613</v>
      </c>
      <c r="I87" s="299">
        <v>-1.3943248926450802</v>
      </c>
      <c r="J87" s="297">
        <v>109186</v>
      </c>
      <c r="K87" s="299">
        <v>4.6688197873875241</v>
      </c>
    </row>
    <row r="88" spans="1:11" ht="12" customHeight="1" x14ac:dyDescent="0.2">
      <c r="A88" s="296">
        <v>40695</v>
      </c>
      <c r="B88" s="297">
        <v>333944.00000000099</v>
      </c>
      <c r="C88" s="298">
        <v>-3996.9999999998836</v>
      </c>
      <c r="D88" s="299">
        <v>-1.1827508352049243</v>
      </c>
      <c r="E88" s="298">
        <v>4107.9999999998836</v>
      </c>
      <c r="F88" s="300">
        <v>1.2454674444268878</v>
      </c>
      <c r="G88" s="297">
        <v>2407407</v>
      </c>
      <c r="H88" s="297">
        <v>-40400</v>
      </c>
      <c r="I88" s="299">
        <v>-1.6504569191933842</v>
      </c>
      <c r="J88" s="297">
        <v>117054</v>
      </c>
      <c r="K88" s="299">
        <v>5.110740571431565</v>
      </c>
    </row>
    <row r="89" spans="1:11" ht="12" customHeight="1" x14ac:dyDescent="0.2">
      <c r="A89" s="296">
        <v>40725</v>
      </c>
      <c r="B89" s="297">
        <v>336384.00000000169</v>
      </c>
      <c r="C89" s="298">
        <v>2440.0000000006985</v>
      </c>
      <c r="D89" s="299">
        <v>0.73066142826362845</v>
      </c>
      <c r="E89" s="298">
        <v>10454.000000002387</v>
      </c>
      <c r="F89" s="300">
        <v>3.2074371797632648</v>
      </c>
      <c r="G89" s="297">
        <v>2378475</v>
      </c>
      <c r="H89" s="297">
        <v>-28932</v>
      </c>
      <c r="I89" s="299">
        <v>-1.2017909726107801</v>
      </c>
      <c r="J89" s="297">
        <v>132618</v>
      </c>
      <c r="K89" s="299">
        <v>5.9050064184852378</v>
      </c>
    </row>
    <row r="90" spans="1:11" ht="12" customHeight="1" x14ac:dyDescent="0.2">
      <c r="A90" s="296">
        <v>40756</v>
      </c>
      <c r="B90" s="297">
        <v>341914.00000000087</v>
      </c>
      <c r="C90" s="298">
        <v>5529.9999999991851</v>
      </c>
      <c r="D90" s="299">
        <v>1.6439545281580448</v>
      </c>
      <c r="E90" s="298">
        <v>9654.0000000004075</v>
      </c>
      <c r="F90" s="300">
        <v>2.9055558899658083</v>
      </c>
      <c r="G90" s="297">
        <v>2416182</v>
      </c>
      <c r="H90" s="297">
        <v>37707</v>
      </c>
      <c r="I90" s="299">
        <v>1.5853435499637372</v>
      </c>
      <c r="J90" s="297">
        <v>132232</v>
      </c>
      <c r="K90" s="299">
        <v>5.789618862059152</v>
      </c>
    </row>
    <row r="91" spans="1:11" ht="12" customHeight="1" x14ac:dyDescent="0.2">
      <c r="A91" s="296">
        <v>40787</v>
      </c>
      <c r="B91" s="297">
        <v>348201.99999999884</v>
      </c>
      <c r="C91" s="298">
        <v>6287.9999999979627</v>
      </c>
      <c r="D91" s="299">
        <v>1.839058944646299</v>
      </c>
      <c r="E91" s="298">
        <v>13423.999999999243</v>
      </c>
      <c r="F91" s="300">
        <v>4.0098214339052323</v>
      </c>
      <c r="G91" s="297">
        <v>2490772</v>
      </c>
      <c r="H91" s="297">
        <v>74590</v>
      </c>
      <c r="I91" s="299">
        <v>3.0871018822257597</v>
      </c>
      <c r="J91" s="297">
        <v>153237</v>
      </c>
      <c r="K91" s="299">
        <v>6.5554954257369404</v>
      </c>
    </row>
    <row r="92" spans="1:11" ht="12" customHeight="1" x14ac:dyDescent="0.2">
      <c r="A92" s="296">
        <v>40817</v>
      </c>
      <c r="B92" s="297">
        <v>356209.99999999988</v>
      </c>
      <c r="C92" s="298">
        <v>8008.0000000010477</v>
      </c>
      <c r="D92" s="299">
        <v>2.2998144755059058</v>
      </c>
      <c r="E92" s="298">
        <v>21162.000000000757</v>
      </c>
      <c r="F92" s="300">
        <v>6.3161099305176602</v>
      </c>
      <c r="G92" s="297">
        <v>2576206</v>
      </c>
      <c r="H92" s="297">
        <v>85434</v>
      </c>
      <c r="I92" s="299">
        <v>3.430020893120687</v>
      </c>
      <c r="J92" s="297">
        <v>189615</v>
      </c>
      <c r="K92" s="299">
        <v>7.945014457860605</v>
      </c>
    </row>
    <row r="93" spans="1:11" ht="12" customHeight="1" x14ac:dyDescent="0.2">
      <c r="A93" s="296">
        <v>40848</v>
      </c>
      <c r="B93" s="297">
        <v>352288.00000000116</v>
      </c>
      <c r="C93" s="298">
        <v>-3921.9999999987194</v>
      </c>
      <c r="D93" s="299">
        <v>-1.1010359057855537</v>
      </c>
      <c r="E93" s="298">
        <v>19146.000000003027</v>
      </c>
      <c r="F93" s="300">
        <v>5.7470988347320766</v>
      </c>
      <c r="G93" s="297">
        <v>2624994</v>
      </c>
      <c r="H93" s="297">
        <v>48788</v>
      </c>
      <c r="I93" s="299">
        <v>1.893792654779936</v>
      </c>
      <c r="J93" s="297">
        <v>222646</v>
      </c>
      <c r="K93" s="299">
        <v>9.2678496204546548</v>
      </c>
    </row>
    <row r="94" spans="1:11" ht="12" customHeight="1" x14ac:dyDescent="0.2">
      <c r="A94" s="296">
        <v>40878</v>
      </c>
      <c r="B94" s="297">
        <v>347215.00000000029</v>
      </c>
      <c r="C94" s="298">
        <v>-5073.0000000008731</v>
      </c>
      <c r="D94" s="299">
        <v>-1.440014987737549</v>
      </c>
      <c r="E94" s="298">
        <v>22292.999999996915</v>
      </c>
      <c r="F94" s="300">
        <v>6.8610312628866881</v>
      </c>
      <c r="G94" s="297">
        <v>2612529</v>
      </c>
      <c r="H94" s="297">
        <v>-12465</v>
      </c>
      <c r="I94" s="299">
        <v>-0.47485822824737883</v>
      </c>
      <c r="J94" s="297">
        <v>240590</v>
      </c>
      <c r="K94" s="299">
        <v>10.143178218326863</v>
      </c>
    </row>
    <row r="95" spans="1:11" ht="12" customHeight="1" x14ac:dyDescent="0.2">
      <c r="A95" s="296">
        <v>40909</v>
      </c>
      <c r="B95" s="297">
        <v>366524.99999999988</v>
      </c>
      <c r="C95" s="298">
        <v>19309.999999999593</v>
      </c>
      <c r="D95" s="299">
        <v>5.5613956770299602</v>
      </c>
      <c r="E95" s="298">
        <v>31219.999999998894</v>
      </c>
      <c r="F95" s="300">
        <v>9.3109258734581353</v>
      </c>
      <c r="G95" s="297">
        <v>2745110</v>
      </c>
      <c r="H95" s="297">
        <v>132581</v>
      </c>
      <c r="I95" s="299">
        <v>5.0748144805282545</v>
      </c>
      <c r="J95" s="297">
        <v>268091</v>
      </c>
      <c r="K95" s="299">
        <v>10.823130545223917</v>
      </c>
    </row>
    <row r="96" spans="1:11" ht="12" customHeight="1" x14ac:dyDescent="0.2">
      <c r="A96" s="296">
        <v>40940</v>
      </c>
      <c r="B96" s="297">
        <v>377784.00000000116</v>
      </c>
      <c r="C96" s="298">
        <v>11259.000000001281</v>
      </c>
      <c r="D96" s="299">
        <v>3.07182320442024</v>
      </c>
      <c r="E96" s="298">
        <v>37368.00000000163</v>
      </c>
      <c r="F96" s="300">
        <v>10.977157360406585</v>
      </c>
      <c r="G96" s="297">
        <v>2804340</v>
      </c>
      <c r="H96" s="297">
        <v>59230</v>
      </c>
      <c r="I96" s="299">
        <v>2.1576548845037173</v>
      </c>
      <c r="J96" s="297">
        <v>287752</v>
      </c>
      <c r="K96" s="299">
        <v>11.434211718406033</v>
      </c>
    </row>
    <row r="97" spans="1:11" ht="12" customHeight="1" x14ac:dyDescent="0.2">
      <c r="A97" s="296">
        <v>40969</v>
      </c>
      <c r="B97" s="297">
        <v>381268.99999999895</v>
      </c>
      <c r="C97" s="298">
        <v>3484.9999999977881</v>
      </c>
      <c r="D97" s="299">
        <v>0.92248480613201655</v>
      </c>
      <c r="E97" s="298">
        <v>38495.999999999418</v>
      </c>
      <c r="F97" s="300">
        <v>11.230756214754216</v>
      </c>
      <c r="G97" s="297">
        <v>2819402</v>
      </c>
      <c r="H97" s="297">
        <v>15062</v>
      </c>
      <c r="I97" s="299">
        <v>0.53709607251617131</v>
      </c>
      <c r="J97" s="297">
        <v>287978</v>
      </c>
      <c r="K97" s="299">
        <v>11.376126638603411</v>
      </c>
    </row>
    <row r="98" spans="1:11" ht="12" customHeight="1" x14ac:dyDescent="0.2">
      <c r="A98" s="296">
        <v>41000</v>
      </c>
      <c r="B98" s="297">
        <v>382177.00000000128</v>
      </c>
      <c r="C98" s="298">
        <v>908.00000000232831</v>
      </c>
      <c r="D98" s="299">
        <v>0.23815206586486989</v>
      </c>
      <c r="E98" s="298">
        <v>42630.000000000931</v>
      </c>
      <c r="F98" s="300">
        <v>12.554962935911933</v>
      </c>
      <c r="G98" s="297">
        <v>2811098</v>
      </c>
      <c r="H98" s="297">
        <v>-8304</v>
      </c>
      <c r="I98" s="299">
        <v>-0.29453054229230169</v>
      </c>
      <c r="J98" s="297">
        <v>328678</v>
      </c>
      <c r="K98" s="299">
        <v>13.240225264056848</v>
      </c>
    </row>
    <row r="99" spans="1:11" ht="12" customHeight="1" x14ac:dyDescent="0.2">
      <c r="A99" s="296">
        <v>41030</v>
      </c>
      <c r="B99" s="297">
        <v>381937.99999999854</v>
      </c>
      <c r="C99" s="298">
        <v>-239.00000000273576</v>
      </c>
      <c r="D99" s="299">
        <v>-6.2536468705007092E-2</v>
      </c>
      <c r="E99" s="298">
        <v>43996.999999997672</v>
      </c>
      <c r="F99" s="300">
        <v>13.019136476484817</v>
      </c>
      <c r="G99" s="297">
        <v>2805203</v>
      </c>
      <c r="H99" s="297">
        <v>-5895</v>
      </c>
      <c r="I99" s="299">
        <v>-0.20970453538083694</v>
      </c>
      <c r="J99" s="297">
        <v>357396</v>
      </c>
      <c r="K99" s="299">
        <v>14.60066091811977</v>
      </c>
    </row>
    <row r="100" spans="1:11" ht="12" customHeight="1" x14ac:dyDescent="0.2">
      <c r="A100" s="296">
        <v>41061</v>
      </c>
      <c r="B100" s="297">
        <v>376952.99999999773</v>
      </c>
      <c r="C100" s="298">
        <v>-4985.0000000008149</v>
      </c>
      <c r="D100" s="299">
        <v>-1.3051856584055093</v>
      </c>
      <c r="E100" s="298">
        <v>43008.99999999674</v>
      </c>
      <c r="F100" s="300">
        <v>12.879105478761891</v>
      </c>
      <c r="G100" s="297">
        <v>2752549</v>
      </c>
      <c r="H100" s="297">
        <v>-52654</v>
      </c>
      <c r="I100" s="299">
        <v>-1.8770121092840697</v>
      </c>
      <c r="J100" s="297">
        <v>345142</v>
      </c>
      <c r="K100" s="299">
        <v>14.336670118513405</v>
      </c>
    </row>
    <row r="101" spans="1:11" ht="12" customHeight="1" x14ac:dyDescent="0.2">
      <c r="A101" s="296">
        <v>41091</v>
      </c>
      <c r="B101" s="297">
        <v>380174.00000000029</v>
      </c>
      <c r="C101" s="298">
        <v>3221.0000000025611</v>
      </c>
      <c r="D101" s="299">
        <v>0.85448318490702568</v>
      </c>
      <c r="E101" s="298">
        <v>43789.999999998603</v>
      </c>
      <c r="F101" s="300">
        <v>13.017860540334375</v>
      </c>
      <c r="G101" s="297">
        <v>2754050</v>
      </c>
      <c r="H101" s="297">
        <v>1501</v>
      </c>
      <c r="I101" s="299">
        <v>5.4531272649460553E-2</v>
      </c>
      <c r="J101" s="297">
        <v>375575</v>
      </c>
      <c r="K101" s="299">
        <v>15.790580098592585</v>
      </c>
    </row>
    <row r="102" spans="1:11" ht="12" customHeight="1" x14ac:dyDescent="0.2">
      <c r="A102" s="296">
        <v>41122</v>
      </c>
      <c r="B102" s="297">
        <v>385729.00000000151</v>
      </c>
      <c r="C102" s="298">
        <v>5555.0000000012224</v>
      </c>
      <c r="D102" s="299">
        <v>1.4611730418180144</v>
      </c>
      <c r="E102" s="298">
        <v>43815.00000000064</v>
      </c>
      <c r="F102" s="300">
        <v>12.814625900080292</v>
      </c>
      <c r="G102" s="297">
        <v>2796441</v>
      </c>
      <c r="H102" s="297">
        <v>42391</v>
      </c>
      <c r="I102" s="299">
        <v>1.5392240518509104</v>
      </c>
      <c r="J102" s="297">
        <v>380259</v>
      </c>
      <c r="K102" s="299">
        <v>15.738011457746147</v>
      </c>
    </row>
    <row r="103" spans="1:11" ht="12" customHeight="1" x14ac:dyDescent="0.2">
      <c r="A103" s="296">
        <v>41153</v>
      </c>
      <c r="B103" s="297">
        <v>391523.99999999977</v>
      </c>
      <c r="C103" s="298">
        <v>5794.9999999982538</v>
      </c>
      <c r="D103" s="299">
        <v>1.5023500955329341</v>
      </c>
      <c r="E103" s="298">
        <v>43322.000000000931</v>
      </c>
      <c r="F103" s="300">
        <v>12.441628709772223</v>
      </c>
      <c r="G103" s="297">
        <v>2882154</v>
      </c>
      <c r="H103" s="297">
        <v>85713</v>
      </c>
      <c r="I103" s="299">
        <v>3.0650745000520305</v>
      </c>
      <c r="J103" s="297">
        <v>391382</v>
      </c>
      <c r="K103" s="299">
        <v>15.713280862318992</v>
      </c>
    </row>
    <row r="104" spans="1:11" ht="12" customHeight="1" x14ac:dyDescent="0.2">
      <c r="A104" s="296">
        <v>41183</v>
      </c>
      <c r="B104" s="297">
        <v>401688.00000000111</v>
      </c>
      <c r="C104" s="298">
        <v>10164.000000001339</v>
      </c>
      <c r="D104" s="299">
        <v>2.5960094400346709</v>
      </c>
      <c r="E104" s="298">
        <v>45478.000000001222</v>
      </c>
      <c r="F104" s="300">
        <v>12.767187894781515</v>
      </c>
      <c r="G104" s="297">
        <v>2979764</v>
      </c>
      <c r="H104" s="297">
        <v>97610</v>
      </c>
      <c r="I104" s="299">
        <v>3.3867031393881106</v>
      </c>
      <c r="J104" s="297">
        <v>403558</v>
      </c>
      <c r="K104" s="299">
        <v>15.664818729558117</v>
      </c>
    </row>
    <row r="105" spans="1:11" ht="12" customHeight="1" x14ac:dyDescent="0.2">
      <c r="A105" s="296">
        <v>41214</v>
      </c>
      <c r="B105" s="297">
        <v>404552.00000000262</v>
      </c>
      <c r="C105" s="298">
        <v>2864.0000000015134</v>
      </c>
      <c r="D105" s="299">
        <v>0.71299117723245542</v>
      </c>
      <c r="E105" s="298">
        <v>52264.000000001455</v>
      </c>
      <c r="F105" s="300">
        <v>14.835589063493869</v>
      </c>
      <c r="G105" s="297">
        <v>3042930</v>
      </c>
      <c r="H105" s="297">
        <v>63166</v>
      </c>
      <c r="I105" s="299">
        <v>2.1198323088674136</v>
      </c>
      <c r="J105" s="297">
        <v>417936</v>
      </c>
      <c r="K105" s="299">
        <v>15.921407820360733</v>
      </c>
    </row>
    <row r="106" spans="1:11" ht="12" customHeight="1" x14ac:dyDescent="0.2">
      <c r="A106" s="296">
        <v>41244</v>
      </c>
      <c r="B106" s="297">
        <v>396490.00000000058</v>
      </c>
      <c r="C106" s="298">
        <v>-8062.0000000020373</v>
      </c>
      <c r="D106" s="299">
        <v>-1.9928216891776545</v>
      </c>
      <c r="E106" s="298">
        <v>49275.000000000291</v>
      </c>
      <c r="F106" s="300">
        <v>14.19149518309988</v>
      </c>
      <c r="G106" s="297">
        <v>2993492</v>
      </c>
      <c r="H106" s="297">
        <v>-49438</v>
      </c>
      <c r="I106" s="299">
        <v>-1.624684103807843</v>
      </c>
      <c r="J106" s="297">
        <v>380963</v>
      </c>
      <c r="K106" s="299">
        <v>14.582153920588059</v>
      </c>
    </row>
    <row r="107" spans="1:11" ht="12" customHeight="1" x14ac:dyDescent="0.2">
      <c r="A107" s="296">
        <v>41275</v>
      </c>
      <c r="B107" s="297">
        <v>411972.00000000332</v>
      </c>
      <c r="C107" s="298">
        <v>15482.000000002736</v>
      </c>
      <c r="D107" s="299">
        <v>3.9047643067927851</v>
      </c>
      <c r="E107" s="298">
        <v>45447.000000003434</v>
      </c>
      <c r="F107" s="300">
        <v>12.399427051361695</v>
      </c>
      <c r="G107" s="297">
        <v>3102474</v>
      </c>
      <c r="H107" s="297">
        <v>108982</v>
      </c>
      <c r="I107" s="299">
        <v>3.6406310756801754</v>
      </c>
      <c r="J107" s="297">
        <v>357364</v>
      </c>
      <c r="K107" s="299">
        <v>13.018203277828576</v>
      </c>
    </row>
    <row r="108" spans="1:11" ht="12" customHeight="1" x14ac:dyDescent="0.2">
      <c r="A108" s="296">
        <v>41306</v>
      </c>
      <c r="B108" s="297">
        <v>418530.99999999901</v>
      </c>
      <c r="C108" s="298">
        <v>6558.9999999956926</v>
      </c>
      <c r="D108" s="299">
        <v>1.5920984921294747</v>
      </c>
      <c r="E108" s="298">
        <v>40746.999999997846</v>
      </c>
      <c r="F108" s="300">
        <v>10.785792939880388</v>
      </c>
      <c r="G108" s="297">
        <v>3142262</v>
      </c>
      <c r="H108" s="297">
        <v>39788</v>
      </c>
      <c r="I108" s="299">
        <v>1.282460384841259</v>
      </c>
      <c r="J108" s="297">
        <v>337922</v>
      </c>
      <c r="K108" s="299">
        <v>12.049965410756185</v>
      </c>
    </row>
    <row r="109" spans="1:11" ht="12" customHeight="1" x14ac:dyDescent="0.2">
      <c r="A109" s="296">
        <v>41334</v>
      </c>
      <c r="B109" s="297">
        <v>419351.00000000134</v>
      </c>
      <c r="C109" s="298">
        <v>820.00000000232831</v>
      </c>
      <c r="D109" s="299">
        <v>0.19592336051626527</v>
      </c>
      <c r="E109" s="298">
        <v>38082.000000002387</v>
      </c>
      <c r="F109" s="300">
        <v>9.9882235377128712</v>
      </c>
      <c r="G109" s="297">
        <v>3126440</v>
      </c>
      <c r="H109" s="297">
        <v>-15822</v>
      </c>
      <c r="I109" s="299">
        <v>-0.50352262160189065</v>
      </c>
      <c r="J109" s="297">
        <v>307038</v>
      </c>
      <c r="K109" s="299">
        <v>10.890181676823667</v>
      </c>
    </row>
    <row r="110" spans="1:11" ht="12" customHeight="1" x14ac:dyDescent="0.2">
      <c r="A110" s="296">
        <v>41365</v>
      </c>
      <c r="B110" s="297">
        <v>417710.00000000419</v>
      </c>
      <c r="C110" s="298">
        <v>-1640.9999999971478</v>
      </c>
      <c r="D110" s="299">
        <v>-0.39131896668832139</v>
      </c>
      <c r="E110" s="298">
        <v>35533.00000000291</v>
      </c>
      <c r="F110" s="300">
        <v>9.2975244454801818</v>
      </c>
      <c r="G110" s="297">
        <v>3108033</v>
      </c>
      <c r="H110" s="297">
        <v>-18407</v>
      </c>
      <c r="I110" s="299">
        <v>-0.5887527027545707</v>
      </c>
      <c r="J110" s="297">
        <v>296935</v>
      </c>
      <c r="K110" s="299">
        <v>10.562954404293269</v>
      </c>
    </row>
    <row r="111" spans="1:11" ht="12" customHeight="1" x14ac:dyDescent="0.2">
      <c r="A111" s="296">
        <v>41395</v>
      </c>
      <c r="B111" s="297">
        <v>412553.00000000215</v>
      </c>
      <c r="C111" s="298">
        <v>-5157.0000000020373</v>
      </c>
      <c r="D111" s="299">
        <v>-1.2345885901706892</v>
      </c>
      <c r="E111" s="298">
        <v>30615.000000003609</v>
      </c>
      <c r="F111" s="300">
        <v>8.0156988830657667</v>
      </c>
      <c r="G111" s="297">
        <v>3046697</v>
      </c>
      <c r="H111" s="297">
        <v>-61336</v>
      </c>
      <c r="I111" s="299">
        <v>-1.9734668196894949</v>
      </c>
      <c r="J111" s="297">
        <v>241494</v>
      </c>
      <c r="K111" s="299">
        <v>8.6087887400662275</v>
      </c>
    </row>
    <row r="112" spans="1:11" ht="12" customHeight="1" x14ac:dyDescent="0.2">
      <c r="A112" s="296">
        <v>41426</v>
      </c>
      <c r="B112" s="297">
        <v>402452.9999999975</v>
      </c>
      <c r="C112" s="298">
        <v>-10100.000000004657</v>
      </c>
      <c r="D112" s="299">
        <v>-2.4481702956964568</v>
      </c>
      <c r="E112" s="298">
        <v>25499.999999999767</v>
      </c>
      <c r="F112" s="300">
        <v>6.7647690826177058</v>
      </c>
      <c r="G112" s="297">
        <v>2956548</v>
      </c>
      <c r="H112" s="297">
        <v>-90149</v>
      </c>
      <c r="I112" s="299">
        <v>-2.9589092712534262</v>
      </c>
      <c r="J112" s="297">
        <v>203999</v>
      </c>
      <c r="K112" s="299">
        <v>7.4112758755611621</v>
      </c>
    </row>
    <row r="113" spans="1:11" ht="12" customHeight="1" x14ac:dyDescent="0.2">
      <c r="A113" s="296">
        <v>41456</v>
      </c>
      <c r="B113" s="297">
        <v>402574.99999999942</v>
      </c>
      <c r="C113" s="298">
        <v>122.00000000192085</v>
      </c>
      <c r="D113" s="299">
        <v>3.0314098789652858E-2</v>
      </c>
      <c r="E113" s="298">
        <v>22400.999999999127</v>
      </c>
      <c r="F113" s="300">
        <v>5.8923019459508295</v>
      </c>
      <c r="G113" s="297">
        <v>2918934</v>
      </c>
      <c r="H113" s="297">
        <v>-37614</v>
      </c>
      <c r="I113" s="299">
        <v>-1.2722269349254605</v>
      </c>
      <c r="J113" s="297">
        <v>164884</v>
      </c>
      <c r="K113" s="299">
        <v>5.9869646520578783</v>
      </c>
    </row>
    <row r="114" spans="1:11" ht="12" customHeight="1" x14ac:dyDescent="0.2">
      <c r="A114" s="296">
        <v>41487</v>
      </c>
      <c r="B114" s="297">
        <v>405299.00000000274</v>
      </c>
      <c r="C114" s="298">
        <v>2724.0000000033178</v>
      </c>
      <c r="D114" s="299">
        <v>0.67664410358400839</v>
      </c>
      <c r="E114" s="298">
        <v>19570.000000001222</v>
      </c>
      <c r="F114" s="300">
        <v>5.0735101586868359</v>
      </c>
      <c r="G114" s="297">
        <v>2929677</v>
      </c>
      <c r="H114" s="297">
        <v>10743</v>
      </c>
      <c r="I114" s="299">
        <v>0.36804532065473217</v>
      </c>
      <c r="J114" s="297">
        <v>133236</v>
      </c>
      <c r="K114" s="299">
        <v>4.7644845716394517</v>
      </c>
    </row>
    <row r="115" spans="1:11" ht="12" customHeight="1" x14ac:dyDescent="0.2">
      <c r="A115" s="296">
        <v>41518</v>
      </c>
      <c r="B115" s="297">
        <v>406816.00000000012</v>
      </c>
      <c r="C115" s="298">
        <v>1516.9999999973807</v>
      </c>
      <c r="D115" s="299">
        <v>0.37429157239405242</v>
      </c>
      <c r="E115" s="298">
        <v>15292.000000000349</v>
      </c>
      <c r="F115" s="300">
        <v>3.9057631205239929</v>
      </c>
      <c r="G115" s="297">
        <v>2981662</v>
      </c>
      <c r="H115" s="297">
        <v>51985</v>
      </c>
      <c r="I115" s="299">
        <v>1.7744276928821847</v>
      </c>
      <c r="J115" s="297">
        <v>99508</v>
      </c>
      <c r="K115" s="299">
        <v>3.4525566642171097</v>
      </c>
    </row>
    <row r="116" spans="1:11" ht="12" customHeight="1" x14ac:dyDescent="0.2">
      <c r="A116" s="296">
        <v>41548</v>
      </c>
      <c r="B116" s="297">
        <v>410207.00000000076</v>
      </c>
      <c r="C116" s="298">
        <v>3391.0000000006403</v>
      </c>
      <c r="D116" s="299">
        <v>0.83354636985778319</v>
      </c>
      <c r="E116" s="298">
        <v>8518.9999999996508</v>
      </c>
      <c r="F116" s="300">
        <v>2.1208002230585996</v>
      </c>
      <c r="G116" s="297">
        <v>3050532</v>
      </c>
      <c r="H116" s="297">
        <v>68870</v>
      </c>
      <c r="I116" s="299">
        <v>2.3097856162100197</v>
      </c>
      <c r="J116" s="297">
        <v>70768</v>
      </c>
      <c r="K116" s="299">
        <v>2.374953184211904</v>
      </c>
    </row>
    <row r="117" spans="1:11" ht="12" customHeight="1" x14ac:dyDescent="0.2">
      <c r="A117" s="296">
        <v>41579</v>
      </c>
      <c r="B117" s="297">
        <v>407656.00000000035</v>
      </c>
      <c r="C117" s="298">
        <v>-2551.0000000004075</v>
      </c>
      <c r="D117" s="299">
        <v>-0.62188114781083759</v>
      </c>
      <c r="E117" s="298">
        <v>3103.9999999977299</v>
      </c>
      <c r="F117" s="300">
        <v>0.76726848464417674</v>
      </c>
      <c r="G117" s="297">
        <v>3059016</v>
      </c>
      <c r="H117" s="297">
        <v>8484</v>
      </c>
      <c r="I117" s="299">
        <v>0.27811542380148774</v>
      </c>
      <c r="J117" s="297">
        <v>16086</v>
      </c>
      <c r="K117" s="299">
        <v>0.52863522986069345</v>
      </c>
    </row>
    <row r="118" spans="1:11" ht="12" customHeight="1" x14ac:dyDescent="0.2">
      <c r="A118" s="296">
        <v>41609</v>
      </c>
      <c r="B118" s="297">
        <v>394512.99999999959</v>
      </c>
      <c r="C118" s="298">
        <v>-13143.000000000757</v>
      </c>
      <c r="D118" s="299">
        <v>-3.224041839197938</v>
      </c>
      <c r="E118" s="298">
        <v>-1977.0000000009895</v>
      </c>
      <c r="F118" s="300">
        <v>-0.49862543822063271</v>
      </c>
      <c r="G118" s="297">
        <v>2971763</v>
      </c>
      <c r="H118" s="297">
        <v>-87253</v>
      </c>
      <c r="I118" s="299">
        <v>-2.852322446172233</v>
      </c>
      <c r="J118" s="297">
        <v>-21729</v>
      </c>
      <c r="K118" s="299">
        <v>-0.72587466410466439</v>
      </c>
    </row>
    <row r="119" spans="1:11" ht="12" customHeight="1" x14ac:dyDescent="0.2">
      <c r="A119" s="296">
        <v>41640</v>
      </c>
      <c r="B119" s="297">
        <v>405558.0000000064</v>
      </c>
      <c r="C119" s="298">
        <v>11045.00000000681</v>
      </c>
      <c r="D119" s="299">
        <v>2.7996542572758876</v>
      </c>
      <c r="E119" s="298">
        <v>-6413.999999996915</v>
      </c>
      <c r="F119" s="300">
        <v>-1.5569019253728078</v>
      </c>
      <c r="G119" s="297">
        <v>3071282</v>
      </c>
      <c r="H119" s="297">
        <v>99519</v>
      </c>
      <c r="I119" s="299">
        <v>3.3488202121097812</v>
      </c>
      <c r="J119" s="297">
        <v>-31192</v>
      </c>
      <c r="K119" s="299">
        <v>-1.0053911813604239</v>
      </c>
    </row>
    <row r="120" spans="1:11" ht="12" customHeight="1" x14ac:dyDescent="0.2">
      <c r="A120" s="296">
        <v>41671</v>
      </c>
      <c r="B120" s="297">
        <v>407551.00000000047</v>
      </c>
      <c r="C120" s="298">
        <v>1992.9999999940628</v>
      </c>
      <c r="D120" s="299">
        <v>0.49142169553899351</v>
      </c>
      <c r="E120" s="298">
        <v>-10979.999999998545</v>
      </c>
      <c r="F120" s="300">
        <v>-2.6234615834904873</v>
      </c>
      <c r="G120" s="297">
        <v>3067530</v>
      </c>
      <c r="H120" s="297">
        <v>-3752</v>
      </c>
      <c r="I120" s="299">
        <v>-0.12216396931314025</v>
      </c>
      <c r="J120" s="297">
        <v>-74732</v>
      </c>
      <c r="K120" s="299">
        <v>-2.3782867246588606</v>
      </c>
    </row>
    <row r="121" spans="1:11" ht="12" customHeight="1" x14ac:dyDescent="0.2">
      <c r="A121" s="296">
        <v>41699</v>
      </c>
      <c r="B121" s="297">
        <v>405228.99999999488</v>
      </c>
      <c r="C121" s="298">
        <v>-2322.0000000055879</v>
      </c>
      <c r="D121" s="299">
        <v>-0.56974464545678583</v>
      </c>
      <c r="E121" s="298">
        <v>-14122.000000006461</v>
      </c>
      <c r="F121" s="300">
        <v>-3.3675846725073781</v>
      </c>
      <c r="G121" s="297">
        <v>3046322</v>
      </c>
      <c r="H121" s="297">
        <v>-21208</v>
      </c>
      <c r="I121" s="299">
        <v>-0.69137058154280484</v>
      </c>
      <c r="J121" s="297">
        <v>-80118</v>
      </c>
      <c r="K121" s="299">
        <v>-2.562595156152045</v>
      </c>
    </row>
    <row r="122" spans="1:11" ht="12" customHeight="1" x14ac:dyDescent="0.2">
      <c r="A122" s="296">
        <v>41730</v>
      </c>
      <c r="B122" s="297">
        <v>395943.99999999965</v>
      </c>
      <c r="C122" s="298">
        <v>-9284.999999995227</v>
      </c>
      <c r="D122" s="299">
        <v>-2.2912970197086944</v>
      </c>
      <c r="E122" s="298">
        <v>-21766.00000000454</v>
      </c>
      <c r="F122" s="300">
        <v>-5.2107921763913536</v>
      </c>
      <c r="G122" s="297">
        <v>2961616</v>
      </c>
      <c r="H122" s="297">
        <v>-84706</v>
      </c>
      <c r="I122" s="299">
        <v>-2.7805990305686659</v>
      </c>
      <c r="J122" s="297">
        <v>-146417</v>
      </c>
      <c r="K122" s="299">
        <v>-4.7109216665331415</v>
      </c>
    </row>
    <row r="123" spans="1:11" ht="12" customHeight="1" x14ac:dyDescent="0.2">
      <c r="A123" s="296">
        <v>41760</v>
      </c>
      <c r="B123" s="297">
        <v>385105.00000000087</v>
      </c>
      <c r="C123" s="298">
        <v>-10838.999999998778</v>
      </c>
      <c r="D123" s="299">
        <v>-2.7375083345116447</v>
      </c>
      <c r="E123" s="298">
        <v>-27448.000000001281</v>
      </c>
      <c r="F123" s="300">
        <v>-6.6532057699255942</v>
      </c>
      <c r="G123" s="297">
        <v>2896348</v>
      </c>
      <c r="H123" s="297">
        <v>-65268</v>
      </c>
      <c r="I123" s="299">
        <v>-2.2037968460462127</v>
      </c>
      <c r="J123" s="297">
        <v>-150349</v>
      </c>
      <c r="K123" s="299">
        <v>-4.9348195767416323</v>
      </c>
    </row>
    <row r="124" spans="1:11" ht="12" customHeight="1" x14ac:dyDescent="0.2">
      <c r="A124" s="296">
        <v>41791</v>
      </c>
      <c r="B124" s="297">
        <v>374613.99999999761</v>
      </c>
      <c r="C124" s="298">
        <v>-10491.00000000326</v>
      </c>
      <c r="D124" s="299">
        <v>-2.7241921034531456</v>
      </c>
      <c r="E124" s="298">
        <v>-27838.999999999884</v>
      </c>
      <c r="F124" s="300">
        <v>-6.9173294769824194</v>
      </c>
      <c r="G124" s="297">
        <v>2812743</v>
      </c>
      <c r="H124" s="297">
        <v>-83605</v>
      </c>
      <c r="I124" s="299">
        <v>-2.8865661170549948</v>
      </c>
      <c r="J124" s="297">
        <v>-143805</v>
      </c>
      <c r="K124" s="299">
        <v>-4.8639494437431763</v>
      </c>
    </row>
    <row r="125" spans="1:11" ht="12" customHeight="1" x14ac:dyDescent="0.2">
      <c r="A125" s="296">
        <v>41821</v>
      </c>
      <c r="B125" s="297">
        <v>378332.00000000058</v>
      </c>
      <c r="C125" s="298">
        <v>3718.0000000029686</v>
      </c>
      <c r="D125" s="299">
        <v>0.99248826792458167</v>
      </c>
      <c r="E125" s="298">
        <v>-24242.999999998836</v>
      </c>
      <c r="F125" s="300">
        <v>-6.0219834813386006</v>
      </c>
      <c r="G125" s="297">
        <v>2800225</v>
      </c>
      <c r="H125" s="297">
        <v>-12518</v>
      </c>
      <c r="I125" s="299">
        <v>-0.44504599247069498</v>
      </c>
      <c r="J125" s="297">
        <v>-118709</v>
      </c>
      <c r="K125" s="299">
        <v>-4.0668613952901982</v>
      </c>
    </row>
    <row r="126" spans="1:11" ht="12" customHeight="1" x14ac:dyDescent="0.2">
      <c r="A126" s="296">
        <v>41852</v>
      </c>
      <c r="B126" s="297">
        <v>381655.00000000157</v>
      </c>
      <c r="C126" s="298">
        <v>3323.0000000009895</v>
      </c>
      <c r="D126" s="299">
        <v>0.8783290866225919</v>
      </c>
      <c r="E126" s="298">
        <v>-23644.000000001164</v>
      </c>
      <c r="F126" s="300">
        <v>-5.8337178231382278</v>
      </c>
      <c r="G126" s="297">
        <v>2815386</v>
      </c>
      <c r="H126" s="297">
        <v>15161</v>
      </c>
      <c r="I126" s="299">
        <v>0.54142077868742688</v>
      </c>
      <c r="J126" s="297">
        <v>-114291</v>
      </c>
      <c r="K126" s="299">
        <v>-3.9011467817100658</v>
      </c>
    </row>
    <row r="127" spans="1:11" ht="12" customHeight="1" x14ac:dyDescent="0.2">
      <c r="A127" s="296">
        <v>41883</v>
      </c>
      <c r="B127" s="297">
        <v>381604.00000000064</v>
      </c>
      <c r="C127" s="298">
        <v>-51.000000000931323</v>
      </c>
      <c r="D127" s="299">
        <v>-1.3362853886607306E-2</v>
      </c>
      <c r="E127" s="298">
        <v>-25211.999999999476</v>
      </c>
      <c r="F127" s="300">
        <v>-6.1973963659245141</v>
      </c>
      <c r="G127" s="297">
        <v>2856994</v>
      </c>
      <c r="H127" s="297">
        <v>41608</v>
      </c>
      <c r="I127" s="299">
        <v>1.4778790545950005</v>
      </c>
      <c r="J127" s="297">
        <v>-124668</v>
      </c>
      <c r="K127" s="299">
        <v>-4.1811580252892515</v>
      </c>
    </row>
    <row r="128" spans="1:11" ht="12" customHeight="1" x14ac:dyDescent="0.2">
      <c r="A128" s="296">
        <v>41913</v>
      </c>
      <c r="B128" s="297">
        <v>386445.00000000274</v>
      </c>
      <c r="C128" s="298">
        <v>4841.0000000020955</v>
      </c>
      <c r="D128" s="299">
        <v>1.2685925724054483</v>
      </c>
      <c r="E128" s="298">
        <v>-23761.999999998021</v>
      </c>
      <c r="F128" s="300">
        <v>-5.7926851565180453</v>
      </c>
      <c r="G128" s="297">
        <v>2918218</v>
      </c>
      <c r="H128" s="297">
        <v>61224</v>
      </c>
      <c r="I128" s="299">
        <v>2.1429516477808495</v>
      </c>
      <c r="J128" s="297">
        <v>-132314</v>
      </c>
      <c r="K128" s="299">
        <v>-4.337407376811651</v>
      </c>
    </row>
    <row r="129" spans="1:11" ht="12" customHeight="1" x14ac:dyDescent="0.2">
      <c r="A129" s="296">
        <v>41944</v>
      </c>
      <c r="B129" s="297">
        <v>383420.00000000309</v>
      </c>
      <c r="C129" s="298">
        <v>-3024.9999999996508</v>
      </c>
      <c r="D129" s="299">
        <v>-0.78277633298389926</v>
      </c>
      <c r="E129" s="298">
        <v>-24235.999999997264</v>
      </c>
      <c r="F129" s="300">
        <v>-5.9452087053783682</v>
      </c>
      <c r="G129" s="297">
        <v>2927158</v>
      </c>
      <c r="H129" s="297">
        <v>8940</v>
      </c>
      <c r="I129" s="299">
        <v>0.30635134181202361</v>
      </c>
      <c r="J129" s="297">
        <v>-131858</v>
      </c>
      <c r="K129" s="299">
        <v>-4.310471079588992</v>
      </c>
    </row>
    <row r="130" spans="1:11" ht="12" customHeight="1" x14ac:dyDescent="0.2">
      <c r="A130" s="296">
        <v>41974</v>
      </c>
      <c r="B130" s="297">
        <v>371290.99999999703</v>
      </c>
      <c r="C130" s="298">
        <v>-12129.000000006054</v>
      </c>
      <c r="D130" s="299">
        <v>-3.1633717594298565</v>
      </c>
      <c r="E130" s="298">
        <v>-23222.000000002561</v>
      </c>
      <c r="F130" s="300">
        <v>-5.8862445597490032</v>
      </c>
      <c r="G130" s="297">
        <v>2861883</v>
      </c>
      <c r="H130" s="297">
        <v>-65275</v>
      </c>
      <c r="I130" s="299">
        <v>-2.2299787028920202</v>
      </c>
      <c r="J130" s="297">
        <v>-109880</v>
      </c>
      <c r="K130" s="299">
        <v>-3.6974684724185609</v>
      </c>
    </row>
    <row r="131" spans="1:11" ht="12" customHeight="1" x14ac:dyDescent="0.2">
      <c r="A131" s="296">
        <v>42005</v>
      </c>
      <c r="B131" s="297">
        <v>379462.99999999703</v>
      </c>
      <c r="C131" s="298">
        <v>8172</v>
      </c>
      <c r="D131" s="299">
        <v>2.2009690512293769</v>
      </c>
      <c r="E131" s="298">
        <v>-26095.000000009371</v>
      </c>
      <c r="F131" s="300">
        <v>-6.4343447792939497</v>
      </c>
      <c r="G131" s="297">
        <v>2938627</v>
      </c>
      <c r="H131" s="297">
        <v>76744</v>
      </c>
      <c r="I131" s="299">
        <v>2.6815911062751341</v>
      </c>
      <c r="J131" s="297">
        <v>-132655</v>
      </c>
      <c r="K131" s="299">
        <v>-4.3192061165337474</v>
      </c>
    </row>
    <row r="132" spans="1:11" ht="12" customHeight="1" x14ac:dyDescent="0.2">
      <c r="A132" s="296">
        <v>42036</v>
      </c>
      <c r="B132" s="297">
        <v>382301.00000000227</v>
      </c>
      <c r="C132" s="298">
        <v>2838.0000000052387</v>
      </c>
      <c r="D132" s="299">
        <v>0.74789900464742565</v>
      </c>
      <c r="E132" s="298">
        <v>-25249.999999998196</v>
      </c>
      <c r="F132" s="300">
        <v>-6.1955436252145537</v>
      </c>
      <c r="G132" s="297">
        <v>2938404</v>
      </c>
      <c r="H132" s="297">
        <v>-223</v>
      </c>
      <c r="I132" s="299">
        <v>-7.5885779311222557E-3</v>
      </c>
      <c r="J132" s="297">
        <v>-129126</v>
      </c>
      <c r="K132" s="299">
        <v>-4.2094453843972186</v>
      </c>
    </row>
    <row r="133" spans="1:11" ht="12" customHeight="1" x14ac:dyDescent="0.2">
      <c r="A133" s="296">
        <v>42064</v>
      </c>
      <c r="B133" s="297">
        <v>378538.99999999971</v>
      </c>
      <c r="C133" s="298">
        <v>-3762.0000000025611</v>
      </c>
      <c r="D133" s="299">
        <v>-0.98404137054377017</v>
      </c>
      <c r="E133" s="298">
        <v>-26689.999999995169</v>
      </c>
      <c r="F133" s="300">
        <v>-6.5863992952122139</v>
      </c>
      <c r="G133" s="297">
        <v>2889380</v>
      </c>
      <c r="H133" s="297">
        <v>-49024</v>
      </c>
      <c r="I133" s="299">
        <v>-1.6683886899146612</v>
      </c>
      <c r="J133" s="297">
        <v>-156942</v>
      </c>
      <c r="K133" s="299">
        <v>-5.1518519709997825</v>
      </c>
    </row>
    <row r="134" spans="1:11" ht="12" customHeight="1" x14ac:dyDescent="0.2">
      <c r="A134" s="296">
        <v>42095</v>
      </c>
      <c r="B134" s="297">
        <v>369234.99999999814</v>
      </c>
      <c r="C134" s="298">
        <v>-9304.0000000015716</v>
      </c>
      <c r="D134" s="299">
        <v>-2.4578709195093711</v>
      </c>
      <c r="E134" s="298">
        <v>-26709.000000001513</v>
      </c>
      <c r="F134" s="300">
        <v>-6.7456509001276785</v>
      </c>
      <c r="G134" s="297">
        <v>2816496</v>
      </c>
      <c r="H134" s="297">
        <v>-72884</v>
      </c>
      <c r="I134" s="299">
        <v>-2.5224788708996395</v>
      </c>
      <c r="J134" s="297">
        <v>-145120</v>
      </c>
      <c r="K134" s="299">
        <v>-4.900027552525378</v>
      </c>
    </row>
    <row r="135" spans="1:11" ht="12" customHeight="1" x14ac:dyDescent="0.2">
      <c r="A135" s="296">
        <v>42125</v>
      </c>
      <c r="B135" s="297">
        <v>357011.00000000309</v>
      </c>
      <c r="C135" s="298">
        <v>-12223.999999995052</v>
      </c>
      <c r="D135" s="299">
        <v>-3.310628732377785</v>
      </c>
      <c r="E135" s="298">
        <v>-28093.999999997788</v>
      </c>
      <c r="F135" s="300">
        <v>-7.2951532698868427</v>
      </c>
      <c r="G135" s="297">
        <v>2747670</v>
      </c>
      <c r="H135" s="297">
        <v>-68826</v>
      </c>
      <c r="I135" s="299">
        <v>-2.443674693661912</v>
      </c>
      <c r="J135" s="297">
        <v>-148678</v>
      </c>
      <c r="K135" s="299">
        <v>-5.1332919939178581</v>
      </c>
    </row>
    <row r="136" spans="1:11" ht="12" customHeight="1" x14ac:dyDescent="0.2">
      <c r="A136" s="296">
        <v>42156</v>
      </c>
      <c r="B136" s="297">
        <v>347160.00000000116</v>
      </c>
      <c r="C136" s="298">
        <v>-9851.0000000019209</v>
      </c>
      <c r="D136" s="299">
        <v>-2.7592987330927721</v>
      </c>
      <c r="E136" s="298">
        <v>-27453.999999996449</v>
      </c>
      <c r="F136" s="300">
        <v>-7.3286102494825682</v>
      </c>
      <c r="G136" s="297">
        <v>2685783</v>
      </c>
      <c r="H136" s="297">
        <v>-61887</v>
      </c>
      <c r="I136" s="299">
        <v>-2.2523447138848551</v>
      </c>
      <c r="J136" s="297">
        <v>-126960</v>
      </c>
      <c r="K136" s="299">
        <v>-4.5137433459082468</v>
      </c>
    </row>
    <row r="137" spans="1:11" ht="12" customHeight="1" x14ac:dyDescent="0.2">
      <c r="A137" s="296">
        <v>42186</v>
      </c>
      <c r="B137" s="297">
        <v>344892.00000000367</v>
      </c>
      <c r="C137" s="298">
        <v>-2267.9999999974971</v>
      </c>
      <c r="D137" s="299">
        <v>-0.65330107155129891</v>
      </c>
      <c r="E137" s="298">
        <v>-33439.999999996915</v>
      </c>
      <c r="F137" s="300">
        <v>-8.8387976697706954</v>
      </c>
      <c r="G137" s="297">
        <v>2641480</v>
      </c>
      <c r="H137" s="297">
        <v>-44303</v>
      </c>
      <c r="I137" s="299">
        <v>-1.6495375836394823</v>
      </c>
      <c r="J137" s="297">
        <v>-158745</v>
      </c>
      <c r="K137" s="299">
        <v>-5.6690087403690779</v>
      </c>
    </row>
    <row r="138" spans="1:11" ht="12" customHeight="1" x14ac:dyDescent="0.2">
      <c r="A138" s="296">
        <v>42217</v>
      </c>
      <c r="B138" s="297">
        <v>349546.00000000006</v>
      </c>
      <c r="C138" s="298">
        <v>4653.9999999963911</v>
      </c>
      <c r="D138" s="299">
        <v>1.3494079305975035</v>
      </c>
      <c r="E138" s="298">
        <v>-32109.000000001513</v>
      </c>
      <c r="F138" s="300">
        <v>-8.4130955968089971</v>
      </c>
      <c r="G138" s="297">
        <v>2664356</v>
      </c>
      <c r="H138" s="297">
        <v>22876</v>
      </c>
      <c r="I138" s="299">
        <v>0.86602965004467192</v>
      </c>
      <c r="J138" s="297">
        <v>-151030</v>
      </c>
      <c r="K138" s="299">
        <v>-5.364450913658021</v>
      </c>
    </row>
    <row r="139" spans="1:11" ht="12" customHeight="1" x14ac:dyDescent="0.2">
      <c r="A139" s="296">
        <v>42248</v>
      </c>
      <c r="B139" s="297">
        <v>349466.00000000297</v>
      </c>
      <c r="C139" s="298">
        <v>-79.999999997089617</v>
      </c>
      <c r="D139" s="299">
        <v>-2.2886830344815732E-2</v>
      </c>
      <c r="E139" s="298">
        <v>-32137.999999997672</v>
      </c>
      <c r="F139" s="300">
        <v>-8.421819477782627</v>
      </c>
      <c r="G139" s="297">
        <v>2707511</v>
      </c>
      <c r="H139" s="297">
        <v>43155</v>
      </c>
      <c r="I139" s="299">
        <v>1.6197159839000494</v>
      </c>
      <c r="J139" s="297">
        <v>-149483</v>
      </c>
      <c r="K139" s="299">
        <v>-5.2321775964527752</v>
      </c>
    </row>
    <row r="140" spans="1:11" ht="12" customHeight="1" x14ac:dyDescent="0.2">
      <c r="A140" s="296">
        <v>42278</v>
      </c>
      <c r="B140" s="297">
        <v>353186.99999999971</v>
      </c>
      <c r="C140" s="298">
        <v>3720.9999999967404</v>
      </c>
      <c r="D140" s="299">
        <v>1.064767387956685</v>
      </c>
      <c r="E140" s="298">
        <v>-33258.000000003027</v>
      </c>
      <c r="F140" s="300">
        <v>-8.6061405892178158</v>
      </c>
      <c r="G140" s="297">
        <v>2768583</v>
      </c>
      <c r="H140" s="297">
        <v>61072</v>
      </c>
      <c r="I140" s="299">
        <v>2.2556510389062132</v>
      </c>
      <c r="J140" s="297">
        <v>-149635</v>
      </c>
      <c r="K140" s="299">
        <v>-5.1276155516825677</v>
      </c>
    </row>
    <row r="141" spans="1:11" ht="12" customHeight="1" x14ac:dyDescent="0.2">
      <c r="A141" s="296">
        <v>42309</v>
      </c>
      <c r="B141" s="298">
        <v>349099.99999999662</v>
      </c>
      <c r="C141" s="298">
        <v>-4087.000000003085</v>
      </c>
      <c r="D141" s="299">
        <v>-1.1571773593034536</v>
      </c>
      <c r="E141" s="298">
        <v>-34320.000000006461</v>
      </c>
      <c r="F141" s="300">
        <v>-8.9510197694450433</v>
      </c>
      <c r="G141" s="297">
        <v>2767128</v>
      </c>
      <c r="H141" s="298">
        <v>-1455</v>
      </c>
      <c r="I141" s="299">
        <v>-5.2553959913789833E-2</v>
      </c>
      <c r="J141" s="297">
        <v>-160030</v>
      </c>
      <c r="K141" s="299">
        <v>-5.4670776227316731</v>
      </c>
    </row>
    <row r="142" spans="1:11" ht="12" customHeight="1" x14ac:dyDescent="0.2">
      <c r="A142" s="296">
        <v>42339</v>
      </c>
      <c r="B142" s="297">
        <v>340686.99999999843</v>
      </c>
      <c r="C142" s="298">
        <v>-8412.9999999981956</v>
      </c>
      <c r="D142" s="299">
        <v>-2.4099112002286671</v>
      </c>
      <c r="E142" s="298">
        <v>-30603.999999998603</v>
      </c>
      <c r="F142" s="300">
        <v>-8.2425913905801238</v>
      </c>
      <c r="G142" s="297">
        <v>2705792</v>
      </c>
      <c r="H142" s="297">
        <v>-61336</v>
      </c>
      <c r="I142" s="299">
        <v>-2.2165942450078204</v>
      </c>
      <c r="J142" s="297">
        <v>-156091</v>
      </c>
      <c r="K142" s="299">
        <v>-5.4541363151463562</v>
      </c>
    </row>
    <row r="143" spans="1:11" ht="12" customHeight="1" x14ac:dyDescent="0.2">
      <c r="A143" s="296">
        <v>42370</v>
      </c>
      <c r="B143" s="298">
        <v>349046.00000000268</v>
      </c>
      <c r="C143" s="298">
        <v>8359.0000000042492</v>
      </c>
      <c r="D143" s="299">
        <v>2.4535717535463015</v>
      </c>
      <c r="E143" s="298">
        <v>-30416.999999994354</v>
      </c>
      <c r="F143" s="300">
        <v>-8.0158012770664318</v>
      </c>
      <c r="G143" s="297">
        <v>2772921</v>
      </c>
      <c r="H143" s="298">
        <v>67129</v>
      </c>
      <c r="I143" s="299">
        <v>2.4809371895548513</v>
      </c>
      <c r="J143" s="297">
        <v>-165706</v>
      </c>
      <c r="K143" s="299">
        <v>-5.6388919042804684</v>
      </c>
    </row>
    <row r="144" spans="1:11" ht="12" customHeight="1" x14ac:dyDescent="0.2">
      <c r="A144" s="296">
        <v>42401</v>
      </c>
      <c r="B144" s="297">
        <v>351416.00000000041</v>
      </c>
      <c r="C144" s="298">
        <v>2369.9999999977299</v>
      </c>
      <c r="D144" s="299">
        <v>0.67899359969680551</v>
      </c>
      <c r="E144" s="298">
        <v>-30885.000000001863</v>
      </c>
      <c r="F144" s="300">
        <v>-8.0787128466840734</v>
      </c>
      <c r="G144" s="297">
        <v>2763168</v>
      </c>
      <c r="H144" s="297">
        <v>-9753</v>
      </c>
      <c r="I144" s="299">
        <v>-0.35172296650355345</v>
      </c>
      <c r="J144" s="297">
        <v>-175236</v>
      </c>
      <c r="K144" s="299">
        <v>-5.9636455708609164</v>
      </c>
    </row>
    <row r="145" spans="1:11" s="62" customFormat="1" ht="12" customHeight="1" x14ac:dyDescent="0.2">
      <c r="A145" s="296">
        <v>42430</v>
      </c>
      <c r="B145" s="298">
        <v>348288.00000000081</v>
      </c>
      <c r="C145" s="298">
        <v>-3127.9999999995925</v>
      </c>
      <c r="D145" s="299">
        <v>-0.89011314225863047</v>
      </c>
      <c r="E145" s="298">
        <v>-30250.999999998894</v>
      </c>
      <c r="F145" s="300">
        <v>-7.9915147448476684</v>
      </c>
      <c r="G145" s="297">
        <v>2708739</v>
      </c>
      <c r="H145" s="298">
        <v>-54429</v>
      </c>
      <c r="I145" s="299">
        <v>-1.9698042247159782</v>
      </c>
      <c r="J145" s="297">
        <v>-180641</v>
      </c>
      <c r="K145" s="299">
        <v>-6.2518948701797621</v>
      </c>
    </row>
    <row r="146" spans="1:11" s="62" customFormat="1" ht="12" customHeight="1" x14ac:dyDescent="0.2">
      <c r="A146" s="296">
        <v>42461</v>
      </c>
      <c r="B146" s="297">
        <v>341886.99999999872</v>
      </c>
      <c r="C146" s="298">
        <v>-6401.0000000020955</v>
      </c>
      <c r="D146" s="299">
        <v>-1.8378468393978777</v>
      </c>
      <c r="E146" s="298">
        <v>-27347.999999999418</v>
      </c>
      <c r="F146" s="300">
        <v>-7.4066651319619092</v>
      </c>
      <c r="G146" s="297">
        <v>2657932</v>
      </c>
      <c r="H146" s="297">
        <v>-50807</v>
      </c>
      <c r="I146" s="299">
        <v>-1.8756698227477804</v>
      </c>
      <c r="J146" s="297">
        <v>-158564</v>
      </c>
      <c r="K146" s="299">
        <v>-5.6298322454567664</v>
      </c>
    </row>
    <row r="147" spans="1:11" ht="12" customHeight="1" x14ac:dyDescent="0.2">
      <c r="A147" s="296">
        <v>42491</v>
      </c>
      <c r="B147" s="298">
        <v>332954.00000000221</v>
      </c>
      <c r="C147" s="298">
        <v>-8932.9999999965075</v>
      </c>
      <c r="D147" s="299">
        <v>-2.6128516147137919</v>
      </c>
      <c r="E147" s="298">
        <v>-24057.000000000873</v>
      </c>
      <c r="F147" s="300">
        <v>-6.738447834940847</v>
      </c>
      <c r="G147" s="297">
        <v>2579526</v>
      </c>
      <c r="H147" s="298">
        <v>-78406</v>
      </c>
      <c r="I147" s="299">
        <v>-2.9498873560346914</v>
      </c>
      <c r="J147" s="297">
        <v>-168144</v>
      </c>
      <c r="K147" s="299">
        <v>-6.1195121684918492</v>
      </c>
    </row>
    <row r="148" spans="1:11" ht="12" customHeight="1" x14ac:dyDescent="0.2">
      <c r="A148" s="296">
        <v>42522</v>
      </c>
      <c r="B148" s="297">
        <v>325324.00000000076</v>
      </c>
      <c r="C148" s="298">
        <v>-7630.0000000014552</v>
      </c>
      <c r="D148" s="299">
        <v>-2.2916078497334178</v>
      </c>
      <c r="E148" s="298">
        <v>-21836.000000000407</v>
      </c>
      <c r="F148" s="300">
        <v>-6.2898951492108353</v>
      </c>
      <c r="G148" s="297">
        <v>2494766</v>
      </c>
      <c r="H148" s="297">
        <v>-84760</v>
      </c>
      <c r="I148" s="299">
        <v>-3.2858750018414238</v>
      </c>
      <c r="J148" s="297">
        <v>-191017</v>
      </c>
      <c r="K148" s="299">
        <v>-7.1121531411882497</v>
      </c>
    </row>
    <row r="149" spans="1:11" ht="12" customHeight="1" x14ac:dyDescent="0.2">
      <c r="A149" s="296">
        <v>42552</v>
      </c>
      <c r="B149" s="298">
        <v>322329.00000000274</v>
      </c>
      <c r="C149" s="298">
        <v>-2994.9999999980209</v>
      </c>
      <c r="D149" s="299">
        <v>-0.92062067354330268</v>
      </c>
      <c r="E149" s="298">
        <v>-22563.000000000931</v>
      </c>
      <c r="F149" s="300">
        <v>-6.5420479454439917</v>
      </c>
      <c r="G149" s="297">
        <v>2443491</v>
      </c>
      <c r="H149" s="298">
        <v>-51275</v>
      </c>
      <c r="I149" s="299">
        <v>-2.0553029823237932</v>
      </c>
      <c r="J149" s="297">
        <v>-197989</v>
      </c>
      <c r="K149" s="299">
        <v>-7.4953813771067734</v>
      </c>
    </row>
    <row r="150" spans="1:11" ht="12" customHeight="1" x14ac:dyDescent="0.2">
      <c r="A150" s="296">
        <v>42583</v>
      </c>
      <c r="B150" s="297">
        <v>326617.00000000291</v>
      </c>
      <c r="C150" s="298">
        <v>4288.0000000001746</v>
      </c>
      <c r="D150" s="299">
        <v>1.3303177809009237</v>
      </c>
      <c r="E150" s="298">
        <v>-22928.999999997148</v>
      </c>
      <c r="F150" s="300">
        <v>-6.5596516624413228</v>
      </c>
      <c r="G150" s="297">
        <v>2461922</v>
      </c>
      <c r="H150" s="297">
        <v>18431</v>
      </c>
      <c r="I150" s="299">
        <v>0.75428966179945001</v>
      </c>
      <c r="J150" s="297">
        <v>-202434</v>
      </c>
      <c r="K150" s="299">
        <v>-7.5978585444287479</v>
      </c>
    </row>
    <row r="151" spans="1:11" ht="12" customHeight="1" x14ac:dyDescent="0.2">
      <c r="A151" s="296">
        <v>42614</v>
      </c>
      <c r="B151" s="298">
        <v>323127.99999999686</v>
      </c>
      <c r="C151" s="298">
        <v>-3489.0000000060536</v>
      </c>
      <c r="D151" s="299">
        <v>-1.0682236380855934</v>
      </c>
      <c r="E151" s="298">
        <v>-26338.000000006112</v>
      </c>
      <c r="F151" s="300">
        <v>-7.5366416189288472</v>
      </c>
      <c r="G151" s="297">
        <v>2501190</v>
      </c>
      <c r="H151" s="298">
        <v>39268</v>
      </c>
      <c r="I151" s="299">
        <v>1.5950139768847267</v>
      </c>
      <c r="J151" s="297">
        <v>-206321</v>
      </c>
      <c r="K151" s="299">
        <v>-7.6203199174444718</v>
      </c>
    </row>
    <row r="152" spans="1:11" ht="12" customHeight="1" x14ac:dyDescent="0.2">
      <c r="A152" s="296">
        <v>42644</v>
      </c>
      <c r="B152" s="297">
        <v>323305.00000000087</v>
      </c>
      <c r="C152" s="298">
        <v>177.00000000401633</v>
      </c>
      <c r="D152" s="299">
        <v>5.4777054295516964E-2</v>
      </c>
      <c r="E152" s="298">
        <v>-29881.999999998836</v>
      </c>
      <c r="F152" s="300">
        <v>-8.4606738073595178</v>
      </c>
      <c r="G152" s="297">
        <v>2535953</v>
      </c>
      <c r="H152" s="297">
        <v>34763</v>
      </c>
      <c r="I152" s="299">
        <v>1.389858427388563</v>
      </c>
      <c r="J152" s="297">
        <v>-232630</v>
      </c>
      <c r="K152" s="299">
        <v>-8.4024932609930776</v>
      </c>
    </row>
    <row r="153" spans="1:11" ht="12" customHeight="1" x14ac:dyDescent="0.2">
      <c r="A153" s="296">
        <v>42675</v>
      </c>
      <c r="B153" s="298">
        <v>320193</v>
      </c>
      <c r="C153" s="298">
        <v>-3112.0000000008731</v>
      </c>
      <c r="D153" s="299">
        <v>-0.9625585747207327</v>
      </c>
      <c r="E153" s="298">
        <v>-28906.999999996624</v>
      </c>
      <c r="F153" s="300">
        <v>-8.2804354053270988</v>
      </c>
      <c r="G153" s="297">
        <v>2563637</v>
      </c>
      <c r="H153" s="298">
        <v>27684</v>
      </c>
      <c r="I153" s="299">
        <v>1.0916606104292943</v>
      </c>
      <c r="J153" s="297">
        <v>-203491</v>
      </c>
      <c r="K153" s="299">
        <v>-7.3538701498448935</v>
      </c>
    </row>
    <row r="154" spans="1:11" ht="12" customHeight="1" x14ac:dyDescent="0.2">
      <c r="A154" s="296">
        <v>42705</v>
      </c>
      <c r="B154" s="297">
        <v>310529</v>
      </c>
      <c r="C154" s="298">
        <v>-9664</v>
      </c>
      <c r="D154" s="299">
        <v>-3.0181796603923257</v>
      </c>
      <c r="E154" s="298">
        <v>-30157.999999998428</v>
      </c>
      <c r="F154" s="300">
        <v>-8.8521135235563921</v>
      </c>
      <c r="G154" s="297">
        <v>2497739</v>
      </c>
      <c r="H154" s="297">
        <v>-65898</v>
      </c>
      <c r="I154" s="299">
        <v>-2.5704887236375509</v>
      </c>
      <c r="J154" s="297">
        <v>-208053</v>
      </c>
      <c r="K154" s="299">
        <v>-7.6891719688726994</v>
      </c>
    </row>
    <row r="155" spans="1:11" ht="12" customHeight="1" x14ac:dyDescent="0.2">
      <c r="A155" s="296">
        <v>42736</v>
      </c>
      <c r="B155" s="298">
        <v>320153.00000000122</v>
      </c>
      <c r="C155" s="298">
        <v>9624.0000000012224</v>
      </c>
      <c r="D155" s="299">
        <v>3.0992274473563572</v>
      </c>
      <c r="E155" s="298">
        <v>-28893.000000001455</v>
      </c>
      <c r="F155" s="300">
        <v>-8.2777055173247174</v>
      </c>
      <c r="G155" s="297">
        <v>2564668</v>
      </c>
      <c r="H155" s="298">
        <v>66929</v>
      </c>
      <c r="I155" s="299">
        <v>2.6795834152407436</v>
      </c>
      <c r="J155" s="297">
        <v>-208253</v>
      </c>
      <c r="K155" s="299">
        <v>-7.5102392026314488</v>
      </c>
    </row>
    <row r="156" spans="1:11" ht="12" customHeight="1" x14ac:dyDescent="0.2">
      <c r="A156" s="296">
        <v>42767</v>
      </c>
      <c r="B156" s="297">
        <v>321907.99999999971</v>
      </c>
      <c r="C156" s="298">
        <v>1754.9999999984866</v>
      </c>
      <c r="D156" s="299">
        <v>0.54817540363466211</v>
      </c>
      <c r="E156" s="298">
        <v>-29508.000000000698</v>
      </c>
      <c r="F156" s="300">
        <v>-8.3968857422543834</v>
      </c>
      <c r="G156" s="297">
        <v>2550930</v>
      </c>
      <c r="H156" s="297">
        <v>-13738</v>
      </c>
      <c r="I156" s="299">
        <v>-0.53566387540219629</v>
      </c>
      <c r="J156" s="297">
        <v>-212238</v>
      </c>
      <c r="K156" s="299">
        <v>-7.6809661953236281</v>
      </c>
    </row>
    <row r="157" spans="1:11" ht="12" customHeight="1" x14ac:dyDescent="0.2">
      <c r="A157" s="296">
        <v>42795</v>
      </c>
      <c r="B157" s="298">
        <v>316087.0000000014</v>
      </c>
      <c r="C157" s="298">
        <v>-5820.999999998312</v>
      </c>
      <c r="D157" s="299">
        <v>-1.8082806267624032</v>
      </c>
      <c r="E157" s="298">
        <v>-32200.999999999418</v>
      </c>
      <c r="F157" s="300">
        <v>-9.2455094634323736</v>
      </c>
      <c r="G157" s="297">
        <v>2510997</v>
      </c>
      <c r="H157" s="298">
        <v>-39933</v>
      </c>
      <c r="I157" s="299">
        <v>-1.5654290788065528</v>
      </c>
      <c r="J157" s="297">
        <v>-197742</v>
      </c>
      <c r="K157" s="299">
        <v>-7.3001496268189738</v>
      </c>
    </row>
    <row r="158" spans="1:11" ht="12" customHeight="1" x14ac:dyDescent="0.2">
      <c r="A158" s="296">
        <v>42826</v>
      </c>
      <c r="B158" s="297">
        <v>305694.00000000047</v>
      </c>
      <c r="C158" s="298">
        <v>-10393.000000000931</v>
      </c>
      <c r="D158" s="299">
        <v>-3.2880188049495502</v>
      </c>
      <c r="E158" s="298">
        <v>-36192.999999998254</v>
      </c>
      <c r="F158" s="300">
        <v>-10.586246332852197</v>
      </c>
      <c r="G158" s="297">
        <v>2414325</v>
      </c>
      <c r="H158" s="297">
        <v>-96672</v>
      </c>
      <c r="I158" s="299">
        <v>-3.8499448625386647</v>
      </c>
      <c r="J158" s="297">
        <v>-243607</v>
      </c>
      <c r="K158" s="299">
        <v>-9.1652833857299587</v>
      </c>
    </row>
    <row r="159" spans="1:11" ht="12" customHeight="1" x14ac:dyDescent="0.2">
      <c r="A159" s="296">
        <v>42856</v>
      </c>
      <c r="B159" s="298">
        <v>297888.99999999732</v>
      </c>
      <c r="C159" s="298">
        <v>-7805.0000000031432</v>
      </c>
      <c r="D159" s="299">
        <v>-2.5532068015738392</v>
      </c>
      <c r="E159" s="298">
        <v>-35065.000000004889</v>
      </c>
      <c r="F159" s="300">
        <v>-10.531484829737638</v>
      </c>
      <c r="G159" s="297">
        <v>2343331</v>
      </c>
      <c r="H159" s="298">
        <v>-70994</v>
      </c>
      <c r="I159" s="299">
        <v>-2.9405320327627806</v>
      </c>
      <c r="J159" s="297">
        <v>-236195</v>
      </c>
      <c r="K159" s="299">
        <v>-9.1565272069364685</v>
      </c>
    </row>
    <row r="160" spans="1:11" ht="12" customHeight="1" x14ac:dyDescent="0.2">
      <c r="A160" s="296">
        <v>42887</v>
      </c>
      <c r="B160" s="297">
        <v>292574.99999999901</v>
      </c>
      <c r="C160" s="298">
        <v>-5313.999999998312</v>
      </c>
      <c r="D160" s="299">
        <v>-1.7838859440927191</v>
      </c>
      <c r="E160" s="298">
        <v>-32749.000000001746</v>
      </c>
      <c r="F160" s="300">
        <v>-10.066579778928597</v>
      </c>
      <c r="G160" s="297">
        <v>2268230</v>
      </c>
      <c r="H160" s="297">
        <v>-75101</v>
      </c>
      <c r="I160" s="299">
        <v>-3.2048822808216166</v>
      </c>
      <c r="J160" s="297">
        <v>-226536</v>
      </c>
      <c r="K160" s="299">
        <v>-9.0804508318615849</v>
      </c>
    </row>
    <row r="161" spans="1:11" ht="12" customHeight="1" x14ac:dyDescent="0.2">
      <c r="A161" s="296">
        <v>42917</v>
      </c>
      <c r="B161" s="298">
        <v>293886.00000000309</v>
      </c>
      <c r="C161" s="298">
        <v>1311.0000000040745</v>
      </c>
      <c r="D161" s="299">
        <v>0.44809023327491376</v>
      </c>
      <c r="E161" s="298">
        <v>-28442.999999999651</v>
      </c>
      <c r="F161" s="300">
        <v>-8.8242137691611386</v>
      </c>
      <c r="G161" s="297">
        <v>2250574</v>
      </c>
      <c r="H161" s="298">
        <v>-17656</v>
      </c>
      <c r="I161" s="299">
        <v>-0.77840430644158665</v>
      </c>
      <c r="J161" s="297">
        <v>-192917</v>
      </c>
      <c r="K161" s="299">
        <v>-7.8951385538150127</v>
      </c>
    </row>
    <row r="162" spans="1:11" ht="12" customHeight="1" x14ac:dyDescent="0.2">
      <c r="A162" s="296">
        <v>42948</v>
      </c>
      <c r="B162" s="297">
        <v>298089.00000000041</v>
      </c>
      <c r="C162" s="298">
        <v>4202.9999999973224</v>
      </c>
      <c r="D162" s="299">
        <v>1.4301463832905543</v>
      </c>
      <c r="E162" s="298">
        <v>-28528.000000002503</v>
      </c>
      <c r="F162" s="300">
        <v>-8.7343892081558074</v>
      </c>
      <c r="G162" s="297">
        <v>2292133</v>
      </c>
      <c r="H162" s="297">
        <v>41559</v>
      </c>
      <c r="I162" s="299">
        <v>1.8465955796165778</v>
      </c>
      <c r="J162" s="297">
        <v>-169789</v>
      </c>
      <c r="K162" s="299">
        <v>-6.8966035479596837</v>
      </c>
    </row>
    <row r="163" spans="1:11" ht="12" customHeight="1" x14ac:dyDescent="0.2">
      <c r="A163" s="296">
        <v>42979</v>
      </c>
      <c r="B163" s="298">
        <v>298560.00000000047</v>
      </c>
      <c r="C163" s="298">
        <v>471.00000000005821</v>
      </c>
      <c r="D163" s="299">
        <v>0.15800650141402653</v>
      </c>
      <c r="E163" s="298">
        <v>-24567.999999996391</v>
      </c>
      <c r="F163" s="300">
        <v>-7.603178925997323</v>
      </c>
      <c r="G163" s="297">
        <v>2321734</v>
      </c>
      <c r="H163" s="298">
        <v>29601</v>
      </c>
      <c r="I163" s="299">
        <v>1.2914172083382596</v>
      </c>
      <c r="J163" s="297">
        <v>-179456</v>
      </c>
      <c r="K163" s="299">
        <v>-7.1748247834030998</v>
      </c>
    </row>
    <row r="164" spans="1:11" ht="12" customHeight="1" x14ac:dyDescent="0.2">
      <c r="A164" s="296">
        <v>43009</v>
      </c>
      <c r="B164" s="297">
        <v>298735.00000000081</v>
      </c>
      <c r="C164" s="298">
        <v>175.00000000034925</v>
      </c>
      <c r="D164" s="299">
        <v>5.8614683815765331E-2</v>
      </c>
      <c r="E164" s="298">
        <v>-24570.000000000058</v>
      </c>
      <c r="F164" s="300">
        <v>-7.5996350195635669</v>
      </c>
      <c r="G164" s="297">
        <v>2372719</v>
      </c>
      <c r="H164" s="297">
        <v>50985</v>
      </c>
      <c r="I164" s="299">
        <v>2.1959879986251654</v>
      </c>
      <c r="J164" s="297">
        <v>-163234</v>
      </c>
      <c r="K164" s="299">
        <v>-6.4367912181337745</v>
      </c>
    </row>
    <row r="165" spans="1:11" ht="12" customHeight="1" x14ac:dyDescent="0.2">
      <c r="A165" s="296">
        <v>43040</v>
      </c>
      <c r="B165" s="298">
        <v>291612.00000000087</v>
      </c>
      <c r="C165" s="298">
        <v>-7122.9999999999418</v>
      </c>
      <c r="D165" s="299">
        <v>-2.3843875006276205</v>
      </c>
      <c r="E165" s="298">
        <v>-28580.999999999127</v>
      </c>
      <c r="F165" s="300">
        <v>-8.9261788983516581</v>
      </c>
      <c r="G165" s="297">
        <v>2395767</v>
      </c>
      <c r="H165" s="298">
        <v>23048</v>
      </c>
      <c r="I165" s="299">
        <v>0.97137503429609662</v>
      </c>
      <c r="J165" s="297">
        <v>-167870</v>
      </c>
      <c r="K165" s="299">
        <v>-6.5481189419562913</v>
      </c>
    </row>
    <row r="166" spans="1:11" ht="12" customHeight="1" x14ac:dyDescent="0.2">
      <c r="A166" s="296">
        <v>43070</v>
      </c>
      <c r="B166" s="297">
        <v>285387.00000000285</v>
      </c>
      <c r="C166" s="298">
        <v>-6224.9999999980209</v>
      </c>
      <c r="D166" s="299">
        <v>-2.1346858153978583</v>
      </c>
      <c r="E166" s="298">
        <v>-25141.999999997148</v>
      </c>
      <c r="F166" s="300">
        <v>-8.0965062844362841</v>
      </c>
      <c r="G166" s="297">
        <v>2344487</v>
      </c>
      <c r="H166" s="297">
        <v>-51280</v>
      </c>
      <c r="I166" s="299">
        <v>-2.1404418710166722</v>
      </c>
      <c r="J166" s="297">
        <v>-153252</v>
      </c>
      <c r="K166" s="299">
        <v>-6.1356290629245089</v>
      </c>
    </row>
    <row r="167" spans="1:11" ht="12" customHeight="1" x14ac:dyDescent="0.2">
      <c r="A167" s="296">
        <v>43101</v>
      </c>
      <c r="B167" s="298">
        <v>296413.00000000023</v>
      </c>
      <c r="C167" s="298">
        <v>11025.999999997381</v>
      </c>
      <c r="D167" s="299">
        <v>3.8635256686524859</v>
      </c>
      <c r="E167" s="298">
        <v>-23740.00000000099</v>
      </c>
      <c r="F167" s="300">
        <v>-7.4152046052983716</v>
      </c>
      <c r="G167" s="297">
        <v>2416955</v>
      </c>
      <c r="H167" s="298">
        <v>72468</v>
      </c>
      <c r="I167" s="299">
        <v>3.0909960259963052</v>
      </c>
      <c r="J167" s="297">
        <v>-147713</v>
      </c>
      <c r="K167" s="299">
        <v>-5.7595369069212854</v>
      </c>
    </row>
    <row r="168" spans="1:11" ht="12" customHeight="1" x14ac:dyDescent="0.2">
      <c r="A168" s="296">
        <v>43132</v>
      </c>
      <c r="B168" s="297">
        <v>298180.99999999866</v>
      </c>
      <c r="C168" s="298">
        <v>1767.9999999984284</v>
      </c>
      <c r="D168" s="299">
        <v>0.59646506732107807</v>
      </c>
      <c r="E168" s="298">
        <v>-23727.000000001048</v>
      </c>
      <c r="F168" s="300">
        <v>-7.3707394659346983</v>
      </c>
      <c r="G168" s="297">
        <v>2401822</v>
      </c>
      <c r="H168" s="297">
        <v>-15133</v>
      </c>
      <c r="I168" s="299">
        <v>-0.62611840104594418</v>
      </c>
      <c r="J168" s="297">
        <v>-149108</v>
      </c>
      <c r="K168" s="299">
        <v>-5.8452407553323686</v>
      </c>
    </row>
    <row r="169" spans="1:11" ht="12" customHeight="1" x14ac:dyDescent="0.2">
      <c r="A169" s="296">
        <v>43160</v>
      </c>
      <c r="B169" s="298">
        <v>294746.00000000081</v>
      </c>
      <c r="C169" s="298">
        <v>-3434.9999999978463</v>
      </c>
      <c r="D169" s="299">
        <v>-1.1519848682504459</v>
      </c>
      <c r="E169" s="298">
        <v>-21341.000000000582</v>
      </c>
      <c r="F169" s="300">
        <v>-6.7516221799695932</v>
      </c>
      <c r="G169" s="297">
        <v>2348917</v>
      </c>
      <c r="H169" s="298">
        <v>-52905</v>
      </c>
      <c r="I169" s="299">
        <v>-2.2027027814717326</v>
      </c>
      <c r="J169" s="297">
        <v>-162080</v>
      </c>
      <c r="K169" s="299">
        <v>-6.4548065967422499</v>
      </c>
    </row>
    <row r="170" spans="1:11" ht="12" customHeight="1" x14ac:dyDescent="0.2">
      <c r="A170" s="296">
        <v>43191</v>
      </c>
      <c r="B170" s="297">
        <v>287174.9999999986</v>
      </c>
      <c r="C170" s="298">
        <v>-7571.0000000022119</v>
      </c>
      <c r="D170" s="299">
        <v>-2.5686523311604539</v>
      </c>
      <c r="E170" s="298">
        <v>-18519.000000001863</v>
      </c>
      <c r="F170" s="300">
        <v>-6.0580188031174425</v>
      </c>
      <c r="G170" s="297">
        <v>2291310</v>
      </c>
      <c r="H170" s="297">
        <v>-57607</v>
      </c>
      <c r="I170" s="299">
        <v>-2.4524919356452357</v>
      </c>
      <c r="J170" s="297">
        <v>-123015</v>
      </c>
      <c r="K170" s="299">
        <v>-5.0952129477183066</v>
      </c>
    </row>
    <row r="171" spans="1:11" ht="12" customHeight="1" x14ac:dyDescent="0.2">
      <c r="A171" s="296">
        <v>43221</v>
      </c>
      <c r="B171" s="298">
        <v>279837.99999999901</v>
      </c>
      <c r="C171" s="298">
        <v>-7336.9999999995925</v>
      </c>
      <c r="D171" s="299">
        <v>-2.554888134412685</v>
      </c>
      <c r="E171" s="298">
        <v>-18050.999999998312</v>
      </c>
      <c r="F171" s="300">
        <v>-6.0596396644382553</v>
      </c>
      <c r="G171" s="297">
        <v>2237768</v>
      </c>
      <c r="H171" s="298">
        <v>-53542</v>
      </c>
      <c r="I171" s="299">
        <v>-2.3367418638246242</v>
      </c>
      <c r="J171" s="297">
        <v>-105563</v>
      </c>
      <c r="K171" s="299">
        <v>-4.5048266762143294</v>
      </c>
    </row>
    <row r="172" spans="1:11" ht="12" customHeight="1" x14ac:dyDescent="0.2">
      <c r="A172" s="296">
        <v>43252</v>
      </c>
      <c r="B172" s="297">
        <v>272716.00000000087</v>
      </c>
      <c r="C172" s="298">
        <v>-7121.9999999981374</v>
      </c>
      <c r="D172" s="299">
        <v>-2.5450439182663409</v>
      </c>
      <c r="E172" s="298">
        <v>-19858.999999998137</v>
      </c>
      <c r="F172" s="300">
        <v>-6.7876612834309853</v>
      </c>
      <c r="G172" s="297">
        <v>2171070</v>
      </c>
      <c r="H172" s="297">
        <v>-66698</v>
      </c>
      <c r="I172" s="299">
        <v>-2.98055920006006</v>
      </c>
      <c r="J172" s="297">
        <v>-97160</v>
      </c>
      <c r="K172" s="299">
        <v>-4.2835162218998954</v>
      </c>
    </row>
    <row r="173" spans="1:11" ht="12" customHeight="1" x14ac:dyDescent="0.2">
      <c r="A173" s="296">
        <v>43282</v>
      </c>
      <c r="B173" s="298">
        <v>272639.00000000105</v>
      </c>
      <c r="C173" s="298">
        <v>-76.999999999825377</v>
      </c>
      <c r="D173" s="299">
        <v>-2.8234500359284063E-2</v>
      </c>
      <c r="E173" s="298">
        <v>-21247.000000002037</v>
      </c>
      <c r="F173" s="300">
        <v>-7.2296740913149371</v>
      </c>
      <c r="G173" s="297">
        <v>2154891</v>
      </c>
      <c r="H173" s="298">
        <v>-16179</v>
      </c>
      <c r="I173" s="299">
        <v>-0.74520858378587518</v>
      </c>
      <c r="J173" s="297">
        <v>-95683</v>
      </c>
      <c r="K173" s="299">
        <v>-4.2514931746301166</v>
      </c>
    </row>
    <row r="174" spans="1:11" ht="12" customHeight="1" x14ac:dyDescent="0.2">
      <c r="A174" s="296">
        <v>43313</v>
      </c>
      <c r="B174" s="297">
        <v>277018.99999999895</v>
      </c>
      <c r="C174" s="298">
        <v>4379.9999999979045</v>
      </c>
      <c r="D174" s="299">
        <v>1.6065199769651033</v>
      </c>
      <c r="E174" s="298">
        <v>-21070.000000001455</v>
      </c>
      <c r="F174" s="300">
        <v>-7.0683587787544742</v>
      </c>
      <c r="G174" s="297">
        <v>2194649</v>
      </c>
      <c r="H174" s="297">
        <v>39758</v>
      </c>
      <c r="I174" s="299">
        <v>1.845012114301837</v>
      </c>
      <c r="J174" s="297">
        <v>-97484</v>
      </c>
      <c r="K174" s="299">
        <v>-4.252981829588423</v>
      </c>
    </row>
    <row r="175" spans="1:11" ht="12" customHeight="1" x14ac:dyDescent="0.2">
      <c r="A175" s="296">
        <v>43344</v>
      </c>
      <c r="B175" s="298">
        <v>275623.9999999993</v>
      </c>
      <c r="C175" s="298">
        <v>-1394.9999999996508</v>
      </c>
      <c r="D175" s="299">
        <v>-0.50357556701874462</v>
      </c>
      <c r="E175" s="298">
        <v>-22936.000000001164</v>
      </c>
      <c r="F175" s="300">
        <v>-7.6822079314044505</v>
      </c>
      <c r="G175" s="297">
        <v>2223594</v>
      </c>
      <c r="H175" s="298">
        <v>28945</v>
      </c>
      <c r="I175" s="299">
        <v>1.3188897176723933</v>
      </c>
      <c r="J175" s="297">
        <v>-98140</v>
      </c>
      <c r="K175" s="299">
        <v>-4.227013085909066</v>
      </c>
    </row>
    <row r="176" spans="1:11" ht="12" customHeight="1" x14ac:dyDescent="0.2">
      <c r="A176" s="296">
        <v>43374</v>
      </c>
      <c r="B176" s="297">
        <v>274168.99999999983</v>
      </c>
      <c r="C176" s="298">
        <v>-1454.9999999994761</v>
      </c>
      <c r="D176" s="299">
        <v>-0.52789307172070643</v>
      </c>
      <c r="E176" s="298">
        <v>-24566.00000000099</v>
      </c>
      <c r="F176" s="300">
        <v>-8.2233417577454659</v>
      </c>
      <c r="G176" s="297">
        <v>2266813</v>
      </c>
      <c r="H176" s="297">
        <v>43219</v>
      </c>
      <c r="I176" s="299">
        <v>1.9436551816563634</v>
      </c>
      <c r="J176" s="297">
        <v>-105906</v>
      </c>
      <c r="K176" s="299">
        <v>-4.4634868267165224</v>
      </c>
    </row>
    <row r="177" spans="1:11" ht="12" customHeight="1" x14ac:dyDescent="0.2">
      <c r="A177" s="296">
        <v>43405</v>
      </c>
      <c r="B177" s="298">
        <v>268747.99999999942</v>
      </c>
      <c r="C177" s="298">
        <v>-5421.0000000004075</v>
      </c>
      <c r="D177" s="299">
        <v>-1.9772476100508849</v>
      </c>
      <c r="E177" s="298">
        <v>-22864.000000001455</v>
      </c>
      <c r="F177" s="300">
        <v>-7.8405552583574698</v>
      </c>
      <c r="G177" s="297">
        <v>2274905</v>
      </c>
      <c r="H177" s="298">
        <v>8092</v>
      </c>
      <c r="I177" s="299">
        <v>0.35697695398782342</v>
      </c>
      <c r="J177" s="297">
        <v>-120862</v>
      </c>
      <c r="K177" s="299">
        <v>-5.0448144581672594</v>
      </c>
    </row>
    <row r="178" spans="1:11" ht="12" customHeight="1" x14ac:dyDescent="0.2">
      <c r="A178" s="296">
        <v>43435</v>
      </c>
      <c r="B178" s="297">
        <v>263200.99999999802</v>
      </c>
      <c r="C178" s="298">
        <v>-5547.000000001397</v>
      </c>
      <c r="D178" s="299">
        <v>-2.0640153601148321</v>
      </c>
      <c r="E178" s="298">
        <v>-22186.000000004831</v>
      </c>
      <c r="F178" s="300">
        <v>-7.7740051228698617</v>
      </c>
      <c r="G178" s="297">
        <v>2231031</v>
      </c>
      <c r="H178" s="297">
        <v>-43874</v>
      </c>
      <c r="I178" s="299">
        <v>-1.9286080078069194</v>
      </c>
      <c r="J178" s="297">
        <v>-113456</v>
      </c>
      <c r="K178" s="299">
        <v>-4.8392676095026328</v>
      </c>
    </row>
    <row r="179" spans="1:11" ht="12" customHeight="1" x14ac:dyDescent="0.2">
      <c r="A179" s="296">
        <v>43466</v>
      </c>
      <c r="B179" s="298">
        <v>274095.99999999913</v>
      </c>
      <c r="C179" s="298">
        <v>10895.000000001106</v>
      </c>
      <c r="D179" s="299">
        <v>4.139421962682964</v>
      </c>
      <c r="E179" s="298">
        <v>-22317.000000001106</v>
      </c>
      <c r="F179" s="300">
        <v>-7.5290220064575744</v>
      </c>
      <c r="G179" s="297">
        <v>2316615</v>
      </c>
      <c r="H179" s="298">
        <v>85584</v>
      </c>
      <c r="I179" s="299">
        <v>3.836073994489543</v>
      </c>
      <c r="J179" s="297">
        <v>-100340</v>
      </c>
      <c r="K179" s="299">
        <v>-4.1515046825447719</v>
      </c>
    </row>
    <row r="180" spans="1:11" ht="12" customHeight="1" x14ac:dyDescent="0.2">
      <c r="A180" s="296">
        <v>43497</v>
      </c>
      <c r="B180" s="297">
        <v>277502.99999999901</v>
      </c>
      <c r="C180" s="298">
        <v>3406.9999999998836</v>
      </c>
      <c r="D180" s="299">
        <v>1.2429951549821574</v>
      </c>
      <c r="E180" s="298">
        <v>-20677.999999999651</v>
      </c>
      <c r="F180" s="300">
        <v>-6.9347141501302039</v>
      </c>
      <c r="G180" s="297">
        <v>2309034</v>
      </c>
      <c r="H180" s="297">
        <v>-7581</v>
      </c>
      <c r="I180" s="299">
        <v>-0.32724470833522185</v>
      </c>
      <c r="J180" s="297">
        <v>-92788</v>
      </c>
      <c r="K180" s="299">
        <v>-3.863233828318668</v>
      </c>
    </row>
    <row r="181" spans="1:11" ht="12" customHeight="1" x14ac:dyDescent="0.2">
      <c r="A181" s="296">
        <v>43525</v>
      </c>
      <c r="B181" s="298">
        <v>276982</v>
      </c>
      <c r="C181" s="298">
        <v>-520.99999999901047</v>
      </c>
      <c r="D181" s="299">
        <v>-0.18774571806395329</v>
      </c>
      <c r="E181" s="298">
        <v>-17764.000000000815</v>
      </c>
      <c r="F181" s="300">
        <v>-6.0268841646708573</v>
      </c>
      <c r="G181" s="297">
        <v>2276633</v>
      </c>
      <c r="H181" s="298">
        <v>-32401</v>
      </c>
      <c r="I181" s="299">
        <v>-1.4032274968666552</v>
      </c>
      <c r="J181" s="297">
        <v>-72284</v>
      </c>
      <c r="K181" s="299">
        <v>-3.0773330858433909</v>
      </c>
    </row>
    <row r="182" spans="1:11" ht="12" customHeight="1" x14ac:dyDescent="0.2">
      <c r="A182" s="296">
        <v>43556</v>
      </c>
      <c r="B182" s="297">
        <v>271100.99999999726</v>
      </c>
      <c r="C182" s="298">
        <v>-5881.0000000027358</v>
      </c>
      <c r="D182" s="299">
        <v>-2.1232426655893653</v>
      </c>
      <c r="E182" s="298">
        <v>-16074.000000001339</v>
      </c>
      <c r="F182" s="300">
        <v>-5.5972838861326428</v>
      </c>
      <c r="G182" s="297">
        <v>2195559</v>
      </c>
      <c r="H182" s="297">
        <v>-81074</v>
      </c>
      <c r="I182" s="299">
        <v>-3.5611361163613107</v>
      </c>
      <c r="J182" s="297">
        <v>-95751</v>
      </c>
      <c r="K182" s="299">
        <v>-4.1788758395852152</v>
      </c>
    </row>
    <row r="183" spans="1:11" ht="12" customHeight="1" x14ac:dyDescent="0.2">
      <c r="A183" s="296">
        <v>43586</v>
      </c>
      <c r="B183" s="298">
        <v>266074.99999999779</v>
      </c>
      <c r="C183" s="298">
        <v>-5025.9999999994761</v>
      </c>
      <c r="D183" s="299">
        <v>-1.8539216011742956</v>
      </c>
      <c r="E183" s="298">
        <v>-13763.000000001222</v>
      </c>
      <c r="F183" s="300">
        <v>-4.918202674404931</v>
      </c>
      <c r="G183" s="297">
        <v>2140797</v>
      </c>
      <c r="H183" s="298">
        <v>-54762</v>
      </c>
      <c r="I183" s="299">
        <v>-2.4942167347814381</v>
      </c>
      <c r="J183" s="297">
        <v>-96971</v>
      </c>
      <c r="K183" s="299">
        <v>-4.3333804040454593</v>
      </c>
    </row>
    <row r="184" spans="1:11" ht="12" customHeight="1" x14ac:dyDescent="0.2">
      <c r="A184" s="296">
        <v>43617</v>
      </c>
      <c r="B184" s="297">
        <v>261764.00000000029</v>
      </c>
      <c r="C184" s="298">
        <v>-4310.9999999974971</v>
      </c>
      <c r="D184" s="299">
        <v>-1.620219862819706</v>
      </c>
      <c r="E184" s="298">
        <v>-10952.000000000582</v>
      </c>
      <c r="F184" s="300">
        <v>-4.0158993238389193</v>
      </c>
      <c r="G184" s="297">
        <v>2089045</v>
      </c>
      <c r="H184" s="297">
        <v>-51752</v>
      </c>
      <c r="I184" s="299">
        <v>-2.4174174384586675</v>
      </c>
      <c r="J184" s="297">
        <v>-82025</v>
      </c>
      <c r="K184" s="299">
        <v>-3.7780909873933131</v>
      </c>
    </row>
    <row r="185" spans="1:11" ht="12" customHeight="1" x14ac:dyDescent="0.2">
      <c r="A185" s="296">
        <v>43647</v>
      </c>
      <c r="B185" s="298">
        <v>263885.99999999971</v>
      </c>
      <c r="C185" s="298">
        <v>2121.9999999994179</v>
      </c>
      <c r="D185" s="299">
        <v>0.81065387142594691</v>
      </c>
      <c r="E185" s="298">
        <v>-8753.0000000013388</v>
      </c>
      <c r="F185" s="300">
        <v>-3.2104724562521523</v>
      </c>
      <c r="G185" s="297">
        <v>2090576</v>
      </c>
      <c r="H185" s="298">
        <v>1531</v>
      </c>
      <c r="I185" s="299">
        <v>7.3287076152021624E-2</v>
      </c>
      <c r="J185" s="297">
        <v>-64315</v>
      </c>
      <c r="K185" s="299">
        <v>-2.9846057178762173</v>
      </c>
    </row>
    <row r="186" spans="1:11" ht="12" customHeight="1" x14ac:dyDescent="0.2">
      <c r="A186" s="296">
        <v>43678</v>
      </c>
      <c r="B186" s="297">
        <v>270315.99999999726</v>
      </c>
      <c r="C186" s="298">
        <v>6429.9999999975553</v>
      </c>
      <c r="D186" s="299">
        <v>2.4366582539420669</v>
      </c>
      <c r="E186" s="298">
        <v>-6703.000000001688</v>
      </c>
      <c r="F186" s="300">
        <v>-2.4196896241780217</v>
      </c>
      <c r="G186" s="297">
        <v>2136283</v>
      </c>
      <c r="H186" s="297">
        <v>45707</v>
      </c>
      <c r="I186" s="299">
        <v>2.1863352492327475</v>
      </c>
      <c r="J186" s="297">
        <v>-58366</v>
      </c>
      <c r="K186" s="299">
        <v>-2.6594685528300879</v>
      </c>
    </row>
    <row r="187" spans="1:11" ht="12" customHeight="1" x14ac:dyDescent="0.2">
      <c r="A187" s="296">
        <v>43709</v>
      </c>
      <c r="B187" s="298">
        <v>269077.00000000093</v>
      </c>
      <c r="C187" s="298">
        <v>-1238.9999999963329</v>
      </c>
      <c r="D187" s="299">
        <v>-0.45835244676465525</v>
      </c>
      <c r="E187" s="298">
        <v>-6546.9999999983702</v>
      </c>
      <c r="F187" s="300">
        <v>-2.3753374161895868</v>
      </c>
      <c r="G187" s="297">
        <v>2160702</v>
      </c>
      <c r="H187" s="298">
        <v>24419</v>
      </c>
      <c r="I187" s="299">
        <v>1.1430601657177444</v>
      </c>
      <c r="J187" s="297">
        <v>-62892</v>
      </c>
      <c r="K187" s="299">
        <v>-2.8283940323638217</v>
      </c>
    </row>
    <row r="188" spans="1:11" ht="12" customHeight="1" x14ac:dyDescent="0.2">
      <c r="A188" s="296">
        <v>43739</v>
      </c>
      <c r="B188" s="297">
        <v>271813.99999999948</v>
      </c>
      <c r="C188" s="298">
        <v>2736.9999999985448</v>
      </c>
      <c r="D188" s="299">
        <v>1.0171809556366895</v>
      </c>
      <c r="E188" s="298">
        <v>-2355.0000000003492</v>
      </c>
      <c r="F188" s="300">
        <v>-0.85895925505813964</v>
      </c>
      <c r="G188" s="297">
        <v>2232620</v>
      </c>
      <c r="H188" s="297">
        <v>71918</v>
      </c>
      <c r="I188" s="299">
        <v>3.3284552890680899</v>
      </c>
      <c r="J188" s="297">
        <v>-34193</v>
      </c>
      <c r="K188" s="299">
        <v>-1.5084173242345089</v>
      </c>
    </row>
    <row r="189" spans="1:11" ht="12" customHeight="1" x14ac:dyDescent="0.2">
      <c r="A189" s="296">
        <v>43770</v>
      </c>
      <c r="B189" s="298">
        <v>268910.00000000221</v>
      </c>
      <c r="C189" s="298">
        <v>-2903.9999999972642</v>
      </c>
      <c r="D189" s="299">
        <v>-1.0683776405914596</v>
      </c>
      <c r="E189" s="298">
        <v>162.00000000279397</v>
      </c>
      <c r="F189" s="300">
        <v>6.027951836024615E-2</v>
      </c>
      <c r="G189" s="297">
        <v>2256554</v>
      </c>
      <c r="H189" s="298">
        <v>23934</v>
      </c>
      <c r="I189" s="299">
        <v>1.0720140462774677</v>
      </c>
      <c r="J189" s="297">
        <v>-18351</v>
      </c>
      <c r="K189" s="299">
        <v>-0.80667104780199617</v>
      </c>
    </row>
    <row r="190" spans="1:11" ht="12" customHeight="1" x14ac:dyDescent="0.2">
      <c r="A190" s="296">
        <v>43800</v>
      </c>
      <c r="B190" s="297">
        <v>264563.00000000052</v>
      </c>
      <c r="C190" s="298">
        <v>-4347.000000001688</v>
      </c>
      <c r="D190" s="299">
        <v>-1.6165259752339638</v>
      </c>
      <c r="E190" s="298">
        <v>1362.0000000025029</v>
      </c>
      <c r="F190" s="300">
        <v>0.51747523755704317</v>
      </c>
      <c r="G190" s="297">
        <v>2214867</v>
      </c>
      <c r="H190" s="297">
        <v>-41687</v>
      </c>
      <c r="I190" s="299">
        <v>-1.8473743593107013</v>
      </c>
      <c r="J190" s="297">
        <v>-16164</v>
      </c>
      <c r="K190" s="299">
        <v>-0.72450808617181917</v>
      </c>
    </row>
    <row r="191" spans="1:11" ht="12" customHeight="1" x14ac:dyDescent="0.2">
      <c r="A191" s="296">
        <v>43831</v>
      </c>
      <c r="B191" s="298">
        <v>276182.99999999843</v>
      </c>
      <c r="C191" s="298">
        <v>11619.999999997905</v>
      </c>
      <c r="D191" s="299">
        <v>4.3921485619674261</v>
      </c>
      <c r="E191" s="298">
        <v>2086.9999999993015</v>
      </c>
      <c r="F191" s="300">
        <v>0.76141206000791994</v>
      </c>
      <c r="G191" s="297">
        <v>2305824</v>
      </c>
      <c r="H191" s="298">
        <v>90957</v>
      </c>
      <c r="I191" s="299">
        <v>4.1066574200617918</v>
      </c>
      <c r="J191" s="297">
        <v>-10791</v>
      </c>
      <c r="K191" s="299">
        <v>-0.4658089496960004</v>
      </c>
    </row>
    <row r="192" spans="1:11" ht="12" customHeight="1" x14ac:dyDescent="0.2">
      <c r="A192" s="296">
        <v>43862</v>
      </c>
      <c r="B192" s="297">
        <v>278260.00000000169</v>
      </c>
      <c r="C192" s="298">
        <v>2077.0000000032596</v>
      </c>
      <c r="D192" s="299">
        <v>0.7520375982603098</v>
      </c>
      <c r="E192" s="298">
        <v>757.00000000267755</v>
      </c>
      <c r="F192" s="300">
        <v>0.27278984371436715</v>
      </c>
      <c r="G192" s="297">
        <v>2296339</v>
      </c>
      <c r="H192" s="297">
        <v>-9485</v>
      </c>
      <c r="I192" s="299">
        <v>-0.41134969538004634</v>
      </c>
      <c r="J192" s="297">
        <v>-12695</v>
      </c>
      <c r="K192" s="299">
        <v>-0.54979701468233033</v>
      </c>
    </row>
    <row r="193" spans="1:11" ht="12" customHeight="1" x14ac:dyDescent="0.2">
      <c r="A193" s="296">
        <v>43891</v>
      </c>
      <c r="B193" s="298">
        <v>287491.99999999878</v>
      </c>
      <c r="C193" s="298">
        <v>9231.9999999970896</v>
      </c>
      <c r="D193" s="299">
        <v>3.317760368000084</v>
      </c>
      <c r="E193" s="298">
        <v>10509.999999998778</v>
      </c>
      <c r="F193" s="300">
        <v>3.7944703987980364</v>
      </c>
      <c r="G193" s="297">
        <v>2502355</v>
      </c>
      <c r="H193" s="298">
        <v>206016</v>
      </c>
      <c r="I193" s="299">
        <v>8.9714976752125892</v>
      </c>
      <c r="J193" s="297">
        <v>225722</v>
      </c>
      <c r="K193" s="299">
        <v>9.9147293393357643</v>
      </c>
    </row>
    <row r="194" spans="1:11" ht="12" customHeight="1" x14ac:dyDescent="0.2">
      <c r="A194" s="296">
        <v>43922</v>
      </c>
      <c r="B194" s="298">
        <v>321096</v>
      </c>
      <c r="C194" s="298">
        <v>33604.000000001222</v>
      </c>
      <c r="D194" s="299">
        <v>11.688673076120853</v>
      </c>
      <c r="E194" s="298">
        <v>49995.000000002736</v>
      </c>
      <c r="F194" s="300">
        <v>18.441466464529178</v>
      </c>
      <c r="G194" s="297">
        <v>2721483</v>
      </c>
      <c r="H194" s="297">
        <v>219128</v>
      </c>
      <c r="I194" s="299">
        <v>8.7568710274921031</v>
      </c>
      <c r="J194" s="297">
        <v>525924</v>
      </c>
      <c r="K194" s="299">
        <v>23.953990760439595</v>
      </c>
    </row>
    <row r="195" spans="1:11" ht="12" customHeight="1" x14ac:dyDescent="0.2">
      <c r="A195" s="296">
        <v>43952</v>
      </c>
      <c r="B195" s="298">
        <v>335370</v>
      </c>
      <c r="C195" s="298">
        <v>14274</v>
      </c>
      <c r="D195" s="299">
        <v>4.4453995066895882</v>
      </c>
      <c r="E195" s="298">
        <v>69295.000000002212</v>
      </c>
      <c r="F195" s="300">
        <v>26.043408813305568</v>
      </c>
      <c r="G195" s="297">
        <v>2762267</v>
      </c>
      <c r="H195" s="298">
        <v>40784</v>
      </c>
      <c r="I195" s="299">
        <v>1.4985947000220101</v>
      </c>
      <c r="J195" s="297">
        <v>621470</v>
      </c>
      <c r="K195" s="299">
        <v>29.029842624032078</v>
      </c>
    </row>
    <row r="196" spans="1:11" ht="12" customHeight="1" x14ac:dyDescent="0.2">
      <c r="A196" s="296">
        <v>43983</v>
      </c>
      <c r="B196" s="298">
        <v>334353</v>
      </c>
      <c r="C196" s="298">
        <v>-1017</v>
      </c>
      <c r="D196" s="299">
        <v>-0.30324715985329637</v>
      </c>
      <c r="E196" s="298">
        <v>72588.999999999709</v>
      </c>
      <c r="F196" s="300">
        <v>27.730703992909504</v>
      </c>
      <c r="G196" s="297">
        <v>2734948</v>
      </c>
      <c r="H196" s="298">
        <v>-27319</v>
      </c>
      <c r="I196" s="299">
        <v>-0.98900649357936798</v>
      </c>
      <c r="J196" s="297">
        <v>645903</v>
      </c>
      <c r="K196" s="299">
        <v>30.918577627576237</v>
      </c>
    </row>
    <row r="197" spans="1:11" ht="12" customHeight="1" x14ac:dyDescent="0.2">
      <c r="A197" s="296">
        <v>44013</v>
      </c>
      <c r="B197" s="298">
        <v>338652</v>
      </c>
      <c r="C197" s="298">
        <v>4299</v>
      </c>
      <c r="D197" s="299">
        <v>1.2857668392387687</v>
      </c>
      <c r="E197" s="298">
        <v>74766.000000000291</v>
      </c>
      <c r="F197" s="300">
        <v>28.332689115754672</v>
      </c>
      <c r="G197" s="297">
        <v>2650385</v>
      </c>
      <c r="H197" s="298">
        <v>-84563</v>
      </c>
      <c r="I197" s="299">
        <v>-3.0919417846335651</v>
      </c>
      <c r="J197" s="297">
        <v>559809</v>
      </c>
      <c r="K197" s="299">
        <v>26.777739723406373</v>
      </c>
    </row>
    <row r="198" spans="1:11" ht="12" customHeight="1" x14ac:dyDescent="0.2">
      <c r="A198" s="301">
        <v>44044</v>
      </c>
      <c r="B198" s="298">
        <v>343263</v>
      </c>
      <c r="C198" s="298">
        <v>4611</v>
      </c>
      <c r="D198" s="300">
        <v>1.3615747138655612</v>
      </c>
      <c r="E198" s="298">
        <v>72947.000000002736</v>
      </c>
      <c r="F198" s="300">
        <v>26.985823998580727</v>
      </c>
      <c r="G198" s="298">
        <v>2670601</v>
      </c>
      <c r="H198" s="298">
        <v>20216</v>
      </c>
      <c r="I198" s="300">
        <v>0.76275710887286186</v>
      </c>
      <c r="J198" s="298">
        <v>534318</v>
      </c>
      <c r="K198" s="300">
        <v>25.011573841106259</v>
      </c>
    </row>
    <row r="199" spans="1:11" ht="12" customHeight="1" x14ac:dyDescent="0.2">
      <c r="A199" s="301">
        <v>44075</v>
      </c>
      <c r="B199" s="298">
        <v>337332</v>
      </c>
      <c r="C199" s="298">
        <v>-5931</v>
      </c>
      <c r="D199" s="300">
        <v>-1.727829681614389</v>
      </c>
      <c r="E199" s="298">
        <v>68254.999999999069</v>
      </c>
      <c r="F199" s="300">
        <v>25.366344949586487</v>
      </c>
      <c r="G199" s="298">
        <v>2657234</v>
      </c>
      <c r="H199" s="298">
        <v>-13367</v>
      </c>
      <c r="I199" s="300">
        <v>-0.50052403934545076</v>
      </c>
      <c r="J199" s="298">
        <v>496532</v>
      </c>
      <c r="K199" s="300">
        <v>22.980124052275603</v>
      </c>
    </row>
    <row r="200" spans="1:11" ht="12" customHeight="1" x14ac:dyDescent="0.2">
      <c r="A200" s="302">
        <v>44105</v>
      </c>
      <c r="B200" s="303">
        <v>341661</v>
      </c>
      <c r="C200" s="303">
        <v>4329</v>
      </c>
      <c r="D200" s="304">
        <v>1.283305467610544</v>
      </c>
      <c r="E200" s="303">
        <v>69847.000000000524</v>
      </c>
      <c r="F200" s="304">
        <v>25.696616068341093</v>
      </c>
      <c r="G200" s="303">
        <v>2687858</v>
      </c>
      <c r="H200" s="303">
        <v>30624</v>
      </c>
      <c r="I200" s="304">
        <v>1.1524765978457299</v>
      </c>
      <c r="J200" s="303">
        <v>455238</v>
      </c>
      <c r="K200" s="304">
        <v>20.39030376866641</v>
      </c>
    </row>
    <row r="201" spans="1:11" ht="12" customHeight="1" x14ac:dyDescent="0.2">
      <c r="A201" s="302">
        <v>44136</v>
      </c>
      <c r="B201" s="303">
        <v>340228</v>
      </c>
      <c r="C201" s="303">
        <v>-1433</v>
      </c>
      <c r="D201" s="304">
        <v>-0.41942159040686527</v>
      </c>
      <c r="E201" s="303">
        <v>71317.999999997788</v>
      </c>
      <c r="F201" s="304">
        <v>26.52114090215953</v>
      </c>
      <c r="G201" s="303">
        <v>2712817</v>
      </c>
      <c r="H201" s="303">
        <v>24959</v>
      </c>
      <c r="I201" s="304">
        <v>0.92858328081319774</v>
      </c>
      <c r="J201" s="303">
        <v>456263</v>
      </c>
      <c r="K201" s="304">
        <v>20.219458519494768</v>
      </c>
    </row>
    <row r="202" spans="1:11" ht="12" customHeight="1" x14ac:dyDescent="0.2">
      <c r="A202" s="302">
        <v>44166</v>
      </c>
      <c r="B202" s="303">
        <v>340545</v>
      </c>
      <c r="C202" s="303">
        <v>317</v>
      </c>
      <c r="D202" s="304">
        <v>9.3172813525047915E-2</v>
      </c>
      <c r="E202" s="303">
        <v>75981.999999999476</v>
      </c>
      <c r="F202" s="304">
        <v>28.719813428181315</v>
      </c>
      <c r="G202" s="303">
        <v>2720951</v>
      </c>
      <c r="H202" s="303">
        <v>8134</v>
      </c>
      <c r="I202" s="304">
        <v>0.29983592700871453</v>
      </c>
      <c r="J202" s="303">
        <v>506084</v>
      </c>
      <c r="K202" s="304">
        <v>22.849408113444284</v>
      </c>
    </row>
    <row r="203" spans="1:11" ht="12" customHeight="1" x14ac:dyDescent="0.2">
      <c r="A203" s="302">
        <v>44197</v>
      </c>
      <c r="B203" s="303">
        <v>347344</v>
      </c>
      <c r="C203" s="303">
        <v>6799</v>
      </c>
      <c r="D203" s="304">
        <v>1.9965056013155382</v>
      </c>
      <c r="E203" s="303">
        <v>71161.000000001572</v>
      </c>
      <c r="F203" s="304">
        <v>25.765887111082861</v>
      </c>
      <c r="G203" s="303">
        <v>2799040</v>
      </c>
      <c r="H203" s="303">
        <v>78089</v>
      </c>
      <c r="I203" s="304">
        <v>2.8699157022673321</v>
      </c>
      <c r="J203" s="303">
        <v>493216</v>
      </c>
      <c r="K203" s="304">
        <v>21.390010685984706</v>
      </c>
    </row>
    <row r="204" spans="1:11" ht="12" customHeight="1" x14ac:dyDescent="0.2">
      <c r="A204" s="302">
        <v>44228</v>
      </c>
      <c r="B204" s="303">
        <v>354387</v>
      </c>
      <c r="C204" s="303">
        <v>7043</v>
      </c>
      <c r="D204" s="304">
        <v>2.0276728545764429</v>
      </c>
      <c r="E204" s="303">
        <v>76126.999999998312</v>
      </c>
      <c r="F204" s="304">
        <v>27.35822611945585</v>
      </c>
      <c r="G204" s="303">
        <v>2835917</v>
      </c>
      <c r="H204" s="303">
        <v>36877</v>
      </c>
      <c r="I204" s="304">
        <v>1.3174874242597463</v>
      </c>
      <c r="J204" s="303">
        <v>539578</v>
      </c>
      <c r="K204" s="304">
        <v>23.497314638648735</v>
      </c>
    </row>
    <row r="205" spans="1:11" ht="12" customHeight="1" x14ac:dyDescent="0.2">
      <c r="A205" s="302">
        <v>44256</v>
      </c>
      <c r="B205" s="303">
        <v>349976</v>
      </c>
      <c r="C205" s="303">
        <v>-4411</v>
      </c>
      <c r="D205" s="304">
        <v>-1.2446844833473012</v>
      </c>
      <c r="E205" s="303">
        <v>62484.000000001222</v>
      </c>
      <c r="F205" s="304">
        <v>21.73416999429601</v>
      </c>
      <c r="G205" s="303">
        <v>2782231</v>
      </c>
      <c r="H205" s="303">
        <v>-53686</v>
      </c>
      <c r="I205" s="304">
        <v>-1.8930737394641663</v>
      </c>
      <c r="J205" s="303">
        <v>279876</v>
      </c>
      <c r="K205" s="304">
        <v>11.184504197046381</v>
      </c>
    </row>
    <row r="206" spans="1:11" ht="12" customHeight="1" x14ac:dyDescent="0.2">
      <c r="A206" s="302">
        <v>44287</v>
      </c>
      <c r="B206" s="303">
        <v>346832</v>
      </c>
      <c r="C206" s="303">
        <v>-3144</v>
      </c>
      <c r="D206" s="304">
        <v>-0.89834731524447387</v>
      </c>
      <c r="E206" s="303">
        <v>25736</v>
      </c>
      <c r="F206" s="304">
        <v>8.0150484590278293</v>
      </c>
      <c r="G206" s="303">
        <v>2750039</v>
      </c>
      <c r="H206" s="303">
        <v>-32192</v>
      </c>
      <c r="I206" s="304">
        <v>-1.157057052415849</v>
      </c>
      <c r="J206" s="303">
        <v>28556</v>
      </c>
      <c r="K206" s="304">
        <v>1.0492808516533081</v>
      </c>
    </row>
    <row r="207" spans="1:11" ht="12" customHeight="1" x14ac:dyDescent="0.2">
      <c r="A207" s="302">
        <v>44317</v>
      </c>
      <c r="B207" s="303">
        <v>338422</v>
      </c>
      <c r="C207" s="303">
        <v>-8410</v>
      </c>
      <c r="D207" s="304">
        <v>-2.4248050929556673</v>
      </c>
      <c r="E207" s="303">
        <v>3052</v>
      </c>
      <c r="F207" s="304">
        <v>0.91003965769150486</v>
      </c>
      <c r="G207" s="303">
        <v>2656712</v>
      </c>
      <c r="H207" s="303">
        <v>-93327</v>
      </c>
      <c r="I207" s="304">
        <v>-3.3936609626263481</v>
      </c>
      <c r="J207" s="303">
        <v>-105555</v>
      </c>
      <c r="K207" s="304">
        <v>-3.8213177799249674</v>
      </c>
    </row>
    <row r="208" spans="1:11" ht="12" customHeight="1" x14ac:dyDescent="0.2">
      <c r="A208" s="302">
        <v>44348</v>
      </c>
      <c r="B208" s="303">
        <v>331349</v>
      </c>
      <c r="C208" s="303">
        <v>-7073</v>
      </c>
      <c r="D208" s="304">
        <v>-2.0899941493165337</v>
      </c>
      <c r="E208" s="303">
        <v>-3004</v>
      </c>
      <c r="F208" s="304">
        <v>-0.89845163644411741</v>
      </c>
      <c r="G208" s="303">
        <v>2525495</v>
      </c>
      <c r="H208" s="303">
        <v>-131217</v>
      </c>
      <c r="I208" s="304">
        <v>-4.9390750672259545</v>
      </c>
      <c r="J208" s="303">
        <v>-209453</v>
      </c>
      <c r="K208" s="304">
        <v>-7.6583905800037151</v>
      </c>
    </row>
    <row r="209" spans="1:14" ht="12" customHeight="1" x14ac:dyDescent="0.2">
      <c r="A209" s="302">
        <v>44378</v>
      </c>
      <c r="B209" s="303">
        <v>328229</v>
      </c>
      <c r="C209" s="303">
        <v>-3120</v>
      </c>
      <c r="D209" s="304">
        <v>-0.94160537680813883</v>
      </c>
      <c r="E209" s="303">
        <v>-10423</v>
      </c>
      <c r="F209" s="304">
        <v>-3.0777907704664376</v>
      </c>
      <c r="G209" s="303">
        <v>2391837</v>
      </c>
      <c r="H209" s="303">
        <v>-133658</v>
      </c>
      <c r="I209" s="304">
        <v>-5.2923486286846737</v>
      </c>
      <c r="J209" s="303">
        <v>-258548</v>
      </c>
      <c r="K209" s="304">
        <v>-9.7551110499040714</v>
      </c>
    </row>
    <row r="210" spans="1:14" ht="12" customHeight="1" x14ac:dyDescent="0.2">
      <c r="A210" s="302">
        <v>44409</v>
      </c>
      <c r="B210" s="303">
        <v>331473</v>
      </c>
      <c r="C210" s="303">
        <v>3244</v>
      </c>
      <c r="D210" s="304">
        <v>0.9883343641177349</v>
      </c>
      <c r="E210" s="303">
        <v>-11790</v>
      </c>
      <c r="F210" s="304">
        <v>-3.4346841925870253</v>
      </c>
      <c r="G210" s="303">
        <v>2345613</v>
      </c>
      <c r="H210" s="303">
        <v>-46224</v>
      </c>
      <c r="I210" s="304">
        <v>-1.932573164475673</v>
      </c>
      <c r="J210" s="303">
        <v>-324988</v>
      </c>
      <c r="K210" s="304">
        <v>-12.169096019959552</v>
      </c>
    </row>
    <row r="211" spans="1:14" ht="12" customHeight="1" x14ac:dyDescent="0.2">
      <c r="A211" s="302">
        <v>44440</v>
      </c>
      <c r="B211" s="303">
        <v>324818</v>
      </c>
      <c r="C211" s="303">
        <v>-6655</v>
      </c>
      <c r="D211" s="304">
        <v>-2.0077050016140077</v>
      </c>
      <c r="E211" s="303">
        <v>-12514</v>
      </c>
      <c r="F211" s="304">
        <v>-3.7096984573061556</v>
      </c>
      <c r="G211" s="303">
        <v>2306301</v>
      </c>
      <c r="H211" s="303">
        <v>-39312</v>
      </c>
      <c r="I211" s="304">
        <v>-1.6759797971788184</v>
      </c>
      <c r="J211" s="303">
        <v>-350933</v>
      </c>
      <c r="K211" s="304">
        <v>-13.20670290986793</v>
      </c>
    </row>
    <row r="212" spans="1:14" ht="12" customHeight="1" x14ac:dyDescent="0.2">
      <c r="A212" s="302">
        <v>44470</v>
      </c>
      <c r="B212" s="303">
        <v>317035</v>
      </c>
      <c r="C212" s="303">
        <v>-7783</v>
      </c>
      <c r="D212" s="304">
        <v>-2.3961110529588878</v>
      </c>
      <c r="E212" s="303">
        <v>-24626</v>
      </c>
      <c r="F212" s="304">
        <v>-7.2077292989249582</v>
      </c>
      <c r="G212" s="303">
        <v>2301618</v>
      </c>
      <c r="H212" s="303">
        <v>-4683</v>
      </c>
      <c r="I212" s="304">
        <v>-0.2030524203042014</v>
      </c>
      <c r="J212" s="303">
        <v>-386240</v>
      </c>
      <c r="K212" s="304">
        <v>-14.369806738302396</v>
      </c>
    </row>
    <row r="213" spans="1:14" ht="12" customHeight="1" x14ac:dyDescent="0.2">
      <c r="A213" s="302">
        <v>44501</v>
      </c>
      <c r="B213" s="303">
        <v>306692</v>
      </c>
      <c r="C213" s="303">
        <v>-10343</v>
      </c>
      <c r="D213" s="304">
        <v>-3.2624158215969845</v>
      </c>
      <c r="E213" s="303">
        <v>-33536</v>
      </c>
      <c r="F213" s="304">
        <v>-9.8569194775268354</v>
      </c>
      <c r="G213" s="303">
        <v>2253090</v>
      </c>
      <c r="H213" s="303">
        <v>-48528</v>
      </c>
      <c r="I213" s="304">
        <v>-2.1084298089431002</v>
      </c>
      <c r="J213" s="303">
        <v>-459727</v>
      </c>
      <c r="K213" s="304">
        <v>-16.946480356028438</v>
      </c>
    </row>
    <row r="214" spans="1:14" ht="12" customHeight="1" x14ac:dyDescent="0.2">
      <c r="A214" s="302">
        <v>44531</v>
      </c>
      <c r="B214" s="303">
        <v>287750</v>
      </c>
      <c r="C214" s="303">
        <v>-18942</v>
      </c>
      <c r="D214" s="304">
        <v>-6.1762289202196339</v>
      </c>
      <c r="E214" s="303">
        <v>-52795</v>
      </c>
      <c r="F214" s="304">
        <v>-15.503090634130585</v>
      </c>
      <c r="G214" s="303">
        <v>2188281</v>
      </c>
      <c r="H214" s="303">
        <v>-64809</v>
      </c>
      <c r="I214" s="304">
        <v>-2.8764496757785976</v>
      </c>
      <c r="J214" s="303">
        <v>-532670</v>
      </c>
      <c r="K214" s="304">
        <v>-19.576611265693501</v>
      </c>
    </row>
    <row r="215" spans="1:14" ht="12" customHeight="1" x14ac:dyDescent="0.2">
      <c r="A215" s="302">
        <v>44562</v>
      </c>
      <c r="B215" s="303">
        <v>282463</v>
      </c>
      <c r="C215" s="303">
        <v>-5287</v>
      </c>
      <c r="D215" s="304">
        <v>-1.8373588184187664</v>
      </c>
      <c r="E215" s="303">
        <v>-64881</v>
      </c>
      <c r="F215" s="304">
        <v>-18.679176839098993</v>
      </c>
      <c r="G215" s="303">
        <v>2221908</v>
      </c>
      <c r="H215" s="303">
        <v>33627</v>
      </c>
      <c r="I215" s="304">
        <v>1.5366856450337045</v>
      </c>
      <c r="J215" s="303">
        <v>-577132</v>
      </c>
      <c r="K215" s="304">
        <v>-20.618926489081971</v>
      </c>
    </row>
    <row r="216" spans="1:14" ht="12" customHeight="1" x14ac:dyDescent="0.2">
      <c r="A216" s="302">
        <v>44593</v>
      </c>
      <c r="B216" s="303">
        <v>271520</v>
      </c>
      <c r="C216" s="303">
        <v>-10943</v>
      </c>
      <c r="D216" s="304">
        <v>-3.8741357275112138</v>
      </c>
      <c r="E216" s="303">
        <v>-82867</v>
      </c>
      <c r="F216" s="304">
        <v>-23.383194078789572</v>
      </c>
      <c r="G216" s="303">
        <v>2210670</v>
      </c>
      <c r="H216" s="303">
        <v>-11238</v>
      </c>
      <c r="I216" s="304">
        <v>-0.50578151750657541</v>
      </c>
      <c r="J216" s="303">
        <v>-625247</v>
      </c>
      <c r="K216" s="304">
        <v>-22.047436508191179</v>
      </c>
    </row>
    <row r="217" spans="1:14" ht="12" customHeight="1" x14ac:dyDescent="0.2">
      <c r="A217" s="302">
        <v>44621</v>
      </c>
      <c r="B217" s="303">
        <v>269385</v>
      </c>
      <c r="C217" s="303">
        <v>-2135</v>
      </c>
      <c r="D217" s="304">
        <v>-0.78631408367707722</v>
      </c>
      <c r="E217" s="303">
        <v>-80591</v>
      </c>
      <c r="F217" s="304">
        <v>-23.027579033990904</v>
      </c>
      <c r="G217" s="303">
        <v>2192580</v>
      </c>
      <c r="H217" s="303">
        <v>-18090</v>
      </c>
      <c r="I217" s="304">
        <v>-0.81830395310019133</v>
      </c>
      <c r="J217" s="303">
        <v>-589651</v>
      </c>
      <c r="K217" s="304">
        <v>-21.193459493478436</v>
      </c>
      <c r="N217" s="281"/>
    </row>
    <row r="218" spans="1:14" ht="12" customHeight="1" x14ac:dyDescent="0.2">
      <c r="A218" s="302">
        <v>44652</v>
      </c>
      <c r="B218" s="303">
        <v>260236</v>
      </c>
      <c r="C218" s="303">
        <v>-9149</v>
      </c>
      <c r="D218" s="304">
        <v>-3.3962544313900178</v>
      </c>
      <c r="E218" s="303">
        <v>-86596</v>
      </c>
      <c r="F218" s="304">
        <v>-24.967707708631266</v>
      </c>
      <c r="G218" s="303">
        <v>2127158</v>
      </c>
      <c r="H218" s="303">
        <v>-65422</v>
      </c>
      <c r="I218" s="304">
        <v>-2.9837907852849157</v>
      </c>
      <c r="J218" s="303">
        <v>-622881</v>
      </c>
      <c r="K218" s="304">
        <v>-22.649896965097586</v>
      </c>
      <c r="N218" s="281"/>
    </row>
    <row r="219" spans="1:14" ht="12" customHeight="1" x14ac:dyDescent="0.2">
      <c r="A219" s="302">
        <v>44682</v>
      </c>
      <c r="B219" s="303">
        <v>249563</v>
      </c>
      <c r="C219" s="303">
        <v>-10673</v>
      </c>
      <c r="D219" s="304">
        <v>-4.1012773021411331</v>
      </c>
      <c r="E219" s="303">
        <v>-88859</v>
      </c>
      <c r="F219" s="304">
        <v>-26.256862733510232</v>
      </c>
      <c r="G219" s="303">
        <v>2062928</v>
      </c>
      <c r="H219" s="303">
        <v>-64230</v>
      </c>
      <c r="I219" s="304">
        <v>-3.0195218220743358</v>
      </c>
      <c r="J219" s="303">
        <v>-593784</v>
      </c>
      <c r="K219" s="304">
        <v>-22.350333796060696</v>
      </c>
      <c r="N219" s="281"/>
    </row>
    <row r="220" spans="1:14" ht="12" customHeight="1" x14ac:dyDescent="0.2">
      <c r="A220" s="302">
        <v>44713</v>
      </c>
      <c r="B220" s="303">
        <v>243873</v>
      </c>
      <c r="C220" s="303">
        <v>-5690</v>
      </c>
      <c r="D220" s="304">
        <v>-2.2799854145045542</v>
      </c>
      <c r="E220" s="303">
        <v>-87476</v>
      </c>
      <c r="F220" s="304">
        <v>-26.399958955663063</v>
      </c>
      <c r="G220" s="303">
        <v>2021911</v>
      </c>
      <c r="H220" s="303">
        <v>-41017</v>
      </c>
      <c r="I220" s="304">
        <v>-1.9882904299132107</v>
      </c>
      <c r="J220" s="303">
        <v>-503584</v>
      </c>
      <c r="K220" s="304">
        <v>-19.940011760070799</v>
      </c>
      <c r="N220" s="281"/>
    </row>
    <row r="221" spans="1:14" ht="12" customHeight="1" x14ac:dyDescent="0.2">
      <c r="A221" s="302">
        <v>44743</v>
      </c>
      <c r="B221" s="303">
        <v>246963</v>
      </c>
      <c r="C221" s="303">
        <v>3090</v>
      </c>
      <c r="D221" s="304">
        <v>1.2670529332890479</v>
      </c>
      <c r="E221" s="303">
        <v>-81266</v>
      </c>
      <c r="F221" s="304">
        <v>-24.758933549442613</v>
      </c>
      <c r="G221" s="303">
        <v>2033148</v>
      </c>
      <c r="H221" s="303">
        <v>11237</v>
      </c>
      <c r="I221" s="304">
        <v>0.55576135645931002</v>
      </c>
      <c r="J221" s="303">
        <v>-358689</v>
      </c>
      <c r="K221" s="304">
        <v>-14.996381442380898</v>
      </c>
      <c r="N221" s="281"/>
    </row>
    <row r="222" spans="1:14" ht="12" customHeight="1" x14ac:dyDescent="0.2">
      <c r="A222" s="302">
        <v>44774</v>
      </c>
      <c r="B222" s="303">
        <v>250091</v>
      </c>
      <c r="C222" s="303">
        <v>3128</v>
      </c>
      <c r="D222" s="304">
        <v>1.2665864927134833</v>
      </c>
      <c r="E222" s="303">
        <v>-81382</v>
      </c>
      <c r="F222" s="304">
        <v>-24.551622605762763</v>
      </c>
      <c r="G222" s="303">
        <v>2070694</v>
      </c>
      <c r="H222" s="303">
        <v>37546</v>
      </c>
      <c r="I222" s="304">
        <v>1.8466929116817861</v>
      </c>
      <c r="J222" s="303">
        <v>-274919</v>
      </c>
      <c r="K222" s="304">
        <v>-11.720560893889997</v>
      </c>
      <c r="N222" s="281"/>
    </row>
    <row r="223" spans="1:14" ht="12" customHeight="1" x14ac:dyDescent="0.2">
      <c r="A223" s="302">
        <v>44805</v>
      </c>
      <c r="B223" s="303">
        <v>249270</v>
      </c>
      <c r="C223" s="303">
        <v>-821</v>
      </c>
      <c r="D223" s="304">
        <v>-0.32828050589585389</v>
      </c>
      <c r="E223" s="303">
        <v>-75548</v>
      </c>
      <c r="F223" s="304">
        <v>-23.258563256962361</v>
      </c>
      <c r="G223" s="303">
        <v>2095385</v>
      </c>
      <c r="H223" s="303">
        <v>24691</v>
      </c>
      <c r="I223" s="304">
        <v>1.1924021608214443</v>
      </c>
      <c r="J223" s="303">
        <v>-210916</v>
      </c>
      <c r="K223" s="304">
        <v>-9.1452069786207435</v>
      </c>
      <c r="N223" s="281"/>
    </row>
    <row r="224" spans="1:14" ht="12" customHeight="1" x14ac:dyDescent="0.2">
      <c r="A224" s="302">
        <v>44835</v>
      </c>
      <c r="B224" s="303">
        <v>248488</v>
      </c>
      <c r="C224" s="303">
        <v>-782</v>
      </c>
      <c r="D224" s="304">
        <v>-0.3137160508685361</v>
      </c>
      <c r="E224" s="303">
        <v>-68547</v>
      </c>
      <c r="F224" s="304">
        <v>-21.62127209929503</v>
      </c>
      <c r="G224" s="303">
        <v>2079232</v>
      </c>
      <c r="H224" s="303">
        <v>-16153</v>
      </c>
      <c r="I224" s="304">
        <v>-0.7708845868420362</v>
      </c>
      <c r="J224" s="303">
        <v>-222386</v>
      </c>
      <c r="K224" s="304">
        <v>-9.6621594026463118</v>
      </c>
      <c r="N224" s="281"/>
    </row>
    <row r="225" spans="1:14" ht="12" customHeight="1" x14ac:dyDescent="0.2">
      <c r="A225" s="302">
        <v>44866</v>
      </c>
      <c r="B225" s="303">
        <v>241508</v>
      </c>
      <c r="C225" s="303">
        <v>-6980</v>
      </c>
      <c r="D225" s="304">
        <v>-2.808988764044944</v>
      </c>
      <c r="E225" s="303">
        <v>-65184</v>
      </c>
      <c r="F225" s="304">
        <v>-21.253896417252488</v>
      </c>
      <c r="G225" s="303">
        <v>2054149</v>
      </c>
      <c r="H225" s="303">
        <v>-25083</v>
      </c>
      <c r="I225" s="304">
        <v>-1.2063588863580399</v>
      </c>
      <c r="J225" s="303">
        <v>-198941</v>
      </c>
      <c r="K225" s="304">
        <v>-8.8296961062363248</v>
      </c>
      <c r="N225" s="281"/>
    </row>
    <row r="226" spans="1:14" ht="12" customHeight="1" x14ac:dyDescent="0.2">
      <c r="A226" s="302">
        <v>44896</v>
      </c>
      <c r="B226" s="303">
        <v>235529</v>
      </c>
      <c r="C226" s="303">
        <v>-5979</v>
      </c>
      <c r="D226" s="304">
        <v>-2.4756943869354222</v>
      </c>
      <c r="E226" s="303">
        <v>-52221</v>
      </c>
      <c r="F226" s="304">
        <v>-18.148045178105995</v>
      </c>
      <c r="G226" s="303">
        <v>2017069</v>
      </c>
      <c r="H226" s="303">
        <v>-37080</v>
      </c>
      <c r="I226" s="304">
        <v>-1.8051270866913744</v>
      </c>
      <c r="J226" s="303">
        <v>-171212</v>
      </c>
      <c r="K226" s="304">
        <v>-7.8240408795762519</v>
      </c>
      <c r="N226" s="281"/>
    </row>
    <row r="227" spans="1:14" ht="12" customHeight="1" x14ac:dyDescent="0.2">
      <c r="A227" s="302">
        <v>44927</v>
      </c>
      <c r="B227" s="303">
        <v>245537</v>
      </c>
      <c r="C227" s="303">
        <v>10008</v>
      </c>
      <c r="D227" s="304">
        <v>4.2491582777492365</v>
      </c>
      <c r="E227" s="303">
        <v>-36926</v>
      </c>
      <c r="F227" s="304">
        <v>-13.072862640416622</v>
      </c>
      <c r="G227" s="303">
        <v>2087828</v>
      </c>
      <c r="H227" s="303">
        <v>70759</v>
      </c>
      <c r="I227" s="304">
        <v>3.5080108811349535</v>
      </c>
      <c r="J227" s="303">
        <v>-134080</v>
      </c>
      <c r="K227" s="304">
        <v>-6.0344532716926169</v>
      </c>
      <c r="N227" s="281"/>
    </row>
    <row r="228" spans="1:14" ht="12" customHeight="1" x14ac:dyDescent="0.2">
      <c r="A228" s="302">
        <v>44958</v>
      </c>
      <c r="B228" s="303">
        <v>249595</v>
      </c>
      <c r="C228" s="303">
        <v>4058</v>
      </c>
      <c r="D228" s="304">
        <v>1.6527040731132172</v>
      </c>
      <c r="E228" s="303">
        <v>-21925</v>
      </c>
      <c r="F228" s="304">
        <v>-8.0749116087212727</v>
      </c>
      <c r="G228" s="303">
        <v>2083960</v>
      </c>
      <c r="H228" s="303">
        <v>-3868</v>
      </c>
      <c r="I228" s="304">
        <v>-0.18526430338131303</v>
      </c>
      <c r="J228" s="303">
        <v>-126710</v>
      </c>
      <c r="K228" s="304">
        <v>-5.7317464840975809</v>
      </c>
      <c r="N228" s="281"/>
    </row>
    <row r="229" spans="1:14" ht="12" customHeight="1" x14ac:dyDescent="0.2">
      <c r="A229" s="302">
        <v>44986</v>
      </c>
      <c r="B229" s="303">
        <v>249858</v>
      </c>
      <c r="C229" s="303">
        <v>263</v>
      </c>
      <c r="D229" s="304">
        <v>0.10537070053486648</v>
      </c>
      <c r="E229" s="303">
        <v>-19527</v>
      </c>
      <c r="F229" s="304">
        <v>-7.2487332256807173</v>
      </c>
      <c r="G229" s="303">
        <v>2041171</v>
      </c>
      <c r="H229" s="303">
        <v>-42789</v>
      </c>
      <c r="I229" s="304">
        <v>-2.0532543810821706</v>
      </c>
      <c r="J229" s="303">
        <v>-151409</v>
      </c>
      <c r="K229" s="304">
        <v>-6.9055177006084154</v>
      </c>
      <c r="N229" s="281"/>
    </row>
    <row r="230" spans="1:14" ht="12" customHeight="1" x14ac:dyDescent="0.2">
      <c r="A230" s="302">
        <v>45017</v>
      </c>
      <c r="B230" s="303">
        <v>244976</v>
      </c>
      <c r="C230" s="303">
        <v>-4882</v>
      </c>
      <c r="D230" s="304">
        <v>-1.953909820778202</v>
      </c>
      <c r="E230" s="303">
        <v>-15260</v>
      </c>
      <c r="F230" s="304">
        <v>-5.8639081449146158</v>
      </c>
      <c r="G230" s="303">
        <v>1988955</v>
      </c>
      <c r="H230" s="303">
        <v>-52216</v>
      </c>
      <c r="I230" s="304">
        <v>-2.5581394209500332</v>
      </c>
      <c r="J230" s="303">
        <v>-138203</v>
      </c>
      <c r="K230" s="304">
        <v>-6.4970726198994146</v>
      </c>
      <c r="N230" s="281"/>
    </row>
    <row r="231" spans="1:14" ht="12" customHeight="1" x14ac:dyDescent="0.2">
      <c r="A231" s="302">
        <v>45047</v>
      </c>
      <c r="B231" s="303">
        <v>242613</v>
      </c>
      <c r="C231" s="303">
        <v>-2363</v>
      </c>
      <c r="D231" s="304">
        <v>-0.96458428580758937</v>
      </c>
      <c r="E231" s="303">
        <v>-6950</v>
      </c>
      <c r="F231" s="304">
        <v>-2.7848679491751582</v>
      </c>
      <c r="G231" s="303">
        <v>1954290</v>
      </c>
      <c r="H231" s="303">
        <v>-34665</v>
      </c>
      <c r="I231" s="304">
        <v>-1.7428750273384768</v>
      </c>
      <c r="J231" s="303">
        <v>-108638</v>
      </c>
      <c r="K231" s="304">
        <v>-5.2662041525443444</v>
      </c>
      <c r="N231" s="281"/>
    </row>
    <row r="232" spans="1:14" ht="12" customHeight="1" x14ac:dyDescent="0.2">
      <c r="A232" s="302">
        <v>45078</v>
      </c>
      <c r="B232" s="303">
        <v>240516</v>
      </c>
      <c r="C232" s="303">
        <v>-2097</v>
      </c>
      <c r="D232" s="304">
        <v>-0.86433950365396739</v>
      </c>
      <c r="E232" s="303">
        <v>-3357</v>
      </c>
      <c r="F232" s="304">
        <v>-1.3765361479130531</v>
      </c>
      <c r="G232" s="303">
        <v>1912157</v>
      </c>
      <c r="H232" s="303">
        <v>-42133</v>
      </c>
      <c r="I232" s="304">
        <v>-2.1559236346703918</v>
      </c>
      <c r="J232" s="303">
        <v>-109754</v>
      </c>
      <c r="K232" s="304">
        <v>-5.4282310151139193</v>
      </c>
      <c r="N232" s="281"/>
    </row>
    <row r="233" spans="1:14" ht="12" customHeight="1" x14ac:dyDescent="0.2">
      <c r="A233" s="302">
        <v>45108</v>
      </c>
      <c r="B233" s="303">
        <v>238543</v>
      </c>
      <c r="C233" s="303">
        <v>-1973</v>
      </c>
      <c r="D233" s="304">
        <v>-0.82031964609423069</v>
      </c>
      <c r="E233" s="303">
        <v>-8420</v>
      </c>
      <c r="F233" s="304">
        <v>-3.4094176050663458</v>
      </c>
      <c r="G233" s="303">
        <v>1905031</v>
      </c>
      <c r="H233" s="303">
        <v>-7126</v>
      </c>
      <c r="I233" s="304">
        <v>-0.37266814388149089</v>
      </c>
      <c r="J233" s="303">
        <v>-128117</v>
      </c>
      <c r="K233" s="304">
        <v>-6.3014104236386137</v>
      </c>
      <c r="N233" s="281"/>
    </row>
    <row r="234" spans="1:14" ht="12" customHeight="1" x14ac:dyDescent="0.2">
      <c r="A234" s="302">
        <v>45139</v>
      </c>
      <c r="B234" s="303">
        <v>241230</v>
      </c>
      <c r="C234" s="303">
        <v>2687</v>
      </c>
      <c r="D234" s="304">
        <v>1.1264216514422976</v>
      </c>
      <c r="E234" s="303">
        <v>-8861</v>
      </c>
      <c r="F234" s="304">
        <v>-3.5431103078479436</v>
      </c>
      <c r="G234" s="303">
        <v>1928128</v>
      </c>
      <c r="H234" s="303">
        <v>23097</v>
      </c>
      <c r="I234" s="304">
        <v>1.2124212151928235</v>
      </c>
      <c r="J234" s="303">
        <v>-142566</v>
      </c>
      <c r="K234" s="304">
        <v>-6.8849380932189881</v>
      </c>
      <c r="N234" s="281"/>
    </row>
    <row r="235" spans="1:14" ht="12" customHeight="1" x14ac:dyDescent="0.2">
      <c r="A235" s="302">
        <v>45170</v>
      </c>
      <c r="B235" s="303">
        <v>243680</v>
      </c>
      <c r="C235" s="303">
        <v>2450</v>
      </c>
      <c r="D235" s="304">
        <v>1.0156282386104547</v>
      </c>
      <c r="E235" s="303">
        <v>-5590</v>
      </c>
      <c r="F235" s="304">
        <v>-2.2425482408633211</v>
      </c>
      <c r="G235" s="303">
        <v>1946948</v>
      </c>
      <c r="H235" s="303">
        <v>41917</v>
      </c>
      <c r="I235" s="304">
        <v>2.2003316481464079</v>
      </c>
      <c r="J235" s="303">
        <v>-148437</v>
      </c>
      <c r="K235" s="304">
        <v>-7.0839964970637856</v>
      </c>
      <c r="N235" s="281"/>
    </row>
    <row r="236" spans="1:14" ht="12" customHeight="1" x14ac:dyDescent="0.2">
      <c r="A236" s="302">
        <v>45200</v>
      </c>
      <c r="B236" s="303">
        <v>243362</v>
      </c>
      <c r="C236" s="303">
        <v>-318</v>
      </c>
      <c r="D236" s="304">
        <v>-0.13049901510177281</v>
      </c>
      <c r="E236" s="303">
        <v>-5126</v>
      </c>
      <c r="F236" s="304">
        <v>-2.0628762757155275</v>
      </c>
      <c r="G236" s="303">
        <v>1978229</v>
      </c>
      <c r="H236" s="303">
        <v>31281</v>
      </c>
      <c r="I236" s="304">
        <v>1.6066684883212083</v>
      </c>
      <c r="J236" s="303">
        <v>-101003</v>
      </c>
      <c r="K236" s="304">
        <v>-4.8577070764590005</v>
      </c>
      <c r="N236" s="281"/>
    </row>
    <row r="237" spans="1:14" ht="12" customHeight="1" x14ac:dyDescent="0.2">
      <c r="A237" s="302">
        <v>45231</v>
      </c>
      <c r="B237" s="303">
        <v>237137</v>
      </c>
      <c r="C237" s="303">
        <v>-6225</v>
      </c>
      <c r="D237" s="304">
        <v>-2.5579178343373248</v>
      </c>
      <c r="E237" s="303">
        <v>-4371</v>
      </c>
      <c r="F237" s="304">
        <v>-1.8098779336502311</v>
      </c>
      <c r="G237" s="303">
        <v>1960894</v>
      </c>
      <c r="H237" s="303">
        <v>-17335</v>
      </c>
      <c r="I237" s="304">
        <v>-0.87628884219167746</v>
      </c>
      <c r="J237" s="303">
        <v>-93255</v>
      </c>
      <c r="K237" s="304">
        <v>-4.5398362046764866</v>
      </c>
      <c r="N237" s="281"/>
    </row>
    <row r="238" spans="1:14" ht="12" customHeight="1" x14ac:dyDescent="0.2">
      <c r="A238" s="302">
        <v>45261</v>
      </c>
      <c r="B238" s="303">
        <v>234258</v>
      </c>
      <c r="C238" s="303">
        <v>-2879</v>
      </c>
      <c r="D238" s="304">
        <v>-1.2140661305490075</v>
      </c>
      <c r="E238" s="303">
        <v>-1271</v>
      </c>
      <c r="F238" s="304">
        <v>-0.53963630805548357</v>
      </c>
      <c r="G238" s="303">
        <v>1935736</v>
      </c>
      <c r="H238" s="303">
        <v>-25158</v>
      </c>
      <c r="I238" s="304">
        <v>-1.2829862297503078</v>
      </c>
      <c r="J238" s="303">
        <v>-81333</v>
      </c>
      <c r="K238" s="304">
        <v>-4.0322368743954717</v>
      </c>
      <c r="N238" s="281"/>
    </row>
    <row r="239" spans="1:14" ht="12" customHeight="1" x14ac:dyDescent="0.2">
      <c r="A239" s="302">
        <v>45292</v>
      </c>
      <c r="B239" s="303">
        <v>242975</v>
      </c>
      <c r="C239" s="303">
        <v>8717</v>
      </c>
      <c r="D239" s="304">
        <v>3.7211109119005541</v>
      </c>
      <c r="E239" s="303">
        <v>-2562</v>
      </c>
      <c r="F239" s="304">
        <v>-1.0434272635081474</v>
      </c>
      <c r="G239" s="303">
        <v>1994457</v>
      </c>
      <c r="H239" s="303">
        <v>58721</v>
      </c>
      <c r="I239" s="304">
        <v>3.0335231663821927</v>
      </c>
      <c r="J239" s="303">
        <v>-93371</v>
      </c>
      <c r="K239" s="304">
        <v>-4.4721595840270369</v>
      </c>
      <c r="N239" s="281"/>
    </row>
    <row r="240" spans="1:14" ht="12" customHeight="1" x14ac:dyDescent="0.2">
      <c r="A240" s="302">
        <v>45323</v>
      </c>
      <c r="B240" s="303">
        <v>243376</v>
      </c>
      <c r="C240" s="303">
        <v>401</v>
      </c>
      <c r="D240" s="304">
        <v>0.16503755530404363</v>
      </c>
      <c r="E240" s="303">
        <v>-6219</v>
      </c>
      <c r="F240" s="304">
        <v>-2.4916364510507023</v>
      </c>
      <c r="G240" s="303">
        <v>1985909</v>
      </c>
      <c r="H240" s="303">
        <v>-8548</v>
      </c>
      <c r="I240" s="304">
        <v>-0.42858783117409904</v>
      </c>
      <c r="J240" s="303">
        <v>-98051</v>
      </c>
      <c r="K240" s="304">
        <v>-4.7050327261559719</v>
      </c>
      <c r="N240" s="281"/>
    </row>
    <row r="241" spans="1:14" ht="12" customHeight="1" x14ac:dyDescent="0.2">
      <c r="A241" s="302">
        <v>45352</v>
      </c>
      <c r="B241" s="303">
        <v>243810</v>
      </c>
      <c r="C241" s="303">
        <v>434</v>
      </c>
      <c r="D241" s="304">
        <v>0.17832489645651173</v>
      </c>
      <c r="E241" s="303">
        <v>-6048</v>
      </c>
      <c r="F241" s="304">
        <v>-2.4205748865355523</v>
      </c>
      <c r="G241" s="303">
        <v>1954615</v>
      </c>
      <c r="H241" s="303">
        <v>-31294</v>
      </c>
      <c r="I241" s="304">
        <v>-1.575802315211825</v>
      </c>
      <c r="J241" s="303">
        <v>-86556</v>
      </c>
      <c r="K241" s="304">
        <v>-4.2405070422811217</v>
      </c>
      <c r="N241" s="281"/>
    </row>
    <row r="242" spans="1:14" ht="12" customHeight="1" x14ac:dyDescent="0.2">
      <c r="A242" s="302">
        <v>45383</v>
      </c>
      <c r="B242" s="303">
        <v>237196</v>
      </c>
      <c r="C242" s="303">
        <v>-6614</v>
      </c>
      <c r="D242" s="304">
        <v>-2.7127681391247283</v>
      </c>
      <c r="E242" s="303">
        <v>-7780</v>
      </c>
      <c r="F242" s="304">
        <v>-3.1758213049441579</v>
      </c>
      <c r="G242" s="303">
        <v>1912548</v>
      </c>
      <c r="H242" s="303">
        <v>-42067</v>
      </c>
      <c r="I242" s="304">
        <v>-2.1521885384078194</v>
      </c>
      <c r="J242" s="303">
        <v>-76407</v>
      </c>
      <c r="K242" s="304">
        <v>-3.8415650429496897</v>
      </c>
      <c r="N242" s="281"/>
    </row>
    <row r="243" spans="1:14" ht="12" customHeight="1" x14ac:dyDescent="0.2">
      <c r="A243" s="302">
        <v>45413</v>
      </c>
      <c r="B243" s="303">
        <v>232707</v>
      </c>
      <c r="C243" s="303">
        <v>-4489</v>
      </c>
      <c r="D243" s="304">
        <v>-1.8925276986121182</v>
      </c>
      <c r="E243" s="303">
        <v>-9906</v>
      </c>
      <c r="F243" s="304">
        <v>-4.0830458384340496</v>
      </c>
      <c r="G243" s="303">
        <v>1868081</v>
      </c>
      <c r="H243" s="303">
        <v>-44467</v>
      </c>
      <c r="I243" s="304">
        <v>-2.325013542143779</v>
      </c>
      <c r="J243" s="303">
        <v>-86209</v>
      </c>
      <c r="K243" s="304">
        <v>-4.4112695659293149</v>
      </c>
      <c r="N243" s="281"/>
    </row>
    <row r="244" spans="1:14" ht="12" customHeight="1" x14ac:dyDescent="0.2">
      <c r="A244" s="302">
        <v>45444</v>
      </c>
      <c r="B244" s="303">
        <v>229101</v>
      </c>
      <c r="C244" s="303">
        <v>-3606</v>
      </c>
      <c r="D244" s="304">
        <v>-1.5495881086516521</v>
      </c>
      <c r="E244" s="303">
        <v>-11415</v>
      </c>
      <c r="F244" s="304">
        <v>-4.74604600109764</v>
      </c>
      <c r="G244" s="303">
        <v>1831056</v>
      </c>
      <c r="H244" s="303">
        <v>-37025</v>
      </c>
      <c r="I244" s="304">
        <v>-1.9819804387497115</v>
      </c>
      <c r="J244" s="303">
        <v>-81101</v>
      </c>
      <c r="K244" s="304">
        <v>-4.2413358317334824</v>
      </c>
      <c r="N244" s="281"/>
    </row>
    <row r="245" spans="1:14" ht="12" customHeight="1" x14ac:dyDescent="0.2">
      <c r="A245" s="302">
        <v>45474</v>
      </c>
      <c r="B245" s="303">
        <v>229983</v>
      </c>
      <c r="C245" s="303">
        <v>882</v>
      </c>
      <c r="D245" s="304">
        <v>0.38498304241360798</v>
      </c>
      <c r="E245" s="303">
        <v>-8560</v>
      </c>
      <c r="F245" s="304">
        <v>-3.5884515580000254</v>
      </c>
      <c r="G245" s="303">
        <v>1824465</v>
      </c>
      <c r="H245" s="303">
        <v>-6591</v>
      </c>
      <c r="I245" s="304">
        <v>-0.35995622198338006</v>
      </c>
      <c r="J245" s="303">
        <v>-80566</v>
      </c>
      <c r="K245" s="304">
        <v>-4.2291175314207488</v>
      </c>
      <c r="N245" s="281"/>
    </row>
    <row r="246" spans="1:14" ht="12" customHeight="1" x14ac:dyDescent="0.2">
      <c r="A246" s="302">
        <v>45505</v>
      </c>
      <c r="B246" s="303">
        <v>232006</v>
      </c>
      <c r="C246" s="303">
        <v>2023</v>
      </c>
      <c r="D246" s="304">
        <v>0.87963023353900072</v>
      </c>
      <c r="E246" s="303">
        <v>-9224</v>
      </c>
      <c r="F246" s="304">
        <v>-3.8237366828338102</v>
      </c>
      <c r="G246" s="303">
        <v>1844654</v>
      </c>
      <c r="H246" s="303">
        <v>20189</v>
      </c>
      <c r="I246" s="304">
        <v>1.1065709673794784</v>
      </c>
      <c r="J246" s="303">
        <v>-83474</v>
      </c>
      <c r="K246" s="304">
        <v>-4.3292768944800342</v>
      </c>
      <c r="N246" s="281"/>
    </row>
    <row r="247" spans="1:14" ht="12" customHeight="1" x14ac:dyDescent="0.2">
      <c r="A247" s="302">
        <v>45536</v>
      </c>
      <c r="B247" s="303">
        <v>232747</v>
      </c>
      <c r="C247" s="303">
        <v>741</v>
      </c>
      <c r="D247" s="304">
        <v>0.31938829168211169</v>
      </c>
      <c r="E247" s="303">
        <v>-10933</v>
      </c>
      <c r="F247" s="304">
        <v>-4.486621799080762</v>
      </c>
      <c r="G247" s="303">
        <v>1849005</v>
      </c>
      <c r="H247" s="303">
        <v>4351</v>
      </c>
      <c r="I247" s="304">
        <v>0.23587079202929112</v>
      </c>
      <c r="J247" s="303">
        <v>-97943</v>
      </c>
      <c r="K247" s="304">
        <v>-5.0305914693150511</v>
      </c>
      <c r="N247" s="281"/>
    </row>
    <row r="248" spans="1:14" ht="12" customHeight="1" x14ac:dyDescent="0.2">
      <c r="A248" s="302">
        <v>45566</v>
      </c>
      <c r="B248" s="303">
        <v>233107</v>
      </c>
      <c r="C248" s="303">
        <v>360</v>
      </c>
      <c r="D248" s="304">
        <v>0.15467438892875096</v>
      </c>
      <c r="E248" s="303">
        <v>-10255</v>
      </c>
      <c r="F248" s="304">
        <v>-4.2138871311051025</v>
      </c>
      <c r="G248" s="303">
        <v>1871337</v>
      </c>
      <c r="H248" s="303">
        <v>22332</v>
      </c>
      <c r="I248" s="304">
        <v>1.2077847274615265</v>
      </c>
      <c r="J248" s="303">
        <v>-106892</v>
      </c>
      <c r="K248" s="304">
        <v>-5.4034189166168325</v>
      </c>
      <c r="N248" s="281"/>
    </row>
    <row r="249" spans="1:14" ht="12" customHeight="1" x14ac:dyDescent="0.2">
      <c r="A249" s="302">
        <v>45597</v>
      </c>
      <c r="B249" s="303">
        <v>229304</v>
      </c>
      <c r="C249" s="303">
        <v>-3803</v>
      </c>
      <c r="D249" s="304">
        <v>-1.631439639307271</v>
      </c>
      <c r="E249" s="303">
        <v>-7833</v>
      </c>
      <c r="F249" s="304">
        <v>-3.303153873077588</v>
      </c>
      <c r="G249" s="303">
        <v>1862644</v>
      </c>
      <c r="H249" s="303">
        <v>-8693</v>
      </c>
      <c r="I249" s="304">
        <v>-0.46453418064196883</v>
      </c>
      <c r="J249" s="303">
        <v>-98250</v>
      </c>
      <c r="K249" s="304">
        <v>-5.0104697143241808</v>
      </c>
      <c r="N249" s="281"/>
    </row>
    <row r="250" spans="1:14" ht="12" customHeight="1" x14ac:dyDescent="0.2">
      <c r="A250" s="302">
        <v>45627</v>
      </c>
      <c r="B250" s="303">
        <v>226264</v>
      </c>
      <c r="C250" s="303">
        <v>-3040</v>
      </c>
      <c r="D250" s="304">
        <v>-1.3257509681470885</v>
      </c>
      <c r="E250" s="303">
        <v>-7994</v>
      </c>
      <c r="F250" s="304">
        <v>-3.4124768417727465</v>
      </c>
      <c r="G250" s="303">
        <v>1841236</v>
      </c>
      <c r="H250" s="303">
        <v>-21408</v>
      </c>
      <c r="I250" s="304">
        <v>-1.1493339575356321</v>
      </c>
      <c r="J250" s="303">
        <v>-94500</v>
      </c>
      <c r="K250" s="304">
        <v>-4.8818640558423256</v>
      </c>
      <c r="N250" s="281"/>
    </row>
    <row r="251" spans="1:14" ht="12" customHeight="1" x14ac:dyDescent="0.2">
      <c r="A251" s="302">
        <v>45658</v>
      </c>
      <c r="B251" s="303">
        <v>230458</v>
      </c>
      <c r="C251" s="303">
        <v>4194</v>
      </c>
      <c r="D251" s="304">
        <v>1.8535869603648836</v>
      </c>
      <c r="E251" s="303">
        <v>-12517</v>
      </c>
      <c r="F251" s="304">
        <v>-5.15155880234592</v>
      </c>
      <c r="G251" s="303">
        <v>1885831</v>
      </c>
      <c r="H251" s="303">
        <v>44595</v>
      </c>
      <c r="I251" s="304">
        <v>2.4220143425394682</v>
      </c>
      <c r="J251" s="303">
        <v>-108626</v>
      </c>
      <c r="K251" s="304">
        <v>-5.4463946828635565</v>
      </c>
      <c r="N251" s="281"/>
    </row>
    <row r="252" spans="1:14" ht="12" customHeight="1" x14ac:dyDescent="0.2">
      <c r="A252" s="302">
        <v>45689</v>
      </c>
      <c r="B252" s="303">
        <v>233794</v>
      </c>
      <c r="C252" s="303">
        <v>3336</v>
      </c>
      <c r="D252" s="304">
        <v>1.4475522654887225</v>
      </c>
      <c r="E252" s="303">
        <v>-9582</v>
      </c>
      <c r="F252" s="304">
        <v>-3.9371178752218787</v>
      </c>
      <c r="G252" s="303">
        <v>1880067</v>
      </c>
      <c r="H252" s="303">
        <v>-5764</v>
      </c>
      <c r="I252" s="304">
        <v>-0.30564774892341889</v>
      </c>
      <c r="J252" s="303">
        <v>-105842</v>
      </c>
      <c r="K252" s="304">
        <v>-5.3296500494232113</v>
      </c>
      <c r="N252" s="281"/>
    </row>
    <row r="253" spans="1:14" ht="12" customHeight="1" x14ac:dyDescent="0.2">
      <c r="A253" s="302">
        <v>45717</v>
      </c>
      <c r="B253" s="303">
        <v>235520</v>
      </c>
      <c r="C253" s="303">
        <v>1726</v>
      </c>
      <c r="D253" s="304">
        <v>0.73825675594754359</v>
      </c>
      <c r="E253" s="303">
        <v>-8290</v>
      </c>
      <c r="F253" s="304">
        <v>-3.4001886715065011</v>
      </c>
      <c r="G253" s="303">
        <v>1865606</v>
      </c>
      <c r="H253" s="303">
        <v>-14461</v>
      </c>
      <c r="I253" s="304">
        <v>-0.76917471558194472</v>
      </c>
      <c r="J253" s="303">
        <v>-89009</v>
      </c>
      <c r="K253" s="304">
        <v>-4.5537868071205843</v>
      </c>
      <c r="N253" s="281"/>
    </row>
    <row r="254" spans="1:14" ht="12" customHeight="1" x14ac:dyDescent="0.2">
      <c r="A254" s="302">
        <v>45748</v>
      </c>
      <c r="B254" s="303">
        <v>231815</v>
      </c>
      <c r="C254" s="303">
        <v>-3705</v>
      </c>
      <c r="D254" s="304">
        <v>-1.5731148097826086</v>
      </c>
      <c r="E254" s="303">
        <v>-5381</v>
      </c>
      <c r="F254" s="304">
        <v>-2.268588003170374</v>
      </c>
      <c r="G254" s="303">
        <v>1815946</v>
      </c>
      <c r="H254" s="303">
        <v>-49660</v>
      </c>
      <c r="I254" s="304">
        <v>-2.6618696552219494</v>
      </c>
      <c r="J254" s="303">
        <v>-96602</v>
      </c>
      <c r="K254" s="304">
        <v>-5.0509581981733271</v>
      </c>
      <c r="N254" s="281"/>
    </row>
    <row r="255" spans="1:14" ht="12" customHeight="1" x14ac:dyDescent="0.2">
      <c r="A255" s="302">
        <v>45778</v>
      </c>
      <c r="B255" s="303">
        <v>225549</v>
      </c>
      <c r="C255" s="303">
        <v>-6266</v>
      </c>
      <c r="D255" s="304">
        <v>-2.7030174923969543</v>
      </c>
      <c r="E255" s="303">
        <v>-7158</v>
      </c>
      <c r="F255" s="304">
        <v>-3.0759710709175057</v>
      </c>
      <c r="G255" s="303">
        <v>1773016</v>
      </c>
      <c r="H255" s="303">
        <v>-42930</v>
      </c>
      <c r="I255" s="304">
        <v>-2.3640570809924966</v>
      </c>
      <c r="J255" s="303">
        <v>-95065</v>
      </c>
      <c r="K255" s="304">
        <v>-5.0889120974947017</v>
      </c>
      <c r="N255" s="281"/>
    </row>
    <row r="256" spans="1:14" ht="12" customHeight="1" x14ac:dyDescent="0.2">
      <c r="A256" s="302">
        <v>45809</v>
      </c>
      <c r="B256" s="303">
        <v>220630</v>
      </c>
      <c r="C256" s="303">
        <v>-4919</v>
      </c>
      <c r="D256" s="304">
        <v>-2.1809008242111472</v>
      </c>
      <c r="E256" s="303">
        <v>-8471</v>
      </c>
      <c r="F256" s="304">
        <v>-3.6974958642694706</v>
      </c>
      <c r="G256" s="303">
        <v>1734763</v>
      </c>
      <c r="H256" s="303">
        <v>-38253</v>
      </c>
      <c r="I256" s="304">
        <v>-2.157510140912434</v>
      </c>
      <c r="J256" s="303">
        <v>-96293</v>
      </c>
      <c r="K256" s="304">
        <v>-5.2588779371029615</v>
      </c>
      <c r="N256" s="281"/>
    </row>
    <row r="257" spans="1:14" ht="12" customHeight="1" x14ac:dyDescent="0.2">
      <c r="A257" s="302">
        <v>45839</v>
      </c>
      <c r="B257" s="303">
        <v>222791</v>
      </c>
      <c r="C257" s="303">
        <v>2161</v>
      </c>
      <c r="D257" s="304">
        <v>0.97946788741331636</v>
      </c>
      <c r="E257" s="303">
        <v>-7192</v>
      </c>
      <c r="F257" s="304">
        <v>-3.127187661696734</v>
      </c>
      <c r="G257" s="303">
        <v>1736781</v>
      </c>
      <c r="H257" s="303">
        <v>2018</v>
      </c>
      <c r="I257" s="304">
        <v>0.11632712941191391</v>
      </c>
      <c r="J257" s="303">
        <v>-87684</v>
      </c>
      <c r="K257" s="304">
        <v>-4.8060116253257803</v>
      </c>
      <c r="N257" s="281"/>
    </row>
    <row r="258" spans="1:14" ht="12" customHeight="1" x14ac:dyDescent="0.2">
      <c r="A258" s="302">
        <v>45870</v>
      </c>
      <c r="B258" s="303">
        <v>226931</v>
      </c>
      <c r="C258" s="303">
        <v>4140</v>
      </c>
      <c r="D258" s="304">
        <v>1.8582438249300914</v>
      </c>
      <c r="E258" s="303">
        <v>-5075</v>
      </c>
      <c r="F258" s="304">
        <v>-2.1874434281872022</v>
      </c>
      <c r="G258" s="303">
        <v>1758473</v>
      </c>
      <c r="H258" s="303">
        <v>21692</v>
      </c>
      <c r="I258" s="304">
        <v>1.2489772746247223</v>
      </c>
      <c r="J258" s="303">
        <v>-86181</v>
      </c>
      <c r="K258" s="304">
        <v>-4.6719330562804728</v>
      </c>
      <c r="N258" s="281"/>
    </row>
    <row r="259" spans="1:14" ht="12" customHeight="1" x14ac:dyDescent="0.2">
      <c r="A259" s="302">
        <v>45901</v>
      </c>
      <c r="B259" s="303">
        <v>224865</v>
      </c>
      <c r="C259" s="303">
        <v>-2066</v>
      </c>
      <c r="D259" s="304">
        <v>-0.91040889080821918</v>
      </c>
      <c r="E259" s="303">
        <v>-7882</v>
      </c>
      <c r="F259" s="304">
        <v>-3.3865098153789308</v>
      </c>
      <c r="G259" s="303">
        <v>1755406</v>
      </c>
      <c r="H259" s="303">
        <v>-3067</v>
      </c>
      <c r="I259" s="304">
        <v>-0.17441268646149244</v>
      </c>
      <c r="J259" s="303">
        <v>-93599</v>
      </c>
      <c r="K259" s="304">
        <v>-5.0621280093888332</v>
      </c>
      <c r="N259" s="281"/>
    </row>
    <row r="260" spans="1:14" ht="12" customHeight="1" x14ac:dyDescent="0.2">
      <c r="A260" s="302">
        <v>45931</v>
      </c>
      <c r="B260" s="303">
        <v>226677</v>
      </c>
      <c r="C260" s="303">
        <v>1812</v>
      </c>
      <c r="D260" s="304">
        <v>0.80581682342738981</v>
      </c>
      <c r="E260" s="303">
        <v>-6430</v>
      </c>
      <c r="F260" s="304">
        <v>-2.7583899239405079</v>
      </c>
      <c r="G260" s="303">
        <v>1773902</v>
      </c>
      <c r="H260" s="303">
        <v>18496</v>
      </c>
      <c r="I260" s="304">
        <v>1.0536593813624882</v>
      </c>
      <c r="J260" s="303">
        <v>-97435</v>
      </c>
      <c r="K260" s="304">
        <v>-5.2067051525192953</v>
      </c>
      <c r="N260" s="281"/>
    </row>
    <row r="261" spans="1:14" ht="12" customHeight="1" x14ac:dyDescent="0.2">
      <c r="A261" s="302">
        <v>45962</v>
      </c>
      <c r="B261" s="303">
        <v>223213</v>
      </c>
      <c r="C261" s="303">
        <v>-3464</v>
      </c>
      <c r="D261" s="304">
        <v>-1.528165627743441</v>
      </c>
      <c r="E261" s="303">
        <v>-6091</v>
      </c>
      <c r="F261" s="304">
        <v>-2.6562990615078674</v>
      </c>
      <c r="G261" s="303">
        <v>1760889</v>
      </c>
      <c r="H261" s="303">
        <v>-13013</v>
      </c>
      <c r="I261" s="304">
        <v>-0.73358054729066202</v>
      </c>
      <c r="J261" s="303">
        <v>-101755</v>
      </c>
      <c r="K261" s="304">
        <v>-5.4629333356239842</v>
      </c>
      <c r="N261" s="281"/>
    </row>
    <row r="262" spans="1:14" ht="12" customHeight="1" x14ac:dyDescent="0.2">
      <c r="A262" s="302">
        <v>45992</v>
      </c>
      <c r="B262" s="303">
        <v>221677</v>
      </c>
      <c r="C262" s="303">
        <v>-1536</v>
      </c>
      <c r="D262" s="304">
        <v>-0.68813196364011053</v>
      </c>
      <c r="E262" s="303">
        <v>-4587</v>
      </c>
      <c r="F262" s="304">
        <v>-2.0272778700986458</v>
      </c>
      <c r="G262" s="303">
        <v>1746602</v>
      </c>
      <c r="H262" s="303">
        <v>-14287</v>
      </c>
      <c r="I262" s="304">
        <v>-0.81135153891017553</v>
      </c>
      <c r="J262" s="303">
        <v>-94634</v>
      </c>
      <c r="K262" s="304">
        <v>-5.1396996365484924</v>
      </c>
      <c r="N262" s="281"/>
    </row>
    <row r="263" spans="1:14" ht="12" customHeight="1" x14ac:dyDescent="0.2">
      <c r="A263" s="302">
        <v>46023</v>
      </c>
      <c r="B263" s="303">
        <v>225625</v>
      </c>
      <c r="C263" s="303">
        <v>3948</v>
      </c>
      <c r="D263" s="304">
        <v>1.7809696089355234</v>
      </c>
      <c r="E263" s="303">
        <v>-4833</v>
      </c>
      <c r="F263" s="304">
        <v>-2.0971283270704424</v>
      </c>
      <c r="G263" s="303">
        <v>1781675</v>
      </c>
      <c r="H263" s="303">
        <v>35073</v>
      </c>
      <c r="I263" s="304">
        <v>2.0080705278019835</v>
      </c>
      <c r="J263" s="303">
        <v>-104156</v>
      </c>
      <c r="K263" s="304">
        <v>-5.523082397097089</v>
      </c>
      <c r="N263" s="281"/>
    </row>
    <row r="264" spans="1:14" ht="12" customHeight="1" x14ac:dyDescent="0.2">
      <c r="A264" s="302">
        <v>46054</v>
      </c>
      <c r="B264" s="303">
        <v>225237</v>
      </c>
      <c r="C264" s="303">
        <v>-388</v>
      </c>
      <c r="D264" s="304">
        <v>-0.17196675900277009</v>
      </c>
      <c r="E264" s="303">
        <v>-8557</v>
      </c>
      <c r="F264" s="304">
        <v>-3.6600597106854753</v>
      </c>
      <c r="G264" s="303">
        <v>1782833</v>
      </c>
      <c r="H264" s="303">
        <v>1158</v>
      </c>
      <c r="I264" s="304">
        <v>6.4995018732372623E-2</v>
      </c>
      <c r="J264" s="303">
        <v>-97234</v>
      </c>
      <c r="K264" s="304">
        <v>-5.1718369611295767</v>
      </c>
      <c r="N264" s="281"/>
    </row>
    <row r="265" spans="1:14" ht="12" customHeight="1" x14ac:dyDescent="0.2">
      <c r="A265" s="305">
        <v>46082</v>
      </c>
      <c r="B265" s="306">
        <v>228896</v>
      </c>
      <c r="C265" s="306">
        <v>3659</v>
      </c>
      <c r="D265" s="307">
        <v>1.6245110705612311</v>
      </c>
      <c r="E265" s="306">
        <v>-6624</v>
      </c>
      <c r="F265" s="307">
        <v>-2.8125</v>
      </c>
      <c r="G265" s="306">
        <v>1763981</v>
      </c>
      <c r="H265" s="306">
        <v>-18852</v>
      </c>
      <c r="I265" s="307">
        <v>-1.0574181653581687</v>
      </c>
      <c r="J265" s="306">
        <v>-101625</v>
      </c>
      <c r="K265" s="307">
        <v>-5.4472916575096777</v>
      </c>
      <c r="N265" s="281"/>
    </row>
    <row r="266" spans="1:14" ht="12" customHeight="1" x14ac:dyDescent="0.2">
      <c r="A266" s="305">
        <v>46113</v>
      </c>
      <c r="B266" s="306">
        <v>223982</v>
      </c>
      <c r="C266" s="306">
        <v>-4914</v>
      </c>
      <c r="D266" s="307">
        <v>-2.1468265063609673</v>
      </c>
      <c r="E266" s="306">
        <v>-7833</v>
      </c>
      <c r="F266" s="307">
        <v>-3.3789875547311432</v>
      </c>
      <c r="G266" s="306">
        <v>1717825</v>
      </c>
      <c r="H266" s="306">
        <v>-46156</v>
      </c>
      <c r="I266" s="307">
        <v>-2.6165814711156186</v>
      </c>
      <c r="J266" s="306">
        <v>-98121</v>
      </c>
      <c r="K266" s="307">
        <v>-5.4032994373180703</v>
      </c>
      <c r="N266" s="281"/>
    </row>
    <row r="267" spans="1:14" ht="12" customHeight="1" x14ac:dyDescent="0.2">
      <c r="A267" s="305">
        <v>46143</v>
      </c>
      <c r="B267" s="306">
        <v>220863</v>
      </c>
      <c r="C267" s="306">
        <v>-3119</v>
      </c>
      <c r="D267" s="307">
        <v>-1.392522613424293</v>
      </c>
      <c r="E267" s="306">
        <v>-4686</v>
      </c>
      <c r="F267" s="307">
        <v>-2.0775973291834591</v>
      </c>
      <c r="G267" s="306">
        <v>1688001</v>
      </c>
      <c r="H267" s="306">
        <v>-29824</v>
      </c>
      <c r="I267" s="307">
        <v>-1.73614890923115</v>
      </c>
      <c r="J267" s="306">
        <v>-85015</v>
      </c>
      <c r="K267" s="307">
        <v>-4.7949369887242979</v>
      </c>
      <c r="N267" s="281"/>
    </row>
    <row r="268" spans="1:14" ht="12" customHeight="1" x14ac:dyDescent="0.2">
      <c r="A268" s="305">
        <v>46174</v>
      </c>
      <c r="B268" s="306">
        <v>218844</v>
      </c>
      <c r="C268" s="306">
        <v>-2019</v>
      </c>
      <c r="D268" s="307">
        <v>-0.91414134553999538</v>
      </c>
      <c r="E268" s="306">
        <v>-1786</v>
      </c>
      <c r="F268" s="307">
        <v>-0.80950006798712781</v>
      </c>
      <c r="G268" s="306">
        <v>1659503</v>
      </c>
      <c r="H268" s="306">
        <v>-28498</v>
      </c>
      <c r="I268" s="307">
        <v>-1.6882691420206504</v>
      </c>
      <c r="J268" s="306">
        <v>-75260</v>
      </c>
      <c r="K268" s="307">
        <v>-4.3383447767793069</v>
      </c>
      <c r="N268" s="281"/>
    </row>
    <row r="269" spans="1:14" ht="12" customHeight="1" x14ac:dyDescent="0.2">
      <c r="A269" s="308">
        <v>46204</v>
      </c>
      <c r="B269" s="309">
        <v>222280</v>
      </c>
      <c r="C269" s="309">
        <f>B269-B268</f>
        <v>3436</v>
      </c>
      <c r="D269" s="310">
        <f>100*C269/B268</f>
        <v>1.570068176417905</v>
      </c>
      <c r="E269" s="309">
        <f>B269-B257</f>
        <v>-511</v>
      </c>
      <c r="F269" s="310">
        <f>100*E269/B257</f>
        <v>-0.2293629455408881</v>
      </c>
      <c r="G269" s="309">
        <v>1667724</v>
      </c>
      <c r="H269" s="309">
        <f>G269-G268</f>
        <v>8221</v>
      </c>
      <c r="I269" s="310">
        <f>100*H269/G268</f>
        <v>0.49538928221280709</v>
      </c>
      <c r="J269" s="309">
        <f>G269-G257</f>
        <v>-69057</v>
      </c>
      <c r="K269" s="310">
        <f>100*J269/G257</f>
        <v>-3.9761489790595359</v>
      </c>
      <c r="N269" s="281"/>
    </row>
    <row r="270" spans="1:14" ht="12" customHeight="1" x14ac:dyDescent="0.2">
      <c r="A270" s="285"/>
      <c r="B270" s="253"/>
      <c r="C270" s="253"/>
      <c r="D270" s="286"/>
      <c r="E270" s="253"/>
      <c r="F270" s="286"/>
      <c r="G270" s="253"/>
      <c r="H270" s="253"/>
      <c r="I270" s="286"/>
      <c r="J270" s="253"/>
      <c r="K270" s="286"/>
      <c r="N270" s="281"/>
    </row>
    <row r="271" spans="1:14" x14ac:dyDescent="0.2">
      <c r="A271" s="46" t="s">
        <v>136</v>
      </c>
    </row>
    <row r="272" spans="1:14" x14ac:dyDescent="0.2">
      <c r="A272" s="46"/>
      <c r="N272" s="281"/>
    </row>
    <row r="273" spans="1:11" ht="15" customHeight="1" x14ac:dyDescent="0.2">
      <c r="A273" s="311"/>
      <c r="B273" s="422" t="s">
        <v>538</v>
      </c>
      <c r="C273" s="422"/>
      <c r="D273" s="422"/>
      <c r="E273" s="422"/>
      <c r="F273" s="422"/>
      <c r="G273" s="422"/>
      <c r="H273" s="422"/>
      <c r="I273" s="422"/>
      <c r="J273" s="422"/>
      <c r="K273" s="422"/>
    </row>
    <row r="274" spans="1:11" ht="21.75" customHeight="1" x14ac:dyDescent="0.2">
      <c r="B274" s="422"/>
      <c r="C274" s="422"/>
      <c r="D274" s="422"/>
      <c r="E274" s="422"/>
      <c r="F274" s="422"/>
      <c r="G274" s="422"/>
      <c r="H274" s="422"/>
      <c r="I274" s="422"/>
      <c r="J274" s="422"/>
      <c r="K274" s="422"/>
    </row>
    <row r="275" spans="1:11" ht="15" customHeight="1" x14ac:dyDescent="0.2">
      <c r="A275" s="312"/>
      <c r="B275" s="422" t="s">
        <v>539</v>
      </c>
      <c r="C275" s="422"/>
      <c r="D275" s="422"/>
      <c r="E275" s="422"/>
      <c r="F275" s="422"/>
      <c r="G275" s="422"/>
      <c r="H275" s="422"/>
      <c r="I275" s="422"/>
      <c r="J275" s="422"/>
      <c r="K275" s="422"/>
    </row>
    <row r="276" spans="1:11" ht="21.75" customHeight="1" x14ac:dyDescent="0.2">
      <c r="B276" s="422"/>
      <c r="C276" s="422"/>
      <c r="D276" s="422"/>
      <c r="E276" s="422"/>
      <c r="F276" s="422"/>
      <c r="G276" s="422"/>
      <c r="H276" s="422"/>
      <c r="I276" s="422"/>
      <c r="J276" s="422"/>
      <c r="K276" s="422"/>
    </row>
    <row r="278" spans="1:11" x14ac:dyDescent="0.2">
      <c r="A278" s="287" t="s">
        <v>535</v>
      </c>
    </row>
    <row r="280" spans="1:11" x14ac:dyDescent="0.2">
      <c r="F280" s="78" t="s">
        <v>60</v>
      </c>
    </row>
  </sheetData>
  <mergeCells count="13">
    <mergeCell ref="J8:K8"/>
    <mergeCell ref="B273:K274"/>
    <mergeCell ref="B275:K276"/>
    <mergeCell ref="A5:K5"/>
    <mergeCell ref="A6:A9"/>
    <mergeCell ref="B6:K6"/>
    <mergeCell ref="B7:F7"/>
    <mergeCell ref="G7:K7"/>
    <mergeCell ref="B8:B9"/>
    <mergeCell ref="C8:D8"/>
    <mergeCell ref="E8:F8"/>
    <mergeCell ref="G8:G9"/>
    <mergeCell ref="H8:I8"/>
  </mergeCells>
  <hyperlinks>
    <hyperlink ref="I2" location="ÍNDICE!A1" display="VOLVER AL ÍNDICE" xr:uid="{690DE540-0D2D-4BDE-B321-5F276EDC32F7}"/>
    <hyperlink ref="A278" location="'ADVERTENCIA EFECTO COVID-19'!A1" display="(*) Ver nota &quot;Advertencia Efecto COVID-19&quot;" xr:uid="{77E4A4FE-69A0-4EA3-B180-3A1E81625ED4}"/>
  </hyperlinks>
  <pageMargins left="0.70866141732283472" right="0.70866141732283472"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07645-D805-44E9-8195-42CFF85F1EE9}">
  <sheetPr codeName="Hoja6"/>
  <dimension ref="A1:K67"/>
  <sheetViews>
    <sheetView zoomScaleNormal="100" zoomScaleSheetLayoutView="100" workbookViewId="0"/>
  </sheetViews>
  <sheetFormatPr baseColWidth="10" defaultColWidth="9.140625" defaultRowHeight="15" x14ac:dyDescent="0.2"/>
  <cols>
    <col min="1" max="1" width="18.140625" style="15" customWidth="1"/>
    <col min="2" max="2" width="8" style="15" customWidth="1"/>
    <col min="3" max="3" width="8.85546875" style="15" customWidth="1"/>
    <col min="4" max="4" width="5.7109375" style="15" customWidth="1"/>
    <col min="5" max="5" width="8" style="15" customWidth="1"/>
    <col min="6" max="6" width="5.7109375" style="15" customWidth="1"/>
    <col min="7" max="7" width="7.85546875" style="15" customWidth="1"/>
    <col min="8" max="8" width="8.85546875" style="15" customWidth="1"/>
    <col min="9" max="9" width="5.7109375" style="15" customWidth="1"/>
    <col min="10" max="10" width="8.5703125" style="15" customWidth="1"/>
    <col min="11" max="11" width="5.7109375" style="15" customWidth="1"/>
    <col min="12" max="226" width="9.140625" style="15"/>
    <col min="227" max="227" width="0.42578125" style="15" customWidth="1"/>
    <col min="228" max="228" width="12.140625" style="15" customWidth="1"/>
    <col min="229" max="229" width="9.85546875" style="15" customWidth="1"/>
    <col min="230" max="231" width="10" style="15" customWidth="1"/>
    <col min="232" max="237" width="9.28515625" style="15" customWidth="1"/>
    <col min="238" max="482" width="9.140625" style="15"/>
    <col min="483" max="483" width="0.42578125" style="15" customWidth="1"/>
    <col min="484" max="484" width="12.140625" style="15" customWidth="1"/>
    <col min="485" max="485" width="9.85546875" style="15" customWidth="1"/>
    <col min="486" max="487" width="10" style="15" customWidth="1"/>
    <col min="488" max="493" width="9.28515625" style="15" customWidth="1"/>
    <col min="494" max="738" width="9.140625" style="15"/>
    <col min="739" max="739" width="0.42578125" style="15" customWidth="1"/>
    <col min="740" max="740" width="12.140625" style="15" customWidth="1"/>
    <col min="741" max="741" width="9.85546875" style="15" customWidth="1"/>
    <col min="742" max="743" width="10" style="15" customWidth="1"/>
    <col min="744" max="749" width="9.28515625" style="15" customWidth="1"/>
    <col min="750" max="994" width="9.140625" style="15"/>
    <col min="995" max="995" width="0.42578125" style="15" customWidth="1"/>
    <col min="996" max="996" width="12.140625" style="15" customWidth="1"/>
    <col min="997" max="997" width="9.85546875" style="15" customWidth="1"/>
    <col min="998" max="999" width="10" style="15" customWidth="1"/>
    <col min="1000" max="1005" width="9.28515625" style="15" customWidth="1"/>
    <col min="1006" max="1250" width="9.140625" style="15"/>
    <col min="1251" max="1251" width="0.42578125" style="15" customWidth="1"/>
    <col min="1252" max="1252" width="12.140625" style="15" customWidth="1"/>
    <col min="1253" max="1253" width="9.85546875" style="15" customWidth="1"/>
    <col min="1254" max="1255" width="10" style="15" customWidth="1"/>
    <col min="1256" max="1261" width="9.28515625" style="15" customWidth="1"/>
    <col min="1262" max="1506" width="9.140625" style="15"/>
    <col min="1507" max="1507" width="0.42578125" style="15" customWidth="1"/>
    <col min="1508" max="1508" width="12.140625" style="15" customWidth="1"/>
    <col min="1509" max="1509" width="9.85546875" style="15" customWidth="1"/>
    <col min="1510" max="1511" width="10" style="15" customWidth="1"/>
    <col min="1512" max="1517" width="9.28515625" style="15" customWidth="1"/>
    <col min="1518" max="1762" width="9.140625" style="15"/>
    <col min="1763" max="1763" width="0.42578125" style="15" customWidth="1"/>
    <col min="1764" max="1764" width="12.140625" style="15" customWidth="1"/>
    <col min="1765" max="1765" width="9.85546875" style="15" customWidth="1"/>
    <col min="1766" max="1767" width="10" style="15" customWidth="1"/>
    <col min="1768" max="1773" width="9.28515625" style="15" customWidth="1"/>
    <col min="1774" max="2018" width="9.140625" style="15"/>
    <col min="2019" max="2019" width="0.42578125" style="15" customWidth="1"/>
    <col min="2020" max="2020" width="12.140625" style="15" customWidth="1"/>
    <col min="2021" max="2021" width="9.85546875" style="15" customWidth="1"/>
    <col min="2022" max="2023" width="10" style="15" customWidth="1"/>
    <col min="2024" max="2029" width="9.28515625" style="15" customWidth="1"/>
    <col min="2030" max="2274" width="9.140625" style="15"/>
    <col min="2275" max="2275" width="0.42578125" style="15" customWidth="1"/>
    <col min="2276" max="2276" width="12.140625" style="15" customWidth="1"/>
    <col min="2277" max="2277" width="9.85546875" style="15" customWidth="1"/>
    <col min="2278" max="2279" width="10" style="15" customWidth="1"/>
    <col min="2280" max="2285" width="9.28515625" style="15" customWidth="1"/>
    <col min="2286" max="2530" width="9.140625" style="15"/>
    <col min="2531" max="2531" width="0.42578125" style="15" customWidth="1"/>
    <col min="2532" max="2532" width="12.140625" style="15" customWidth="1"/>
    <col min="2533" max="2533" width="9.85546875" style="15" customWidth="1"/>
    <col min="2534" max="2535" width="10" style="15" customWidth="1"/>
    <col min="2536" max="2541" width="9.28515625" style="15" customWidth="1"/>
    <col min="2542" max="2786" width="9.140625" style="15"/>
    <col min="2787" max="2787" width="0.42578125" style="15" customWidth="1"/>
    <col min="2788" max="2788" width="12.140625" style="15" customWidth="1"/>
    <col min="2789" max="2789" width="9.85546875" style="15" customWidth="1"/>
    <col min="2790" max="2791" width="10" style="15" customWidth="1"/>
    <col min="2792" max="2797" width="9.28515625" style="15" customWidth="1"/>
    <col min="2798" max="3042" width="9.140625" style="15"/>
    <col min="3043" max="3043" width="0.42578125" style="15" customWidth="1"/>
    <col min="3044" max="3044" width="12.140625" style="15" customWidth="1"/>
    <col min="3045" max="3045" width="9.85546875" style="15" customWidth="1"/>
    <col min="3046" max="3047" width="10" style="15" customWidth="1"/>
    <col min="3048" max="3053" width="9.28515625" style="15" customWidth="1"/>
    <col min="3054" max="3298" width="9.140625" style="15"/>
    <col min="3299" max="3299" width="0.42578125" style="15" customWidth="1"/>
    <col min="3300" max="3300" width="12.140625" style="15" customWidth="1"/>
    <col min="3301" max="3301" width="9.85546875" style="15" customWidth="1"/>
    <col min="3302" max="3303" width="10" style="15" customWidth="1"/>
    <col min="3304" max="3309" width="9.28515625" style="15" customWidth="1"/>
    <col min="3310" max="3554" width="9.140625" style="15"/>
    <col min="3555" max="3555" width="0.42578125" style="15" customWidth="1"/>
    <col min="3556" max="3556" width="12.140625" style="15" customWidth="1"/>
    <col min="3557" max="3557" width="9.85546875" style="15" customWidth="1"/>
    <col min="3558" max="3559" width="10" style="15" customWidth="1"/>
    <col min="3560" max="3565" width="9.28515625" style="15" customWidth="1"/>
    <col min="3566" max="3810" width="9.140625" style="15"/>
    <col min="3811" max="3811" width="0.42578125" style="15" customWidth="1"/>
    <col min="3812" max="3812" width="12.140625" style="15" customWidth="1"/>
    <col min="3813" max="3813" width="9.85546875" style="15" customWidth="1"/>
    <col min="3814" max="3815" width="10" style="15" customWidth="1"/>
    <col min="3816" max="3821" width="9.28515625" style="15" customWidth="1"/>
    <col min="3822" max="4066" width="9.140625" style="15"/>
    <col min="4067" max="4067" width="0.42578125" style="15" customWidth="1"/>
    <col min="4068" max="4068" width="12.140625" style="15" customWidth="1"/>
    <col min="4069" max="4069" width="9.85546875" style="15" customWidth="1"/>
    <col min="4070" max="4071" width="10" style="15" customWidth="1"/>
    <col min="4072" max="4077" width="9.28515625" style="15" customWidth="1"/>
    <col min="4078" max="4322" width="9.140625" style="15"/>
    <col min="4323" max="4323" width="0.42578125" style="15" customWidth="1"/>
    <col min="4324" max="4324" width="12.140625" style="15" customWidth="1"/>
    <col min="4325" max="4325" width="9.85546875" style="15" customWidth="1"/>
    <col min="4326" max="4327" width="10" style="15" customWidth="1"/>
    <col min="4328" max="4333" width="9.28515625" style="15" customWidth="1"/>
    <col min="4334" max="4578" width="9.140625" style="15"/>
    <col min="4579" max="4579" width="0.42578125" style="15" customWidth="1"/>
    <col min="4580" max="4580" width="12.140625" style="15" customWidth="1"/>
    <col min="4581" max="4581" width="9.85546875" style="15" customWidth="1"/>
    <col min="4582" max="4583" width="10" style="15" customWidth="1"/>
    <col min="4584" max="4589" width="9.28515625" style="15" customWidth="1"/>
    <col min="4590" max="4834" width="9.140625" style="15"/>
    <col min="4835" max="4835" width="0.42578125" style="15" customWidth="1"/>
    <col min="4836" max="4836" width="12.140625" style="15" customWidth="1"/>
    <col min="4837" max="4837" width="9.85546875" style="15" customWidth="1"/>
    <col min="4838" max="4839" width="10" style="15" customWidth="1"/>
    <col min="4840" max="4845" width="9.28515625" style="15" customWidth="1"/>
    <col min="4846" max="5090" width="9.140625" style="15"/>
    <col min="5091" max="5091" width="0.42578125" style="15" customWidth="1"/>
    <col min="5092" max="5092" width="12.140625" style="15" customWidth="1"/>
    <col min="5093" max="5093" width="9.85546875" style="15" customWidth="1"/>
    <col min="5094" max="5095" width="10" style="15" customWidth="1"/>
    <col min="5096" max="5101" width="9.28515625" style="15" customWidth="1"/>
    <col min="5102" max="5346" width="9.140625" style="15"/>
    <col min="5347" max="5347" width="0.42578125" style="15" customWidth="1"/>
    <col min="5348" max="5348" width="12.140625" style="15" customWidth="1"/>
    <col min="5349" max="5349" width="9.85546875" style="15" customWidth="1"/>
    <col min="5350" max="5351" width="10" style="15" customWidth="1"/>
    <col min="5352" max="5357" width="9.28515625" style="15" customWidth="1"/>
    <col min="5358" max="5602" width="9.140625" style="15"/>
    <col min="5603" max="5603" width="0.42578125" style="15" customWidth="1"/>
    <col min="5604" max="5604" width="12.140625" style="15" customWidth="1"/>
    <col min="5605" max="5605" width="9.85546875" style="15" customWidth="1"/>
    <col min="5606" max="5607" width="10" style="15" customWidth="1"/>
    <col min="5608" max="5613" width="9.28515625" style="15" customWidth="1"/>
    <col min="5614" max="5858" width="9.140625" style="15"/>
    <col min="5859" max="5859" width="0.42578125" style="15" customWidth="1"/>
    <col min="5860" max="5860" width="12.140625" style="15" customWidth="1"/>
    <col min="5861" max="5861" width="9.85546875" style="15" customWidth="1"/>
    <col min="5862" max="5863" width="10" style="15" customWidth="1"/>
    <col min="5864" max="5869" width="9.28515625" style="15" customWidth="1"/>
    <col min="5870" max="6114" width="9.140625" style="15"/>
    <col min="6115" max="6115" width="0.42578125" style="15" customWidth="1"/>
    <col min="6116" max="6116" width="12.140625" style="15" customWidth="1"/>
    <col min="6117" max="6117" width="9.85546875" style="15" customWidth="1"/>
    <col min="6118" max="6119" width="10" style="15" customWidth="1"/>
    <col min="6120" max="6125" width="9.28515625" style="15" customWidth="1"/>
    <col min="6126" max="6370" width="9.140625" style="15"/>
    <col min="6371" max="6371" width="0.42578125" style="15" customWidth="1"/>
    <col min="6372" max="6372" width="12.140625" style="15" customWidth="1"/>
    <col min="6373" max="6373" width="9.85546875" style="15" customWidth="1"/>
    <col min="6374" max="6375" width="10" style="15" customWidth="1"/>
    <col min="6376" max="6381" width="9.28515625" style="15" customWidth="1"/>
    <col min="6382" max="6626" width="9.140625" style="15"/>
    <col min="6627" max="6627" width="0.42578125" style="15" customWidth="1"/>
    <col min="6628" max="6628" width="12.140625" style="15" customWidth="1"/>
    <col min="6629" max="6629" width="9.85546875" style="15" customWidth="1"/>
    <col min="6630" max="6631" width="10" style="15" customWidth="1"/>
    <col min="6632" max="6637" width="9.28515625" style="15" customWidth="1"/>
    <col min="6638" max="6882" width="9.140625" style="15"/>
    <col min="6883" max="6883" width="0.42578125" style="15" customWidth="1"/>
    <col min="6884" max="6884" width="12.140625" style="15" customWidth="1"/>
    <col min="6885" max="6885" width="9.85546875" style="15" customWidth="1"/>
    <col min="6886" max="6887" width="10" style="15" customWidth="1"/>
    <col min="6888" max="6893" width="9.28515625" style="15" customWidth="1"/>
    <col min="6894" max="7138" width="9.140625" style="15"/>
    <col min="7139" max="7139" width="0.42578125" style="15" customWidth="1"/>
    <col min="7140" max="7140" width="12.140625" style="15" customWidth="1"/>
    <col min="7141" max="7141" width="9.85546875" style="15" customWidth="1"/>
    <col min="7142" max="7143" width="10" style="15" customWidth="1"/>
    <col min="7144" max="7149" width="9.28515625" style="15" customWidth="1"/>
    <col min="7150" max="7394" width="9.140625" style="15"/>
    <col min="7395" max="7395" width="0.42578125" style="15" customWidth="1"/>
    <col min="7396" max="7396" width="12.140625" style="15" customWidth="1"/>
    <col min="7397" max="7397" width="9.85546875" style="15" customWidth="1"/>
    <col min="7398" max="7399" width="10" style="15" customWidth="1"/>
    <col min="7400" max="7405" width="9.28515625" style="15" customWidth="1"/>
    <col min="7406" max="7650" width="9.140625" style="15"/>
    <col min="7651" max="7651" width="0.42578125" style="15" customWidth="1"/>
    <col min="7652" max="7652" width="12.140625" style="15" customWidth="1"/>
    <col min="7653" max="7653" width="9.85546875" style="15" customWidth="1"/>
    <col min="7654" max="7655" width="10" style="15" customWidth="1"/>
    <col min="7656" max="7661" width="9.28515625" style="15" customWidth="1"/>
    <col min="7662" max="7906" width="9.140625" style="15"/>
    <col min="7907" max="7907" width="0.42578125" style="15" customWidth="1"/>
    <col min="7908" max="7908" width="12.140625" style="15" customWidth="1"/>
    <col min="7909" max="7909" width="9.85546875" style="15" customWidth="1"/>
    <col min="7910" max="7911" width="10" style="15" customWidth="1"/>
    <col min="7912" max="7917" width="9.28515625" style="15" customWidth="1"/>
    <col min="7918" max="8162" width="9.140625" style="15"/>
    <col min="8163" max="8163" width="0.42578125" style="15" customWidth="1"/>
    <col min="8164" max="8164" width="12.140625" style="15" customWidth="1"/>
    <col min="8165" max="8165" width="9.85546875" style="15" customWidth="1"/>
    <col min="8166" max="8167" width="10" style="15" customWidth="1"/>
    <col min="8168" max="8173" width="9.28515625" style="15" customWidth="1"/>
    <col min="8174" max="8418" width="9.140625" style="15"/>
    <col min="8419" max="8419" width="0.42578125" style="15" customWidth="1"/>
    <col min="8420" max="8420" width="12.140625" style="15" customWidth="1"/>
    <col min="8421" max="8421" width="9.85546875" style="15" customWidth="1"/>
    <col min="8422" max="8423" width="10" style="15" customWidth="1"/>
    <col min="8424" max="8429" width="9.28515625" style="15" customWidth="1"/>
    <col min="8430" max="8674" width="9.140625" style="15"/>
    <col min="8675" max="8675" width="0.42578125" style="15" customWidth="1"/>
    <col min="8676" max="8676" width="12.140625" style="15" customWidth="1"/>
    <col min="8677" max="8677" width="9.85546875" style="15" customWidth="1"/>
    <col min="8678" max="8679" width="10" style="15" customWidth="1"/>
    <col min="8680" max="8685" width="9.28515625" style="15" customWidth="1"/>
    <col min="8686" max="8930" width="9.140625" style="15"/>
    <col min="8931" max="8931" width="0.42578125" style="15" customWidth="1"/>
    <col min="8932" max="8932" width="12.140625" style="15" customWidth="1"/>
    <col min="8933" max="8933" width="9.85546875" style="15" customWidth="1"/>
    <col min="8934" max="8935" width="10" style="15" customWidth="1"/>
    <col min="8936" max="8941" width="9.28515625" style="15" customWidth="1"/>
    <col min="8942" max="9186" width="9.140625" style="15"/>
    <col min="9187" max="9187" width="0.42578125" style="15" customWidth="1"/>
    <col min="9188" max="9188" width="12.140625" style="15" customWidth="1"/>
    <col min="9189" max="9189" width="9.85546875" style="15" customWidth="1"/>
    <col min="9190" max="9191" width="10" style="15" customWidth="1"/>
    <col min="9192" max="9197" width="9.28515625" style="15" customWidth="1"/>
    <col min="9198" max="9442" width="9.140625" style="15"/>
    <col min="9443" max="9443" width="0.42578125" style="15" customWidth="1"/>
    <col min="9444" max="9444" width="12.140625" style="15" customWidth="1"/>
    <col min="9445" max="9445" width="9.85546875" style="15" customWidth="1"/>
    <col min="9446" max="9447" width="10" style="15" customWidth="1"/>
    <col min="9448" max="9453" width="9.28515625" style="15" customWidth="1"/>
    <col min="9454" max="9698" width="9.140625" style="15"/>
    <col min="9699" max="9699" width="0.42578125" style="15" customWidth="1"/>
    <col min="9700" max="9700" width="12.140625" style="15" customWidth="1"/>
    <col min="9701" max="9701" width="9.85546875" style="15" customWidth="1"/>
    <col min="9702" max="9703" width="10" style="15" customWidth="1"/>
    <col min="9704" max="9709" width="9.28515625" style="15" customWidth="1"/>
    <col min="9710" max="9954" width="9.140625" style="15"/>
    <col min="9955" max="9955" width="0.42578125" style="15" customWidth="1"/>
    <col min="9956" max="9956" width="12.140625" style="15" customWidth="1"/>
    <col min="9957" max="9957" width="9.85546875" style="15" customWidth="1"/>
    <col min="9958" max="9959" width="10" style="15" customWidth="1"/>
    <col min="9960" max="9965" width="9.28515625" style="15" customWidth="1"/>
    <col min="9966" max="10210" width="9.140625" style="15"/>
    <col min="10211" max="10211" width="0.42578125" style="15" customWidth="1"/>
    <col min="10212" max="10212" width="12.140625" style="15" customWidth="1"/>
    <col min="10213" max="10213" width="9.85546875" style="15" customWidth="1"/>
    <col min="10214" max="10215" width="10" style="15" customWidth="1"/>
    <col min="10216" max="10221" width="9.28515625" style="15" customWidth="1"/>
    <col min="10222" max="10466" width="9.140625" style="15"/>
    <col min="10467" max="10467" width="0.42578125" style="15" customWidth="1"/>
    <col min="10468" max="10468" width="12.140625" style="15" customWidth="1"/>
    <col min="10469" max="10469" width="9.85546875" style="15" customWidth="1"/>
    <col min="10470" max="10471" width="10" style="15" customWidth="1"/>
    <col min="10472" max="10477" width="9.28515625" style="15" customWidth="1"/>
    <col min="10478" max="10722" width="9.140625" style="15"/>
    <col min="10723" max="10723" width="0.42578125" style="15" customWidth="1"/>
    <col min="10724" max="10724" width="12.140625" style="15" customWidth="1"/>
    <col min="10725" max="10725" width="9.85546875" style="15" customWidth="1"/>
    <col min="10726" max="10727" width="10" style="15" customWidth="1"/>
    <col min="10728" max="10733" width="9.28515625" style="15" customWidth="1"/>
    <col min="10734" max="10978" width="9.140625" style="15"/>
    <col min="10979" max="10979" width="0.42578125" style="15" customWidth="1"/>
    <col min="10980" max="10980" width="12.140625" style="15" customWidth="1"/>
    <col min="10981" max="10981" width="9.85546875" style="15" customWidth="1"/>
    <col min="10982" max="10983" width="10" style="15" customWidth="1"/>
    <col min="10984" max="10989" width="9.28515625" style="15" customWidth="1"/>
    <col min="10990" max="11234" width="9.140625" style="15"/>
    <col min="11235" max="11235" width="0.42578125" style="15" customWidth="1"/>
    <col min="11236" max="11236" width="12.140625" style="15" customWidth="1"/>
    <col min="11237" max="11237" width="9.85546875" style="15" customWidth="1"/>
    <col min="11238" max="11239" width="10" style="15" customWidth="1"/>
    <col min="11240" max="11245" width="9.28515625" style="15" customWidth="1"/>
    <col min="11246" max="11490" width="9.140625" style="15"/>
    <col min="11491" max="11491" width="0.42578125" style="15" customWidth="1"/>
    <col min="11492" max="11492" width="12.140625" style="15" customWidth="1"/>
    <col min="11493" max="11493" width="9.85546875" style="15" customWidth="1"/>
    <col min="11494" max="11495" width="10" style="15" customWidth="1"/>
    <col min="11496" max="11501" width="9.28515625" style="15" customWidth="1"/>
    <col min="11502" max="11746" width="9.140625" style="15"/>
    <col min="11747" max="11747" width="0.42578125" style="15" customWidth="1"/>
    <col min="11748" max="11748" width="12.140625" style="15" customWidth="1"/>
    <col min="11749" max="11749" width="9.85546875" style="15" customWidth="1"/>
    <col min="11750" max="11751" width="10" style="15" customWidth="1"/>
    <col min="11752" max="11757" width="9.28515625" style="15" customWidth="1"/>
    <col min="11758" max="12002" width="9.140625" style="15"/>
    <col min="12003" max="12003" width="0.42578125" style="15" customWidth="1"/>
    <col min="12004" max="12004" width="12.140625" style="15" customWidth="1"/>
    <col min="12005" max="12005" width="9.85546875" style="15" customWidth="1"/>
    <col min="12006" max="12007" width="10" style="15" customWidth="1"/>
    <col min="12008" max="12013" width="9.28515625" style="15" customWidth="1"/>
    <col min="12014" max="12258" width="9.140625" style="15"/>
    <col min="12259" max="12259" width="0.42578125" style="15" customWidth="1"/>
    <col min="12260" max="12260" width="12.140625" style="15" customWidth="1"/>
    <col min="12261" max="12261" width="9.85546875" style="15" customWidth="1"/>
    <col min="12262" max="12263" width="10" style="15" customWidth="1"/>
    <col min="12264" max="12269" width="9.28515625" style="15" customWidth="1"/>
    <col min="12270" max="12514" width="9.140625" style="15"/>
    <col min="12515" max="12515" width="0.42578125" style="15" customWidth="1"/>
    <col min="12516" max="12516" width="12.140625" style="15" customWidth="1"/>
    <col min="12517" max="12517" width="9.85546875" style="15" customWidth="1"/>
    <col min="12518" max="12519" width="10" style="15" customWidth="1"/>
    <col min="12520" max="12525" width="9.28515625" style="15" customWidth="1"/>
    <col min="12526" max="12770" width="9.140625" style="15"/>
    <col min="12771" max="12771" width="0.42578125" style="15" customWidth="1"/>
    <col min="12772" max="12772" width="12.140625" style="15" customWidth="1"/>
    <col min="12773" max="12773" width="9.85546875" style="15" customWidth="1"/>
    <col min="12774" max="12775" width="10" style="15" customWidth="1"/>
    <col min="12776" max="12781" width="9.28515625" style="15" customWidth="1"/>
    <col min="12782" max="13026" width="9.140625" style="15"/>
    <col min="13027" max="13027" width="0.42578125" style="15" customWidth="1"/>
    <col min="13028" max="13028" width="12.140625" style="15" customWidth="1"/>
    <col min="13029" max="13029" width="9.85546875" style="15" customWidth="1"/>
    <col min="13030" max="13031" width="10" style="15" customWidth="1"/>
    <col min="13032" max="13037" width="9.28515625" style="15" customWidth="1"/>
    <col min="13038" max="13282" width="9.140625" style="15"/>
    <col min="13283" max="13283" width="0.42578125" style="15" customWidth="1"/>
    <col min="13284" max="13284" width="12.140625" style="15" customWidth="1"/>
    <col min="13285" max="13285" width="9.85546875" style="15" customWidth="1"/>
    <col min="13286" max="13287" width="10" style="15" customWidth="1"/>
    <col min="13288" max="13293" width="9.28515625" style="15" customWidth="1"/>
    <col min="13294" max="13538" width="9.140625" style="15"/>
    <col min="13539" max="13539" width="0.42578125" style="15" customWidth="1"/>
    <col min="13540" max="13540" width="12.140625" style="15" customWidth="1"/>
    <col min="13541" max="13541" width="9.85546875" style="15" customWidth="1"/>
    <col min="13542" max="13543" width="10" style="15" customWidth="1"/>
    <col min="13544" max="13549" width="9.28515625" style="15" customWidth="1"/>
    <col min="13550" max="13794" width="9.140625" style="15"/>
    <col min="13795" max="13795" width="0.42578125" style="15" customWidth="1"/>
    <col min="13796" max="13796" width="12.140625" style="15" customWidth="1"/>
    <col min="13797" max="13797" width="9.85546875" style="15" customWidth="1"/>
    <col min="13798" max="13799" width="10" style="15" customWidth="1"/>
    <col min="13800" max="13805" width="9.28515625" style="15" customWidth="1"/>
    <col min="13806" max="14050" width="9.140625" style="15"/>
    <col min="14051" max="14051" width="0.42578125" style="15" customWidth="1"/>
    <col min="14052" max="14052" width="12.140625" style="15" customWidth="1"/>
    <col min="14053" max="14053" width="9.85546875" style="15" customWidth="1"/>
    <col min="14054" max="14055" width="10" style="15" customWidth="1"/>
    <col min="14056" max="14061" width="9.28515625" style="15" customWidth="1"/>
    <col min="14062" max="14306" width="9.140625" style="15"/>
    <col min="14307" max="14307" width="0.42578125" style="15" customWidth="1"/>
    <col min="14308" max="14308" width="12.140625" style="15" customWidth="1"/>
    <col min="14309" max="14309" width="9.85546875" style="15" customWidth="1"/>
    <col min="14310" max="14311" width="10" style="15" customWidth="1"/>
    <col min="14312" max="14317" width="9.28515625" style="15" customWidth="1"/>
    <col min="14318" max="14562" width="9.140625" style="15"/>
    <col min="14563" max="14563" width="0.42578125" style="15" customWidth="1"/>
    <col min="14564" max="14564" width="12.140625" style="15" customWidth="1"/>
    <col min="14565" max="14565" width="9.85546875" style="15" customWidth="1"/>
    <col min="14566" max="14567" width="10" style="15" customWidth="1"/>
    <col min="14568" max="14573" width="9.28515625" style="15" customWidth="1"/>
    <col min="14574" max="14818" width="9.140625" style="15"/>
    <col min="14819" max="14819" width="0.42578125" style="15" customWidth="1"/>
    <col min="14820" max="14820" width="12.140625" style="15" customWidth="1"/>
    <col min="14821" max="14821" width="9.85546875" style="15" customWidth="1"/>
    <col min="14822" max="14823" width="10" style="15" customWidth="1"/>
    <col min="14824" max="14829" width="9.28515625" style="15" customWidth="1"/>
    <col min="14830" max="15074" width="9.140625" style="15"/>
    <col min="15075" max="15075" width="0.42578125" style="15" customWidth="1"/>
    <col min="15076" max="15076" width="12.140625" style="15" customWidth="1"/>
    <col min="15077" max="15077" width="9.85546875" style="15" customWidth="1"/>
    <col min="15078" max="15079" width="10" style="15" customWidth="1"/>
    <col min="15080" max="15085" width="9.28515625" style="15" customWidth="1"/>
    <col min="15086" max="15330" width="9.140625" style="15"/>
    <col min="15331" max="15331" width="0.42578125" style="15" customWidth="1"/>
    <col min="15332" max="15332" width="12.140625" style="15" customWidth="1"/>
    <col min="15333" max="15333" width="9.85546875" style="15" customWidth="1"/>
    <col min="15334" max="15335" width="10" style="15" customWidth="1"/>
    <col min="15336" max="15341" width="9.28515625" style="15" customWidth="1"/>
    <col min="15342" max="15586" width="9.140625" style="15"/>
    <col min="15587" max="15587" width="0.42578125" style="15" customWidth="1"/>
    <col min="15588" max="15588" width="12.140625" style="15" customWidth="1"/>
    <col min="15589" max="15589" width="9.85546875" style="15" customWidth="1"/>
    <col min="15590" max="15591" width="10" style="15" customWidth="1"/>
    <col min="15592" max="15597" width="9.28515625" style="15" customWidth="1"/>
    <col min="15598" max="15842" width="9.140625" style="15"/>
    <col min="15843" max="15843" width="0.42578125" style="15" customWidth="1"/>
    <col min="15844" max="15844" width="12.140625" style="15" customWidth="1"/>
    <col min="15845" max="15845" width="9.85546875" style="15" customWidth="1"/>
    <col min="15846" max="15847" width="10" style="15" customWidth="1"/>
    <col min="15848" max="15853" width="9.28515625" style="15" customWidth="1"/>
    <col min="15854" max="16098" width="9.140625" style="15"/>
    <col min="16099" max="16099" width="0.42578125" style="15" customWidth="1"/>
    <col min="16100" max="16100" width="12.140625" style="15" customWidth="1"/>
    <col min="16101" max="16101" width="9.85546875" style="15" customWidth="1"/>
    <col min="16102" max="16103" width="10" style="15" customWidth="1"/>
    <col min="16104" max="16109" width="9.28515625" style="15" customWidth="1"/>
    <col min="16110" max="16384" width="9.140625" style="15"/>
  </cols>
  <sheetData>
    <row r="1" spans="1:11" x14ac:dyDescent="0.2">
      <c r="I1" s="16"/>
    </row>
    <row r="2" spans="1:11" ht="18" customHeight="1" x14ac:dyDescent="0.2">
      <c r="I2" s="17" t="s">
        <v>61</v>
      </c>
    </row>
    <row r="3" spans="1:11" ht="18.75" customHeight="1" x14ac:dyDescent="0.2"/>
    <row r="4" spans="1:11" ht="23.25" customHeight="1" x14ac:dyDescent="0.25">
      <c r="I4" s="18"/>
      <c r="K4" s="2" t="s">
        <v>568</v>
      </c>
    </row>
    <row r="5" spans="1:11" s="19" customFormat="1" ht="48.75" customHeight="1" x14ac:dyDescent="0.25">
      <c r="A5" s="347" t="s">
        <v>10</v>
      </c>
      <c r="B5" s="347"/>
      <c r="C5" s="347"/>
      <c r="D5" s="347"/>
      <c r="E5" s="347"/>
      <c r="F5" s="347"/>
      <c r="G5" s="15"/>
      <c r="H5" s="15"/>
      <c r="I5" s="15"/>
      <c r="J5" s="15"/>
      <c r="K5" s="15"/>
    </row>
    <row r="6" spans="1:11" s="19" customFormat="1" ht="16.5" customHeight="1" x14ac:dyDescent="0.2">
      <c r="A6" s="348"/>
      <c r="B6" s="343" t="s">
        <v>150</v>
      </c>
      <c r="C6" s="344"/>
      <c r="D6" s="344"/>
      <c r="E6" s="344"/>
      <c r="F6" s="345"/>
      <c r="G6" s="343" t="s">
        <v>151</v>
      </c>
      <c r="H6" s="344"/>
      <c r="I6" s="344"/>
      <c r="J6" s="344"/>
      <c r="K6" s="345"/>
    </row>
    <row r="7" spans="1:11" s="19" customFormat="1" ht="25.5" customHeight="1" x14ac:dyDescent="0.2">
      <c r="A7" s="348"/>
      <c r="B7" s="339" t="s">
        <v>65</v>
      </c>
      <c r="C7" s="338" t="s">
        <v>66</v>
      </c>
      <c r="D7" s="338"/>
      <c r="E7" s="338" t="s">
        <v>67</v>
      </c>
      <c r="F7" s="338"/>
      <c r="G7" s="339" t="s">
        <v>65</v>
      </c>
      <c r="H7" s="338" t="s">
        <v>66</v>
      </c>
      <c r="I7" s="338"/>
      <c r="J7" s="338" t="s">
        <v>67</v>
      </c>
      <c r="K7" s="338"/>
    </row>
    <row r="8" spans="1:11" s="19" customFormat="1" ht="15" customHeight="1" x14ac:dyDescent="0.2">
      <c r="A8" s="349"/>
      <c r="B8" s="339"/>
      <c r="C8" s="20" t="s">
        <v>152</v>
      </c>
      <c r="D8" s="21" t="s">
        <v>69</v>
      </c>
      <c r="E8" s="20" t="s">
        <v>152</v>
      </c>
      <c r="F8" s="21" t="s">
        <v>69</v>
      </c>
      <c r="G8" s="339"/>
      <c r="H8" s="20" t="s">
        <v>152</v>
      </c>
      <c r="I8" s="21" t="s">
        <v>69</v>
      </c>
      <c r="J8" s="20" t="s">
        <v>152</v>
      </c>
      <c r="K8" s="21" t="s">
        <v>69</v>
      </c>
    </row>
    <row r="9" spans="1:11" s="19" customFormat="1" ht="3" customHeight="1" x14ac:dyDescent="0.2">
      <c r="A9" s="22"/>
      <c r="B9" s="22"/>
      <c r="C9" s="22"/>
      <c r="D9" s="22"/>
      <c r="G9" s="22"/>
      <c r="H9" s="22"/>
      <c r="I9" s="22"/>
    </row>
    <row r="10" spans="1:11" s="19" customFormat="1" ht="14.25" customHeight="1" x14ac:dyDescent="0.2">
      <c r="A10" s="79" t="s">
        <v>153</v>
      </c>
      <c r="B10" s="80">
        <v>434432</v>
      </c>
      <c r="C10" s="80">
        <v>14722</v>
      </c>
      <c r="D10" s="81">
        <v>3.5076600509875866</v>
      </c>
      <c r="E10" s="80">
        <v>5658</v>
      </c>
      <c r="F10" s="81">
        <v>1.3195762802781885</v>
      </c>
      <c r="G10" s="80">
        <v>273631</v>
      </c>
      <c r="H10" s="80">
        <v>3822</v>
      </c>
      <c r="I10" s="81">
        <v>1.4165576389223489</v>
      </c>
      <c r="J10" s="80">
        <v>-2245</v>
      </c>
      <c r="K10" s="81">
        <v>-0.81377140454407049</v>
      </c>
    </row>
    <row r="11" spans="1:11" s="19" customFormat="1" ht="15.75" customHeight="1" x14ac:dyDescent="0.2">
      <c r="A11" s="26" t="s">
        <v>154</v>
      </c>
      <c r="B11" s="27">
        <v>6320</v>
      </c>
      <c r="C11" s="27">
        <v>-84</v>
      </c>
      <c r="D11" s="28">
        <v>-1.311680199875078</v>
      </c>
      <c r="E11" s="27">
        <v>140</v>
      </c>
      <c r="F11" s="28">
        <v>2.2653721682847898</v>
      </c>
      <c r="G11" s="27">
        <v>4490</v>
      </c>
      <c r="H11" s="27">
        <v>-57</v>
      </c>
      <c r="I11" s="28">
        <v>-1.2535737849131294</v>
      </c>
      <c r="J11" s="27">
        <v>106</v>
      </c>
      <c r="K11" s="28">
        <v>2.417883211678832</v>
      </c>
    </row>
    <row r="12" spans="1:11" s="19" customFormat="1" ht="15.75" customHeight="1" x14ac:dyDescent="0.2">
      <c r="A12" s="29" t="s">
        <v>155</v>
      </c>
      <c r="B12" s="30">
        <v>22023</v>
      </c>
      <c r="C12" s="30">
        <v>664</v>
      </c>
      <c r="D12" s="31">
        <v>3.1087597733976309</v>
      </c>
      <c r="E12" s="30">
        <v>299</v>
      </c>
      <c r="F12" s="31">
        <v>1.3763579451298102</v>
      </c>
      <c r="G12" s="30">
        <v>12773</v>
      </c>
      <c r="H12" s="30">
        <v>154</v>
      </c>
      <c r="I12" s="31">
        <v>1.2203819637055233</v>
      </c>
      <c r="J12" s="30">
        <v>280</v>
      </c>
      <c r="K12" s="31">
        <v>2.2412551028576004</v>
      </c>
    </row>
    <row r="13" spans="1:11" s="19" customFormat="1" ht="15.75" customHeight="1" x14ac:dyDescent="0.2">
      <c r="A13" s="26" t="s">
        <v>156</v>
      </c>
      <c r="B13" s="27">
        <v>33595</v>
      </c>
      <c r="C13" s="27">
        <v>1705</v>
      </c>
      <c r="D13" s="28">
        <v>5.3465036061461273</v>
      </c>
      <c r="E13" s="27">
        <v>2299</v>
      </c>
      <c r="F13" s="28">
        <v>7.3459867075664622</v>
      </c>
      <c r="G13" s="27">
        <v>21936</v>
      </c>
      <c r="H13" s="27">
        <v>723</v>
      </c>
      <c r="I13" s="28">
        <v>3.4082873709517747</v>
      </c>
      <c r="J13" s="27">
        <v>1264</v>
      </c>
      <c r="K13" s="28">
        <v>6.1145510835913317</v>
      </c>
    </row>
    <row r="14" spans="1:11" s="19" customFormat="1" ht="15.75" customHeight="1" x14ac:dyDescent="0.2">
      <c r="A14" s="29" t="s">
        <v>157</v>
      </c>
      <c r="B14" s="30">
        <v>36221</v>
      </c>
      <c r="C14" s="30">
        <v>1831</v>
      </c>
      <c r="D14" s="31">
        <v>5.3242221576039546</v>
      </c>
      <c r="E14" s="30">
        <v>989</v>
      </c>
      <c r="F14" s="31">
        <v>2.8071071752951862</v>
      </c>
      <c r="G14" s="30">
        <v>24277</v>
      </c>
      <c r="H14" s="30">
        <v>975</v>
      </c>
      <c r="I14" s="31">
        <v>4.1841901982662435</v>
      </c>
      <c r="J14" s="30">
        <v>594</v>
      </c>
      <c r="K14" s="31">
        <v>2.5081281932187647</v>
      </c>
    </row>
    <row r="15" spans="1:11" s="19" customFormat="1" ht="15.75" customHeight="1" x14ac:dyDescent="0.2">
      <c r="A15" s="26" t="s">
        <v>158</v>
      </c>
      <c r="B15" s="27">
        <v>38009</v>
      </c>
      <c r="C15" s="27">
        <v>1516</v>
      </c>
      <c r="D15" s="28">
        <v>4.1542213575206208</v>
      </c>
      <c r="E15" s="27">
        <v>85</v>
      </c>
      <c r="F15" s="28">
        <v>0.22413247547727033</v>
      </c>
      <c r="G15" s="27">
        <v>25353</v>
      </c>
      <c r="H15" s="27">
        <v>604</v>
      </c>
      <c r="I15" s="28">
        <v>2.4405026465715784</v>
      </c>
      <c r="J15" s="27">
        <v>-99</v>
      </c>
      <c r="K15" s="28">
        <v>-0.38896746817538896</v>
      </c>
    </row>
    <row r="16" spans="1:11" s="19" customFormat="1" ht="15.75" customHeight="1" x14ac:dyDescent="0.2">
      <c r="A16" s="29" t="s">
        <v>159</v>
      </c>
      <c r="B16" s="30">
        <v>40893</v>
      </c>
      <c r="C16" s="30">
        <v>1473</v>
      </c>
      <c r="D16" s="31">
        <v>3.7366818873668191</v>
      </c>
      <c r="E16" s="30">
        <v>-686</v>
      </c>
      <c r="F16" s="31">
        <v>-1.6498713292767984</v>
      </c>
      <c r="G16" s="30">
        <v>26574</v>
      </c>
      <c r="H16" s="30">
        <v>535</v>
      </c>
      <c r="I16" s="31">
        <v>2.0546103921041516</v>
      </c>
      <c r="J16" s="30">
        <v>-875</v>
      </c>
      <c r="K16" s="31">
        <v>-3.1877299719479764</v>
      </c>
    </row>
    <row r="17" spans="1:11" s="19" customFormat="1" ht="15.75" customHeight="1" x14ac:dyDescent="0.2">
      <c r="A17" s="26" t="s">
        <v>160</v>
      </c>
      <c r="B17" s="27">
        <v>47427</v>
      </c>
      <c r="C17" s="27">
        <v>1624</v>
      </c>
      <c r="D17" s="28">
        <v>3.5456192825797439</v>
      </c>
      <c r="E17" s="27">
        <v>-767</v>
      </c>
      <c r="F17" s="28">
        <v>-1.5914844171473628</v>
      </c>
      <c r="G17" s="27">
        <v>30386</v>
      </c>
      <c r="H17" s="27">
        <v>403</v>
      </c>
      <c r="I17" s="28">
        <v>1.3440949871593904</v>
      </c>
      <c r="J17" s="27">
        <v>-1350</v>
      </c>
      <c r="K17" s="28">
        <v>-4.2538442147718678</v>
      </c>
    </row>
    <row r="18" spans="1:11" s="19" customFormat="1" ht="15.75" customHeight="1" x14ac:dyDescent="0.2">
      <c r="A18" s="29" t="s">
        <v>161</v>
      </c>
      <c r="B18" s="30">
        <v>53342</v>
      </c>
      <c r="C18" s="30">
        <v>1987</v>
      </c>
      <c r="D18" s="31">
        <v>3.8691461396163955</v>
      </c>
      <c r="E18" s="30">
        <v>-560</v>
      </c>
      <c r="F18" s="31">
        <v>-1.0389224889614486</v>
      </c>
      <c r="G18" s="30">
        <v>34093</v>
      </c>
      <c r="H18" s="30">
        <v>341</v>
      </c>
      <c r="I18" s="31">
        <v>1.0103105001185115</v>
      </c>
      <c r="J18" s="30">
        <v>-1640</v>
      </c>
      <c r="K18" s="31">
        <v>-4.5895950521926512</v>
      </c>
    </row>
    <row r="19" spans="1:11" s="19" customFormat="1" ht="15.75" customHeight="1" x14ac:dyDescent="0.2">
      <c r="A19" s="26" t="s">
        <v>162</v>
      </c>
      <c r="B19" s="27">
        <v>64210</v>
      </c>
      <c r="C19" s="27">
        <v>1921</v>
      </c>
      <c r="D19" s="28">
        <v>3.0840116232400585</v>
      </c>
      <c r="E19" s="27">
        <v>226</v>
      </c>
      <c r="F19" s="28">
        <v>0.35321330332583145</v>
      </c>
      <c r="G19" s="27">
        <v>43844</v>
      </c>
      <c r="H19" s="27">
        <v>143</v>
      </c>
      <c r="I19" s="28">
        <v>0.32722363332646848</v>
      </c>
      <c r="J19" s="27">
        <v>-531</v>
      </c>
      <c r="K19" s="28">
        <v>-1.1966197183098592</v>
      </c>
    </row>
    <row r="20" spans="1:11" s="19" customFormat="1" ht="15.75" customHeight="1" x14ac:dyDescent="0.2">
      <c r="A20" s="29" t="s">
        <v>163</v>
      </c>
      <c r="B20" s="30">
        <v>70478</v>
      </c>
      <c r="C20" s="30">
        <v>1713</v>
      </c>
      <c r="D20" s="31">
        <v>2.4910928524685523</v>
      </c>
      <c r="E20" s="30">
        <v>1080</v>
      </c>
      <c r="F20" s="31">
        <v>1.5562408138563071</v>
      </c>
      <c r="G20" s="30">
        <v>49905</v>
      </c>
      <c r="H20" s="30">
        <v>1</v>
      </c>
      <c r="I20" s="31">
        <v>2.0038473869830073E-3</v>
      </c>
      <c r="J20" s="30">
        <v>6</v>
      </c>
      <c r="K20" s="31">
        <v>1.2024289063909096E-2</v>
      </c>
    </row>
    <row r="21" spans="1:11" s="19" customFormat="1" ht="15.75" customHeight="1" x14ac:dyDescent="0.2">
      <c r="A21" s="26" t="s">
        <v>164</v>
      </c>
      <c r="B21" s="27">
        <v>21914</v>
      </c>
      <c r="C21" s="27">
        <v>372</v>
      </c>
      <c r="D21" s="28">
        <v>1.7268591588524742</v>
      </c>
      <c r="E21" s="27">
        <v>2553</v>
      </c>
      <c r="F21" s="28">
        <v>13.186302360415267</v>
      </c>
      <c r="G21" s="27">
        <v>0</v>
      </c>
      <c r="H21" s="27">
        <v>0</v>
      </c>
      <c r="I21" s="28" t="s">
        <v>569</v>
      </c>
      <c r="J21" s="27">
        <v>0</v>
      </c>
      <c r="K21" s="28" t="s">
        <v>569</v>
      </c>
    </row>
    <row r="22" spans="1:11" s="19" customFormat="1" ht="15.75" customHeight="1" x14ac:dyDescent="0.2">
      <c r="A22" s="82" t="s">
        <v>71</v>
      </c>
      <c r="B22" s="83">
        <v>28343</v>
      </c>
      <c r="C22" s="83">
        <v>580</v>
      </c>
      <c r="D22" s="84">
        <v>2.0891114072686667</v>
      </c>
      <c r="E22" s="83">
        <v>439</v>
      </c>
      <c r="F22" s="84">
        <v>1.5732511467889909</v>
      </c>
      <c r="G22" s="83">
        <v>17263</v>
      </c>
      <c r="H22" s="83">
        <v>97</v>
      </c>
      <c r="I22" s="84">
        <v>0.56507048817429806</v>
      </c>
      <c r="J22" s="83">
        <v>386</v>
      </c>
      <c r="K22" s="84">
        <v>2.2871363393968123</v>
      </c>
    </row>
    <row r="23" spans="1:11" s="19" customFormat="1" ht="15.75" customHeight="1" x14ac:dyDescent="0.2">
      <c r="A23" s="29" t="s">
        <v>72</v>
      </c>
      <c r="B23" s="30">
        <v>61938</v>
      </c>
      <c r="C23" s="30">
        <v>2285</v>
      </c>
      <c r="D23" s="31">
        <v>3.8304863125073343</v>
      </c>
      <c r="E23" s="30">
        <v>2738</v>
      </c>
      <c r="F23" s="31">
        <v>4.625</v>
      </c>
      <c r="G23" s="30">
        <v>39199</v>
      </c>
      <c r="H23" s="30">
        <v>820</v>
      </c>
      <c r="I23" s="31">
        <v>2.1365851116496</v>
      </c>
      <c r="J23" s="30">
        <v>1650</v>
      </c>
      <c r="K23" s="31">
        <v>4.3942581693254148</v>
      </c>
    </row>
    <row r="24" spans="1:11" s="19" customFormat="1" ht="15.75" customHeight="1" x14ac:dyDescent="0.2">
      <c r="A24" s="26" t="s">
        <v>73</v>
      </c>
      <c r="B24" s="27">
        <v>215892</v>
      </c>
      <c r="C24" s="27">
        <v>8431</v>
      </c>
      <c r="D24" s="28">
        <v>4.0638963467832507</v>
      </c>
      <c r="E24" s="27">
        <v>-939</v>
      </c>
      <c r="F24" s="28">
        <v>-0.43305615894406241</v>
      </c>
      <c r="G24" s="27">
        <v>140683</v>
      </c>
      <c r="H24" s="27">
        <v>2858</v>
      </c>
      <c r="I24" s="28">
        <v>2.0736441139125703</v>
      </c>
      <c r="J24" s="27">
        <v>-3370</v>
      </c>
      <c r="K24" s="28">
        <v>-2.3394167424489596</v>
      </c>
    </row>
    <row r="25" spans="1:11" s="19" customFormat="1" ht="15.75" customHeight="1" x14ac:dyDescent="0.2">
      <c r="A25" s="29" t="s">
        <v>74</v>
      </c>
      <c r="B25" s="30">
        <v>134688</v>
      </c>
      <c r="C25" s="30">
        <v>3634</v>
      </c>
      <c r="D25" s="31">
        <v>2.7729027729027731</v>
      </c>
      <c r="E25" s="30">
        <v>1306</v>
      </c>
      <c r="F25" s="31">
        <v>0.97914261294627458</v>
      </c>
      <c r="G25" s="30">
        <v>93749</v>
      </c>
      <c r="H25" s="30">
        <v>144</v>
      </c>
      <c r="I25" s="31">
        <v>0.15383793600769188</v>
      </c>
      <c r="J25" s="30">
        <v>-525</v>
      </c>
      <c r="K25" s="31">
        <v>-0.55688737085516682</v>
      </c>
    </row>
    <row r="26" spans="1:11" s="19" customFormat="1" ht="15.75" customHeight="1" x14ac:dyDescent="0.2">
      <c r="A26" s="26" t="s">
        <v>75</v>
      </c>
      <c r="B26" s="27">
        <v>412518</v>
      </c>
      <c r="C26" s="27">
        <v>14350</v>
      </c>
      <c r="D26" s="28">
        <v>3.604006349078781</v>
      </c>
      <c r="E26" s="27">
        <v>3105</v>
      </c>
      <c r="F26" s="28">
        <v>0.75840288412922896</v>
      </c>
      <c r="G26" s="27">
        <v>273631</v>
      </c>
      <c r="H26" s="27">
        <v>3822</v>
      </c>
      <c r="I26" s="28">
        <v>1.4165576389223489</v>
      </c>
      <c r="J26" s="27">
        <v>-2245</v>
      </c>
      <c r="K26" s="28">
        <v>-0.81377140454407049</v>
      </c>
    </row>
    <row r="27" spans="1:11" s="19" customFormat="1" ht="15.75" customHeight="1" x14ac:dyDescent="0.2">
      <c r="A27" s="85" t="s">
        <v>76</v>
      </c>
      <c r="B27" s="30">
        <v>434432</v>
      </c>
      <c r="C27" s="30">
        <v>14722</v>
      </c>
      <c r="D27" s="31">
        <v>3.5076600509875866</v>
      </c>
      <c r="E27" s="30">
        <v>5658</v>
      </c>
      <c r="F27" s="31">
        <v>1.3195762802781885</v>
      </c>
      <c r="G27" s="30">
        <v>273631</v>
      </c>
      <c r="H27" s="30">
        <v>3822</v>
      </c>
      <c r="I27" s="31">
        <v>1.4165576389223489</v>
      </c>
      <c r="J27" s="30">
        <v>-2245</v>
      </c>
      <c r="K27" s="31">
        <v>-0.81377140454407049</v>
      </c>
    </row>
    <row r="28" spans="1:11" s="19" customFormat="1" ht="15.75" customHeight="1" x14ac:dyDescent="0.2">
      <c r="A28" s="79" t="s">
        <v>165</v>
      </c>
      <c r="B28" s="80">
        <v>267348</v>
      </c>
      <c r="C28" s="80">
        <v>11146</v>
      </c>
      <c r="D28" s="81">
        <v>4.3504734545397774</v>
      </c>
      <c r="E28" s="80">
        <v>2750</v>
      </c>
      <c r="F28" s="81">
        <v>1.0393124664585522</v>
      </c>
      <c r="G28" s="80">
        <v>163945</v>
      </c>
      <c r="H28" s="80">
        <v>2443</v>
      </c>
      <c r="I28" s="81">
        <v>1.5126747656375772</v>
      </c>
      <c r="J28" s="80">
        <v>-1672</v>
      </c>
      <c r="K28" s="81">
        <v>-1.0095581975280314</v>
      </c>
    </row>
    <row r="29" spans="1:11" s="19" customFormat="1" ht="15.75" customHeight="1" x14ac:dyDescent="0.2">
      <c r="A29" s="26" t="s">
        <v>154</v>
      </c>
      <c r="B29" s="27">
        <v>2586</v>
      </c>
      <c r="C29" s="27">
        <v>-8</v>
      </c>
      <c r="D29" s="28">
        <v>-0.3084040092521203</v>
      </c>
      <c r="E29" s="27">
        <v>7</v>
      </c>
      <c r="F29" s="28">
        <v>0.27142303218301667</v>
      </c>
      <c r="G29" s="27">
        <v>1886</v>
      </c>
      <c r="H29" s="27">
        <v>30</v>
      </c>
      <c r="I29" s="28">
        <v>1.6163793103448276</v>
      </c>
      <c r="J29" s="27">
        <v>83</v>
      </c>
      <c r="K29" s="28">
        <v>4.6034387132556853</v>
      </c>
    </row>
    <row r="30" spans="1:11" s="19" customFormat="1" ht="15.75" customHeight="1" x14ac:dyDescent="0.2">
      <c r="A30" s="29" t="s">
        <v>155</v>
      </c>
      <c r="B30" s="30">
        <v>11130</v>
      </c>
      <c r="C30" s="30">
        <v>486</v>
      </c>
      <c r="D30" s="31">
        <v>4.5659526493799323</v>
      </c>
      <c r="E30" s="30">
        <v>265</v>
      </c>
      <c r="F30" s="31">
        <v>2.4390243902439024</v>
      </c>
      <c r="G30" s="30">
        <v>6157</v>
      </c>
      <c r="H30" s="30">
        <v>149</v>
      </c>
      <c r="I30" s="31">
        <v>2.4800266311584553</v>
      </c>
      <c r="J30" s="30">
        <v>110</v>
      </c>
      <c r="K30" s="31">
        <v>1.8190838432280469</v>
      </c>
    </row>
    <row r="31" spans="1:11" s="19" customFormat="1" ht="15.75" customHeight="1" x14ac:dyDescent="0.2">
      <c r="A31" s="26" t="s">
        <v>156</v>
      </c>
      <c r="B31" s="27">
        <v>18832</v>
      </c>
      <c r="C31" s="27">
        <v>1198</v>
      </c>
      <c r="D31" s="28">
        <v>6.7936940002268349</v>
      </c>
      <c r="E31" s="27">
        <v>1297</v>
      </c>
      <c r="F31" s="28">
        <v>7.3966353008269179</v>
      </c>
      <c r="G31" s="27">
        <v>12098</v>
      </c>
      <c r="H31" s="27">
        <v>500</v>
      </c>
      <c r="I31" s="28">
        <v>4.3110881186411447</v>
      </c>
      <c r="J31" s="27">
        <v>777</v>
      </c>
      <c r="K31" s="28">
        <v>6.8633512940552954</v>
      </c>
    </row>
    <row r="32" spans="1:11" s="19" customFormat="1" ht="15.75" customHeight="1" x14ac:dyDescent="0.2">
      <c r="A32" s="29" t="s">
        <v>157</v>
      </c>
      <c r="B32" s="30">
        <v>21270</v>
      </c>
      <c r="C32" s="30">
        <v>1138</v>
      </c>
      <c r="D32" s="31">
        <v>5.6526922312735941</v>
      </c>
      <c r="E32" s="30">
        <v>425</v>
      </c>
      <c r="F32" s="31">
        <v>2.0388582393859438</v>
      </c>
      <c r="G32" s="30">
        <v>14113</v>
      </c>
      <c r="H32" s="30">
        <v>541</v>
      </c>
      <c r="I32" s="31">
        <v>3.9861479516651932</v>
      </c>
      <c r="J32" s="30">
        <v>277</v>
      </c>
      <c r="K32" s="31">
        <v>2.0020237062734894</v>
      </c>
    </row>
    <row r="33" spans="1:11" s="19" customFormat="1" ht="15.75" customHeight="1" x14ac:dyDescent="0.2">
      <c r="A33" s="26" t="s">
        <v>158</v>
      </c>
      <c r="B33" s="27">
        <v>23663</v>
      </c>
      <c r="C33" s="27">
        <v>1047</v>
      </c>
      <c r="D33" s="28">
        <v>4.6294658648744251</v>
      </c>
      <c r="E33" s="27">
        <v>-185</v>
      </c>
      <c r="F33" s="28">
        <v>-0.7757463938275746</v>
      </c>
      <c r="G33" s="27">
        <v>15711</v>
      </c>
      <c r="H33" s="27">
        <v>391</v>
      </c>
      <c r="I33" s="28">
        <v>2.5522193211488249</v>
      </c>
      <c r="J33" s="27">
        <v>-90</v>
      </c>
      <c r="K33" s="28">
        <v>-0.56958420353142203</v>
      </c>
    </row>
    <row r="34" spans="1:11" s="19" customFormat="1" ht="15.75" customHeight="1" x14ac:dyDescent="0.2">
      <c r="A34" s="29" t="s">
        <v>159</v>
      </c>
      <c r="B34" s="30">
        <v>26004</v>
      </c>
      <c r="C34" s="30">
        <v>1095</v>
      </c>
      <c r="D34" s="31">
        <v>4.3960014452607492</v>
      </c>
      <c r="E34" s="30">
        <v>-542</v>
      </c>
      <c r="F34" s="31">
        <v>-2.0417388683794169</v>
      </c>
      <c r="G34" s="30">
        <v>16789</v>
      </c>
      <c r="H34" s="30">
        <v>402</v>
      </c>
      <c r="I34" s="31">
        <v>2.4531640934887409</v>
      </c>
      <c r="J34" s="30">
        <v>-574</v>
      </c>
      <c r="K34" s="31">
        <v>-3.30588032022116</v>
      </c>
    </row>
    <row r="35" spans="1:11" s="19" customFormat="1" ht="15.75" customHeight="1" x14ac:dyDescent="0.2">
      <c r="A35" s="26" t="s">
        <v>160</v>
      </c>
      <c r="B35" s="27">
        <v>29999</v>
      </c>
      <c r="C35" s="27">
        <v>1161</v>
      </c>
      <c r="D35" s="28">
        <v>4.0259379984742356</v>
      </c>
      <c r="E35" s="27">
        <v>-484</v>
      </c>
      <c r="F35" s="28">
        <v>-1.587770232588656</v>
      </c>
      <c r="G35" s="27">
        <v>18812</v>
      </c>
      <c r="H35" s="27">
        <v>197</v>
      </c>
      <c r="I35" s="28">
        <v>1.0582863282299222</v>
      </c>
      <c r="J35" s="27">
        <v>-844</v>
      </c>
      <c r="K35" s="28">
        <v>-4.2938542938542943</v>
      </c>
    </row>
    <row r="36" spans="1:11" s="19" customFormat="1" ht="15.75" customHeight="1" x14ac:dyDescent="0.2">
      <c r="A36" s="29" t="s">
        <v>161</v>
      </c>
      <c r="B36" s="30">
        <v>34148</v>
      </c>
      <c r="C36" s="30">
        <v>1630</v>
      </c>
      <c r="D36" s="31">
        <v>5.0126084015007075</v>
      </c>
      <c r="E36" s="30">
        <v>-596</v>
      </c>
      <c r="F36" s="31">
        <v>-1.7154040985493899</v>
      </c>
      <c r="G36" s="30">
        <v>21156</v>
      </c>
      <c r="H36" s="30">
        <v>242</v>
      </c>
      <c r="I36" s="31">
        <v>1.1571196327818687</v>
      </c>
      <c r="J36" s="30">
        <v>-990</v>
      </c>
      <c r="K36" s="31">
        <v>-4.4703332430235712</v>
      </c>
    </row>
    <row r="37" spans="1:11" s="19" customFormat="1" ht="15.75" customHeight="1" x14ac:dyDescent="0.2">
      <c r="A37" s="26" t="s">
        <v>162</v>
      </c>
      <c r="B37" s="27">
        <v>40638</v>
      </c>
      <c r="C37" s="27">
        <v>1544</v>
      </c>
      <c r="D37" s="28">
        <v>3.9494551593594927</v>
      </c>
      <c r="E37" s="27">
        <v>-131</v>
      </c>
      <c r="F37" s="28">
        <v>-0.32132257352400106</v>
      </c>
      <c r="G37" s="27">
        <v>26736</v>
      </c>
      <c r="H37" s="27">
        <v>9</v>
      </c>
      <c r="I37" s="28">
        <v>3.3673812998091815E-2</v>
      </c>
      <c r="J37" s="27">
        <v>-536</v>
      </c>
      <c r="K37" s="28">
        <v>-1.9653857436198299</v>
      </c>
    </row>
    <row r="38" spans="1:11" s="19" customFormat="1" ht="15.75" customHeight="1" x14ac:dyDescent="0.2">
      <c r="A38" s="29" t="s">
        <v>163</v>
      </c>
      <c r="B38" s="30">
        <v>44021</v>
      </c>
      <c r="C38" s="30">
        <v>1611</v>
      </c>
      <c r="D38" s="31">
        <v>3.7986323980193353</v>
      </c>
      <c r="E38" s="30">
        <v>876</v>
      </c>
      <c r="F38" s="31">
        <v>2.0303627303279637</v>
      </c>
      <c r="G38" s="30">
        <v>30487</v>
      </c>
      <c r="H38" s="30">
        <v>-18</v>
      </c>
      <c r="I38" s="31">
        <v>-5.9006720209801675E-2</v>
      </c>
      <c r="J38" s="30">
        <v>115</v>
      </c>
      <c r="K38" s="31">
        <v>0.37863821941261688</v>
      </c>
    </row>
    <row r="39" spans="1:11" s="19" customFormat="1" ht="15.75" customHeight="1" x14ac:dyDescent="0.2">
      <c r="A39" s="26" t="s">
        <v>164</v>
      </c>
      <c r="B39" s="27">
        <v>15057</v>
      </c>
      <c r="C39" s="27">
        <v>244</v>
      </c>
      <c r="D39" s="28">
        <v>1.6472017822183218</v>
      </c>
      <c r="E39" s="27">
        <v>1818</v>
      </c>
      <c r="F39" s="28">
        <v>13.732154996600952</v>
      </c>
      <c r="G39" s="27">
        <v>0</v>
      </c>
      <c r="H39" s="27">
        <v>0</v>
      </c>
      <c r="I39" s="28" t="s">
        <v>569</v>
      </c>
      <c r="J39" s="27">
        <v>0</v>
      </c>
      <c r="K39" s="28" t="s">
        <v>569</v>
      </c>
    </row>
    <row r="40" spans="1:11" s="19" customFormat="1" ht="15.75" customHeight="1" x14ac:dyDescent="0.2">
      <c r="A40" s="82" t="s">
        <v>71</v>
      </c>
      <c r="B40" s="83">
        <v>13716</v>
      </c>
      <c r="C40" s="83">
        <v>478</v>
      </c>
      <c r="D40" s="84">
        <v>3.6108173440096691</v>
      </c>
      <c r="E40" s="83">
        <v>272</v>
      </c>
      <c r="F40" s="84">
        <v>2.0232073787563225</v>
      </c>
      <c r="G40" s="83">
        <v>8043</v>
      </c>
      <c r="H40" s="83">
        <v>179</v>
      </c>
      <c r="I40" s="84">
        <v>2.2761953204476093</v>
      </c>
      <c r="J40" s="83">
        <v>193</v>
      </c>
      <c r="K40" s="84">
        <v>2.4585987261146496</v>
      </c>
    </row>
    <row r="41" spans="1:11" s="19" customFormat="1" ht="15.75" customHeight="1" x14ac:dyDescent="0.2">
      <c r="A41" s="29" t="s">
        <v>72</v>
      </c>
      <c r="B41" s="30">
        <v>32548</v>
      </c>
      <c r="C41" s="30">
        <v>1676</v>
      </c>
      <c r="D41" s="31">
        <v>5.4288675822752008</v>
      </c>
      <c r="E41" s="30">
        <v>1569</v>
      </c>
      <c r="F41" s="31">
        <v>5.0647212627909228</v>
      </c>
      <c r="G41" s="30">
        <v>20141</v>
      </c>
      <c r="H41" s="30">
        <v>679</v>
      </c>
      <c r="I41" s="31">
        <v>3.488850066796835</v>
      </c>
      <c r="J41" s="30">
        <v>970</v>
      </c>
      <c r="K41" s="31">
        <v>5.0597256272494917</v>
      </c>
    </row>
    <row r="42" spans="1:11" s="19" customFormat="1" ht="15.75" customHeight="1" x14ac:dyDescent="0.2">
      <c r="A42" s="26" t="s">
        <v>73</v>
      </c>
      <c r="B42" s="27">
        <v>135084</v>
      </c>
      <c r="C42" s="27">
        <v>6071</v>
      </c>
      <c r="D42" s="28">
        <v>4.705727329803973</v>
      </c>
      <c r="E42" s="27">
        <v>-1382</v>
      </c>
      <c r="F42" s="28">
        <v>-1.0127064616827635</v>
      </c>
      <c r="G42" s="27">
        <v>86581</v>
      </c>
      <c r="H42" s="27">
        <v>1773</v>
      </c>
      <c r="I42" s="28">
        <v>2.0906046599377417</v>
      </c>
      <c r="J42" s="27">
        <v>-2221</v>
      </c>
      <c r="K42" s="28">
        <v>-2.5010697957253214</v>
      </c>
    </row>
    <row r="43" spans="1:11" s="19" customFormat="1" ht="15.75" customHeight="1" x14ac:dyDescent="0.2">
      <c r="A43" s="29" t="s">
        <v>74</v>
      </c>
      <c r="B43" s="30">
        <v>84659</v>
      </c>
      <c r="C43" s="30">
        <v>3155</v>
      </c>
      <c r="D43" s="31">
        <v>3.8709756576364351</v>
      </c>
      <c r="E43" s="30">
        <v>745</v>
      </c>
      <c r="F43" s="31">
        <v>0.8878137140405653</v>
      </c>
      <c r="G43" s="30">
        <v>57223</v>
      </c>
      <c r="H43" s="30">
        <v>-9</v>
      </c>
      <c r="I43" s="31">
        <v>-1.5725468269499582E-2</v>
      </c>
      <c r="J43" s="30">
        <v>-421</v>
      </c>
      <c r="K43" s="31">
        <v>-0.73034487544237037</v>
      </c>
    </row>
    <row r="44" spans="1:11" s="19" customFormat="1" ht="15.75" customHeight="1" x14ac:dyDescent="0.2">
      <c r="A44" s="26" t="s">
        <v>75</v>
      </c>
      <c r="B44" s="27">
        <v>252291</v>
      </c>
      <c r="C44" s="27">
        <v>10902</v>
      </c>
      <c r="D44" s="28">
        <v>4.5163615574860492</v>
      </c>
      <c r="E44" s="27">
        <v>932</v>
      </c>
      <c r="F44" s="28">
        <v>0.3707844159150856</v>
      </c>
      <c r="G44" s="27">
        <v>163945</v>
      </c>
      <c r="H44" s="27">
        <v>2443</v>
      </c>
      <c r="I44" s="28">
        <v>1.5126747656375772</v>
      </c>
      <c r="J44" s="27">
        <v>-1672</v>
      </c>
      <c r="K44" s="28">
        <v>-1.0095581975280314</v>
      </c>
    </row>
    <row r="45" spans="1:11" s="19" customFormat="1" ht="15.75" customHeight="1" x14ac:dyDescent="0.2">
      <c r="A45" s="85" t="s">
        <v>76</v>
      </c>
      <c r="B45" s="30">
        <v>267348</v>
      </c>
      <c r="C45" s="30">
        <v>11146</v>
      </c>
      <c r="D45" s="31">
        <v>4.3504734545397774</v>
      </c>
      <c r="E45" s="30">
        <v>2750</v>
      </c>
      <c r="F45" s="31">
        <v>1.0393124664585522</v>
      </c>
      <c r="G45" s="30">
        <v>163945</v>
      </c>
      <c r="H45" s="30">
        <v>2443</v>
      </c>
      <c r="I45" s="31">
        <v>1.5126747656375772</v>
      </c>
      <c r="J45" s="30">
        <v>-1672</v>
      </c>
      <c r="K45" s="31">
        <v>-1.0095581975280314</v>
      </c>
    </row>
    <row r="46" spans="1:11" s="19" customFormat="1" ht="15.75" customHeight="1" x14ac:dyDescent="0.2">
      <c r="A46" s="79" t="s">
        <v>166</v>
      </c>
      <c r="B46" s="80">
        <v>167084</v>
      </c>
      <c r="C46" s="80">
        <v>3576</v>
      </c>
      <c r="D46" s="81">
        <v>2.1870489517332485</v>
      </c>
      <c r="E46" s="80">
        <v>2908</v>
      </c>
      <c r="F46" s="81">
        <v>1.7712698567391092</v>
      </c>
      <c r="G46" s="80">
        <v>109686</v>
      </c>
      <c r="H46" s="80">
        <v>1379</v>
      </c>
      <c r="I46" s="81">
        <v>1.2732325703786458</v>
      </c>
      <c r="J46" s="80">
        <v>-573</v>
      </c>
      <c r="K46" s="81">
        <v>-0.51968546785296443</v>
      </c>
    </row>
    <row r="47" spans="1:11" s="19" customFormat="1" ht="15.75" customHeight="1" x14ac:dyDescent="0.2">
      <c r="A47" s="26" t="s">
        <v>154</v>
      </c>
      <c r="B47" s="27">
        <v>3734</v>
      </c>
      <c r="C47" s="27">
        <v>-76</v>
      </c>
      <c r="D47" s="28">
        <v>-1.9947506561679791</v>
      </c>
      <c r="E47" s="27">
        <v>133</v>
      </c>
      <c r="F47" s="28">
        <v>3.6934184948625384</v>
      </c>
      <c r="G47" s="27">
        <v>2604</v>
      </c>
      <c r="H47" s="27">
        <v>-87</v>
      </c>
      <c r="I47" s="28">
        <v>-3.2329988851727984</v>
      </c>
      <c r="J47" s="27">
        <v>23</v>
      </c>
      <c r="K47" s="28">
        <v>0.89112746997287873</v>
      </c>
    </row>
    <row r="48" spans="1:11" s="19" customFormat="1" ht="15.75" customHeight="1" x14ac:dyDescent="0.2">
      <c r="A48" s="29" t="s">
        <v>155</v>
      </c>
      <c r="B48" s="30">
        <v>10893</v>
      </c>
      <c r="C48" s="30">
        <v>178</v>
      </c>
      <c r="D48" s="31">
        <v>1.6612225851609892</v>
      </c>
      <c r="E48" s="30">
        <v>34</v>
      </c>
      <c r="F48" s="31">
        <v>0.31310433741596833</v>
      </c>
      <c r="G48" s="30">
        <v>6616</v>
      </c>
      <c r="H48" s="30">
        <v>5</v>
      </c>
      <c r="I48" s="31">
        <v>7.563152321887763E-2</v>
      </c>
      <c r="J48" s="30">
        <v>170</v>
      </c>
      <c r="K48" s="31">
        <v>2.6372944461681662</v>
      </c>
    </row>
    <row r="49" spans="1:11" s="19" customFormat="1" ht="15.75" customHeight="1" x14ac:dyDescent="0.2">
      <c r="A49" s="26" t="s">
        <v>156</v>
      </c>
      <c r="B49" s="27">
        <v>14763</v>
      </c>
      <c r="C49" s="27">
        <v>507</v>
      </c>
      <c r="D49" s="28">
        <v>3.5563973063973062</v>
      </c>
      <c r="E49" s="27">
        <v>1002</v>
      </c>
      <c r="F49" s="28">
        <v>7.2814475692173533</v>
      </c>
      <c r="G49" s="27">
        <v>9838</v>
      </c>
      <c r="H49" s="27">
        <v>223</v>
      </c>
      <c r="I49" s="28">
        <v>2.3192927717108685</v>
      </c>
      <c r="J49" s="27">
        <v>487</v>
      </c>
      <c r="K49" s="28">
        <v>5.2079991444765268</v>
      </c>
    </row>
    <row r="50" spans="1:11" s="19" customFormat="1" ht="15.75" customHeight="1" x14ac:dyDescent="0.2">
      <c r="A50" s="29" t="s">
        <v>157</v>
      </c>
      <c r="B50" s="30">
        <v>14951</v>
      </c>
      <c r="C50" s="30">
        <v>693</v>
      </c>
      <c r="D50" s="31">
        <v>4.8604292327114607</v>
      </c>
      <c r="E50" s="30">
        <v>564</v>
      </c>
      <c r="F50" s="31">
        <v>3.9202057412942239</v>
      </c>
      <c r="G50" s="30">
        <v>10164</v>
      </c>
      <c r="H50" s="30">
        <v>434</v>
      </c>
      <c r="I50" s="31">
        <v>4.4604316546762588</v>
      </c>
      <c r="J50" s="30">
        <v>317</v>
      </c>
      <c r="K50" s="31">
        <v>3.2192545953082159</v>
      </c>
    </row>
    <row r="51" spans="1:11" s="19" customFormat="1" ht="15.75" customHeight="1" x14ac:dyDescent="0.2">
      <c r="A51" s="26" t="s">
        <v>158</v>
      </c>
      <c r="B51" s="27">
        <v>14346</v>
      </c>
      <c r="C51" s="27">
        <v>469</v>
      </c>
      <c r="D51" s="28">
        <v>3.3796930172227428</v>
      </c>
      <c r="E51" s="27">
        <v>270</v>
      </c>
      <c r="F51" s="28">
        <v>1.918158567774936</v>
      </c>
      <c r="G51" s="27">
        <v>9642</v>
      </c>
      <c r="H51" s="27">
        <v>213</v>
      </c>
      <c r="I51" s="28">
        <v>2.2589882278078268</v>
      </c>
      <c r="J51" s="27">
        <v>-9</v>
      </c>
      <c r="K51" s="28">
        <v>-9.3254585017096672E-2</v>
      </c>
    </row>
    <row r="52" spans="1:11" s="19" customFormat="1" ht="15.75" customHeight="1" x14ac:dyDescent="0.2">
      <c r="A52" s="29" t="s">
        <v>159</v>
      </c>
      <c r="B52" s="30">
        <v>14889</v>
      </c>
      <c r="C52" s="30">
        <v>378</v>
      </c>
      <c r="D52" s="31">
        <v>2.6049204052098407</v>
      </c>
      <c r="E52" s="30">
        <v>-144</v>
      </c>
      <c r="F52" s="31">
        <v>-0.95789263620035925</v>
      </c>
      <c r="G52" s="30">
        <v>9785</v>
      </c>
      <c r="H52" s="30">
        <v>133</v>
      </c>
      <c r="I52" s="31">
        <v>1.3779527559055118</v>
      </c>
      <c r="J52" s="30">
        <v>-301</v>
      </c>
      <c r="K52" s="31">
        <v>-2.9843347213959945</v>
      </c>
    </row>
    <row r="53" spans="1:11" s="19" customFormat="1" ht="15.75" customHeight="1" x14ac:dyDescent="0.2">
      <c r="A53" s="26" t="s">
        <v>160</v>
      </c>
      <c r="B53" s="27">
        <v>17428</v>
      </c>
      <c r="C53" s="27">
        <v>463</v>
      </c>
      <c r="D53" s="28">
        <v>2.7291482463896255</v>
      </c>
      <c r="E53" s="27">
        <v>-283</v>
      </c>
      <c r="F53" s="28">
        <v>-1.5978770255773249</v>
      </c>
      <c r="G53" s="27">
        <v>11574</v>
      </c>
      <c r="H53" s="27">
        <v>206</v>
      </c>
      <c r="I53" s="28">
        <v>1.8121041520056298</v>
      </c>
      <c r="J53" s="27">
        <v>-506</v>
      </c>
      <c r="K53" s="28">
        <v>-4.1887417218543046</v>
      </c>
    </row>
    <row r="54" spans="1:11" s="19" customFormat="1" ht="15.75" customHeight="1" x14ac:dyDescent="0.2">
      <c r="A54" s="29" t="s">
        <v>161</v>
      </c>
      <c r="B54" s="30">
        <v>19194</v>
      </c>
      <c r="C54" s="30">
        <v>357</v>
      </c>
      <c r="D54" s="31">
        <v>1.89520624303233</v>
      </c>
      <c r="E54" s="30">
        <v>36</v>
      </c>
      <c r="F54" s="31">
        <v>0.18791105543376135</v>
      </c>
      <c r="G54" s="30">
        <v>12937</v>
      </c>
      <c r="H54" s="30">
        <v>99</v>
      </c>
      <c r="I54" s="31">
        <v>0.7711481539180558</v>
      </c>
      <c r="J54" s="30">
        <v>-650</v>
      </c>
      <c r="K54" s="31">
        <v>-4.7839846912489881</v>
      </c>
    </row>
    <row r="55" spans="1:11" s="19" customFormat="1" ht="15.75" customHeight="1" x14ac:dyDescent="0.2">
      <c r="A55" s="26" t="s">
        <v>162</v>
      </c>
      <c r="B55" s="27">
        <v>23572</v>
      </c>
      <c r="C55" s="27">
        <v>377</v>
      </c>
      <c r="D55" s="28">
        <v>1.6253502910109938</v>
      </c>
      <c r="E55" s="27">
        <v>357</v>
      </c>
      <c r="F55" s="28">
        <v>1.5377988369588629</v>
      </c>
      <c r="G55" s="27">
        <v>17108</v>
      </c>
      <c r="H55" s="27">
        <v>134</v>
      </c>
      <c r="I55" s="28">
        <v>0.789442677035466</v>
      </c>
      <c r="J55" s="27">
        <v>5</v>
      </c>
      <c r="K55" s="28">
        <v>2.923463719815237E-2</v>
      </c>
    </row>
    <row r="56" spans="1:11" s="19" customFormat="1" ht="15.75" customHeight="1" x14ac:dyDescent="0.2">
      <c r="A56" s="29" t="s">
        <v>163</v>
      </c>
      <c r="B56" s="30">
        <v>26457</v>
      </c>
      <c r="C56" s="30">
        <v>102</v>
      </c>
      <c r="D56" s="31">
        <v>0.38702333523050653</v>
      </c>
      <c r="E56" s="30">
        <v>204</v>
      </c>
      <c r="F56" s="31">
        <v>0.77705405096560398</v>
      </c>
      <c r="G56" s="30">
        <v>19418</v>
      </c>
      <c r="H56" s="30">
        <v>19</v>
      </c>
      <c r="I56" s="31">
        <v>9.7943192948090105E-2</v>
      </c>
      <c r="J56" s="30">
        <v>-109</v>
      </c>
      <c r="K56" s="31">
        <v>-0.55820146463870535</v>
      </c>
    </row>
    <row r="57" spans="1:11" s="19" customFormat="1" ht="15.75" customHeight="1" x14ac:dyDescent="0.2">
      <c r="A57" s="26" t="s">
        <v>164</v>
      </c>
      <c r="B57" s="27">
        <v>6857</v>
      </c>
      <c r="C57" s="27">
        <v>128</v>
      </c>
      <c r="D57" s="28">
        <v>1.9022142963293209</v>
      </c>
      <c r="E57" s="27">
        <v>735</v>
      </c>
      <c r="F57" s="28">
        <v>12.005880431231624</v>
      </c>
      <c r="G57" s="27">
        <v>0</v>
      </c>
      <c r="H57" s="27">
        <v>0</v>
      </c>
      <c r="I57" s="28" t="s">
        <v>569</v>
      </c>
      <c r="J57" s="27">
        <v>0</v>
      </c>
      <c r="K57" s="28" t="s">
        <v>569</v>
      </c>
    </row>
    <row r="58" spans="1:11" s="19" customFormat="1" ht="15.75" customHeight="1" x14ac:dyDescent="0.2">
      <c r="A58" s="82" t="s">
        <v>71</v>
      </c>
      <c r="B58" s="83">
        <v>14627</v>
      </c>
      <c r="C58" s="83">
        <v>102</v>
      </c>
      <c r="D58" s="84">
        <v>0.70223752151462993</v>
      </c>
      <c r="E58" s="83">
        <v>167</v>
      </c>
      <c r="F58" s="84">
        <v>1.1549100968188104</v>
      </c>
      <c r="G58" s="83">
        <v>9220</v>
      </c>
      <c r="H58" s="83">
        <v>-82</v>
      </c>
      <c r="I58" s="84">
        <v>-0.88153085357987526</v>
      </c>
      <c r="J58" s="83">
        <v>193</v>
      </c>
      <c r="K58" s="84">
        <v>2.1380303533842917</v>
      </c>
    </row>
    <row r="59" spans="1:11" s="19" customFormat="1" ht="15.75" customHeight="1" x14ac:dyDescent="0.2">
      <c r="A59" s="29" t="s">
        <v>72</v>
      </c>
      <c r="B59" s="30">
        <v>29390</v>
      </c>
      <c r="C59" s="30">
        <v>609</v>
      </c>
      <c r="D59" s="31">
        <v>2.1159792918939577</v>
      </c>
      <c r="E59" s="30">
        <v>1169</v>
      </c>
      <c r="F59" s="31">
        <v>4.1423053754296442</v>
      </c>
      <c r="G59" s="30">
        <v>19058</v>
      </c>
      <c r="H59" s="30">
        <v>141</v>
      </c>
      <c r="I59" s="31">
        <v>0.74536131521911508</v>
      </c>
      <c r="J59" s="30">
        <v>680</v>
      </c>
      <c r="K59" s="31">
        <v>3.7000761780389597</v>
      </c>
    </row>
    <row r="60" spans="1:11" s="19" customFormat="1" ht="15.75" customHeight="1" x14ac:dyDescent="0.2">
      <c r="A60" s="26" t="s">
        <v>73</v>
      </c>
      <c r="B60" s="27">
        <v>80808</v>
      </c>
      <c r="C60" s="27">
        <v>2360</v>
      </c>
      <c r="D60" s="28">
        <v>3.0083622272078321</v>
      </c>
      <c r="E60" s="27">
        <v>443</v>
      </c>
      <c r="F60" s="28">
        <v>0.55123499035649848</v>
      </c>
      <c r="G60" s="27">
        <v>54102</v>
      </c>
      <c r="H60" s="27">
        <v>1085</v>
      </c>
      <c r="I60" s="28">
        <v>2.0465133824999526</v>
      </c>
      <c r="J60" s="27">
        <v>-1149</v>
      </c>
      <c r="K60" s="28">
        <v>-2.0796003692240865</v>
      </c>
    </row>
    <row r="61" spans="1:11" s="19" customFormat="1" ht="15.75" customHeight="1" x14ac:dyDescent="0.2">
      <c r="A61" s="29" t="s">
        <v>74</v>
      </c>
      <c r="B61" s="30">
        <v>50029</v>
      </c>
      <c r="C61" s="30">
        <v>479</v>
      </c>
      <c r="D61" s="31">
        <v>0.96670030272452068</v>
      </c>
      <c r="E61" s="30">
        <v>561</v>
      </c>
      <c r="F61" s="31">
        <v>1.1340664672111265</v>
      </c>
      <c r="G61" s="30">
        <v>36526</v>
      </c>
      <c r="H61" s="30">
        <v>153</v>
      </c>
      <c r="I61" s="31">
        <v>0.4206416847661727</v>
      </c>
      <c r="J61" s="30">
        <v>-104</v>
      </c>
      <c r="K61" s="31">
        <v>-0.2839202839202839</v>
      </c>
    </row>
    <row r="62" spans="1:11" s="19" customFormat="1" ht="15.75" customHeight="1" x14ac:dyDescent="0.2">
      <c r="A62" s="26" t="s">
        <v>75</v>
      </c>
      <c r="B62" s="27">
        <v>160227</v>
      </c>
      <c r="C62" s="27">
        <v>3448</v>
      </c>
      <c r="D62" s="28">
        <v>2.1992741374801472</v>
      </c>
      <c r="E62" s="27">
        <v>2173</v>
      </c>
      <c r="F62" s="28">
        <v>1.374846571424956</v>
      </c>
      <c r="G62" s="27">
        <v>109686</v>
      </c>
      <c r="H62" s="27">
        <v>1379</v>
      </c>
      <c r="I62" s="28">
        <v>1.2732325703786458</v>
      </c>
      <c r="J62" s="27">
        <v>-573</v>
      </c>
      <c r="K62" s="28">
        <v>-0.51968546785296443</v>
      </c>
    </row>
    <row r="63" spans="1:11" s="19" customFormat="1" ht="15.75" customHeight="1" x14ac:dyDescent="0.2">
      <c r="A63" s="68" t="s">
        <v>76</v>
      </c>
      <c r="B63" s="38">
        <v>167084</v>
      </c>
      <c r="C63" s="38">
        <v>3576</v>
      </c>
      <c r="D63" s="39">
        <v>2.1870489517332485</v>
      </c>
      <c r="E63" s="38">
        <v>2908</v>
      </c>
      <c r="F63" s="39">
        <v>1.7712698567391092</v>
      </c>
      <c r="G63" s="38">
        <v>109686</v>
      </c>
      <c r="H63" s="38">
        <v>1379</v>
      </c>
      <c r="I63" s="39">
        <v>1.2732325703786458</v>
      </c>
      <c r="J63" s="38">
        <v>-573</v>
      </c>
      <c r="K63" s="39">
        <v>-0.51968546785296443</v>
      </c>
    </row>
    <row r="64" spans="1:11" s="19" customFormat="1" ht="9.9499999999999993" customHeight="1" x14ac:dyDescent="0.2">
      <c r="B64" s="45"/>
      <c r="C64" s="45"/>
      <c r="D64" s="45"/>
      <c r="E64" s="45"/>
      <c r="F64" s="45"/>
    </row>
    <row r="65" spans="1:4" ht="15" customHeight="1" x14ac:dyDescent="0.2">
      <c r="A65" s="46" t="s">
        <v>136</v>
      </c>
    </row>
    <row r="66" spans="1:4" s="62" customFormat="1" ht="15" customHeight="1" x14ac:dyDescent="0.2">
      <c r="B66" s="46"/>
      <c r="C66" s="46"/>
      <c r="D66" s="46"/>
    </row>
    <row r="67" spans="1:4" x14ac:dyDescent="0.2">
      <c r="C67" s="63" t="s">
        <v>60</v>
      </c>
    </row>
  </sheetData>
  <mergeCells count="10">
    <mergeCell ref="A5:F5"/>
    <mergeCell ref="A6:A8"/>
    <mergeCell ref="B6:F6"/>
    <mergeCell ref="G6:K6"/>
    <mergeCell ref="B7:B8"/>
    <mergeCell ref="C7:D7"/>
    <mergeCell ref="E7:F7"/>
    <mergeCell ref="G7:G8"/>
    <mergeCell ref="H7:I7"/>
    <mergeCell ref="J7:K7"/>
  </mergeCells>
  <hyperlinks>
    <hyperlink ref="I2" location="ÍNDICE!A1" display="VOLVER AL ÍNDICE" xr:uid="{B66D067C-AE20-4F4F-8EAF-054304A4E28A}"/>
  </hyperlinks>
  <pageMargins left="0.51181102362204722" right="0.51181102362204722" top="0.74803149606299213" bottom="0.74803149606299213" header="0.31496062992125984" footer="0.31496062992125984"/>
  <pageSetup paperSize="9" orientation="portrait" r:id="rId1"/>
  <rowBreaks count="1" manualBreakCount="1">
    <brk id="57" max="10"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BA27C-9C04-4640-9730-CB08DA631CA7}">
  <sheetPr codeName="Hoja42"/>
  <dimension ref="A2:O280"/>
  <sheetViews>
    <sheetView zoomScaleNormal="100" workbookViewId="0"/>
  </sheetViews>
  <sheetFormatPr baseColWidth="10" defaultColWidth="9.140625" defaultRowHeight="15" x14ac:dyDescent="0.2"/>
  <cols>
    <col min="1" max="1" width="7.85546875" style="15" customWidth="1"/>
    <col min="2" max="2" width="8.140625" style="15" customWidth="1"/>
    <col min="3" max="6" width="7.42578125" style="15" customWidth="1"/>
    <col min="7" max="7" width="9.140625" style="15"/>
    <col min="8" max="9" width="7.42578125" style="15" customWidth="1"/>
    <col min="10" max="10" width="9" style="15" customWidth="1"/>
    <col min="11" max="11" width="7.42578125" style="15" customWidth="1"/>
    <col min="12" max="13" width="9.140625" style="15"/>
    <col min="14" max="14" width="9.5703125" style="15" bestFit="1" customWidth="1"/>
    <col min="15" max="16384" width="9.140625" style="15"/>
  </cols>
  <sheetData>
    <row r="2" spans="1:14" ht="18" customHeight="1" x14ac:dyDescent="0.25">
      <c r="D2" s="92"/>
      <c r="I2" s="274" t="s">
        <v>61</v>
      </c>
    </row>
    <row r="3" spans="1:14" ht="18.75" customHeight="1" x14ac:dyDescent="0.2"/>
    <row r="4" spans="1:14" ht="24" customHeight="1" x14ac:dyDescent="0.25">
      <c r="C4" s="18"/>
      <c r="K4" s="2" t="s">
        <v>568</v>
      </c>
    </row>
    <row r="5" spans="1:14" s="19" customFormat="1" ht="31.5" customHeight="1" x14ac:dyDescent="0.2">
      <c r="A5" s="421" t="s">
        <v>53</v>
      </c>
      <c r="B5" s="421"/>
      <c r="C5" s="421"/>
      <c r="D5" s="421"/>
      <c r="E5" s="421"/>
      <c r="F5" s="421"/>
      <c r="G5" s="421"/>
      <c r="H5" s="421"/>
      <c r="I5" s="421"/>
      <c r="J5" s="421"/>
      <c r="K5" s="421"/>
    </row>
    <row r="6" spans="1:14" s="19" customFormat="1" ht="16.5" customHeight="1" x14ac:dyDescent="0.2">
      <c r="A6" s="374"/>
      <c r="B6" s="395" t="s">
        <v>540</v>
      </c>
      <c r="C6" s="396"/>
      <c r="D6" s="396"/>
      <c r="E6" s="396"/>
      <c r="F6" s="396"/>
      <c r="G6" s="396"/>
      <c r="H6" s="396"/>
      <c r="I6" s="396"/>
      <c r="J6" s="396"/>
      <c r="K6" s="397"/>
    </row>
    <row r="7" spans="1:14" s="19" customFormat="1" ht="16.5" customHeight="1" x14ac:dyDescent="0.2">
      <c r="A7" s="374"/>
      <c r="B7" s="343" t="s">
        <v>532</v>
      </c>
      <c r="C7" s="344"/>
      <c r="D7" s="344"/>
      <c r="E7" s="344"/>
      <c r="F7" s="345"/>
      <c r="G7" s="343" t="s">
        <v>533</v>
      </c>
      <c r="H7" s="344"/>
      <c r="I7" s="344"/>
      <c r="J7" s="344"/>
      <c r="K7" s="345"/>
    </row>
    <row r="8" spans="1:14" s="19" customFormat="1" ht="25.5" customHeight="1" x14ac:dyDescent="0.2">
      <c r="A8" s="374"/>
      <c r="B8" s="382" t="s">
        <v>65</v>
      </c>
      <c r="C8" s="384" t="s">
        <v>66</v>
      </c>
      <c r="D8" s="385"/>
      <c r="E8" s="384" t="s">
        <v>67</v>
      </c>
      <c r="F8" s="385"/>
      <c r="G8" s="382" t="s">
        <v>65</v>
      </c>
      <c r="H8" s="384" t="s">
        <v>66</v>
      </c>
      <c r="I8" s="385"/>
      <c r="J8" s="384" t="s">
        <v>67</v>
      </c>
      <c r="K8" s="385"/>
    </row>
    <row r="9" spans="1:14" s="19" customFormat="1" ht="15" customHeight="1" x14ac:dyDescent="0.2">
      <c r="A9" s="375"/>
      <c r="B9" s="383"/>
      <c r="C9" s="20" t="s">
        <v>152</v>
      </c>
      <c r="D9" s="21" t="s">
        <v>69</v>
      </c>
      <c r="E9" s="20" t="s">
        <v>152</v>
      </c>
      <c r="F9" s="21" t="s">
        <v>69</v>
      </c>
      <c r="G9" s="383"/>
      <c r="H9" s="20" t="s">
        <v>152</v>
      </c>
      <c r="I9" s="21" t="s">
        <v>69</v>
      </c>
      <c r="J9" s="20" t="s">
        <v>152</v>
      </c>
      <c r="K9" s="21" t="s">
        <v>69</v>
      </c>
      <c r="M9" s="15"/>
    </row>
    <row r="10" spans="1:14" s="19" customFormat="1" ht="3" customHeight="1" x14ac:dyDescent="0.2">
      <c r="A10" s="22"/>
      <c r="B10" s="22"/>
      <c r="C10" s="22"/>
      <c r="D10" s="22"/>
      <c r="G10" s="22"/>
      <c r="H10" s="22"/>
      <c r="I10" s="22"/>
      <c r="M10" s="15"/>
    </row>
    <row r="11" spans="1:14" ht="12" customHeight="1" x14ac:dyDescent="0.2">
      <c r="A11" s="291">
        <v>38353</v>
      </c>
      <c r="B11" s="292">
        <v>20154</v>
      </c>
      <c r="C11" s="293">
        <v>-536.33000000000175</v>
      </c>
      <c r="D11" s="294">
        <v>-2.5921771184896603</v>
      </c>
      <c r="E11" s="293">
        <v>-1511.380000000001</v>
      </c>
      <c r="F11" s="295">
        <v>-6.9760142679242234</v>
      </c>
      <c r="G11" s="292">
        <v>257056</v>
      </c>
      <c r="H11" s="292">
        <v>4357</v>
      </c>
      <c r="I11" s="294">
        <v>1.7241856912769737</v>
      </c>
      <c r="J11" s="292">
        <v>4517</v>
      </c>
      <c r="K11" s="294">
        <v>1.7886346267309208</v>
      </c>
      <c r="N11" s="281"/>
    </row>
    <row r="12" spans="1:14" ht="12" customHeight="1" x14ac:dyDescent="0.2">
      <c r="A12" s="291">
        <v>38384</v>
      </c>
      <c r="B12" s="292">
        <v>19387</v>
      </c>
      <c r="C12" s="293">
        <v>-767</v>
      </c>
      <c r="D12" s="294">
        <v>-3.8056961397241245</v>
      </c>
      <c r="E12" s="293">
        <v>-1629.0600000000013</v>
      </c>
      <c r="F12" s="295">
        <v>-7.7515005191268065</v>
      </c>
      <c r="G12" s="292">
        <v>247611</v>
      </c>
      <c r="H12" s="292">
        <v>-9445</v>
      </c>
      <c r="I12" s="294">
        <v>-3.6742966513133326</v>
      </c>
      <c r="J12" s="292">
        <v>3769</v>
      </c>
      <c r="K12" s="294">
        <v>1.5456730177738043</v>
      </c>
      <c r="N12" s="281"/>
    </row>
    <row r="13" spans="1:14" ht="12" customHeight="1" x14ac:dyDescent="0.2">
      <c r="A13" s="291">
        <v>38412</v>
      </c>
      <c r="B13" s="292">
        <v>19447</v>
      </c>
      <c r="C13" s="293">
        <v>60</v>
      </c>
      <c r="D13" s="294">
        <v>0.30948573786558004</v>
      </c>
      <c r="E13" s="293">
        <v>-1205.7700000000004</v>
      </c>
      <c r="F13" s="295">
        <v>-5.8382967514769222</v>
      </c>
      <c r="G13" s="292">
        <v>247405</v>
      </c>
      <c r="H13" s="292">
        <v>-206</v>
      </c>
      <c r="I13" s="294">
        <v>-8.3195011530182425E-2</v>
      </c>
      <c r="J13" s="292">
        <v>8565</v>
      </c>
      <c r="K13" s="294">
        <v>3.5860827332105174</v>
      </c>
      <c r="N13" s="281"/>
    </row>
    <row r="14" spans="1:14" ht="12" customHeight="1" x14ac:dyDescent="0.2">
      <c r="A14" s="291">
        <v>38443</v>
      </c>
      <c r="B14" s="292">
        <v>18546</v>
      </c>
      <c r="C14" s="293">
        <v>-901</v>
      </c>
      <c r="D14" s="294">
        <v>-4.63310536329511</v>
      </c>
      <c r="E14" s="293">
        <v>-2600.5200000000004</v>
      </c>
      <c r="F14" s="295">
        <v>-12.297626276096494</v>
      </c>
      <c r="G14" s="292">
        <v>236261</v>
      </c>
      <c r="H14" s="292">
        <v>-11144</v>
      </c>
      <c r="I14" s="294">
        <v>-4.5043552070491701</v>
      </c>
      <c r="J14" s="292">
        <v>-2861</v>
      </c>
      <c r="K14" s="294">
        <v>-1.1964603842390078</v>
      </c>
      <c r="N14" s="281"/>
    </row>
    <row r="15" spans="1:14" ht="12" customHeight="1" x14ac:dyDescent="0.2">
      <c r="A15" s="291">
        <v>38473</v>
      </c>
      <c r="B15" s="292">
        <v>17060</v>
      </c>
      <c r="C15" s="293">
        <v>-1486</v>
      </c>
      <c r="D15" s="294">
        <v>-8.0125094359969804</v>
      </c>
      <c r="E15" s="293">
        <v>-3381.5999999999985</v>
      </c>
      <c r="F15" s="295">
        <v>-16.542736380713833</v>
      </c>
      <c r="G15" s="292">
        <v>219919</v>
      </c>
      <c r="H15" s="292">
        <v>-16342</v>
      </c>
      <c r="I15" s="294">
        <v>-6.9169266192896837</v>
      </c>
      <c r="J15" s="292">
        <v>-12473</v>
      </c>
      <c r="K15" s="294">
        <v>-5.3672243450721195</v>
      </c>
      <c r="N15" s="281"/>
    </row>
    <row r="16" spans="1:14" ht="12" customHeight="1" x14ac:dyDescent="0.2">
      <c r="A16" s="291">
        <v>38504</v>
      </c>
      <c r="B16" s="292">
        <v>16578</v>
      </c>
      <c r="C16" s="293">
        <v>-482</v>
      </c>
      <c r="D16" s="294">
        <v>-2.8253223915592027</v>
      </c>
      <c r="E16" s="293">
        <v>-2452.0999999999985</v>
      </c>
      <c r="F16" s="295">
        <v>-12.885376324874796</v>
      </c>
      <c r="G16" s="292">
        <v>212251</v>
      </c>
      <c r="H16" s="292">
        <v>-7668</v>
      </c>
      <c r="I16" s="294">
        <v>-3.4867382991010327</v>
      </c>
      <c r="J16" s="292">
        <v>-12302</v>
      </c>
      <c r="K16" s="294">
        <v>-5.4784393884739906</v>
      </c>
      <c r="N16" s="281"/>
    </row>
    <row r="17" spans="1:14" ht="12" customHeight="1" x14ac:dyDescent="0.2">
      <c r="A17" s="291">
        <v>38534</v>
      </c>
      <c r="B17" s="292">
        <v>17224</v>
      </c>
      <c r="C17" s="293">
        <v>646</v>
      </c>
      <c r="D17" s="294">
        <v>3.8967306068283265</v>
      </c>
      <c r="E17" s="293">
        <v>-1649.0900000000001</v>
      </c>
      <c r="F17" s="295">
        <v>-8.7377848566397969</v>
      </c>
      <c r="G17" s="292">
        <v>218166</v>
      </c>
      <c r="H17" s="292">
        <v>5915</v>
      </c>
      <c r="I17" s="294">
        <v>2.7867948796472102</v>
      </c>
      <c r="J17" s="292">
        <v>-6549</v>
      </c>
      <c r="K17" s="294">
        <v>-2.9143581870369135</v>
      </c>
      <c r="N17" s="281"/>
    </row>
    <row r="18" spans="1:14" ht="12" customHeight="1" x14ac:dyDescent="0.2">
      <c r="A18" s="291">
        <v>38565</v>
      </c>
      <c r="B18" s="292">
        <v>17974</v>
      </c>
      <c r="C18" s="293">
        <v>750</v>
      </c>
      <c r="D18" s="294">
        <v>4.3543892243381332</v>
      </c>
      <c r="E18" s="293">
        <v>-2005.0900000000001</v>
      </c>
      <c r="F18" s="295">
        <v>-10.035942577965262</v>
      </c>
      <c r="G18" s="292">
        <v>230430</v>
      </c>
      <c r="H18" s="292">
        <v>12264</v>
      </c>
      <c r="I18" s="294">
        <v>5.6214075520475237</v>
      </c>
      <c r="J18" s="292">
        <v>-10920</v>
      </c>
      <c r="K18" s="294">
        <v>-4.5245494095711623</v>
      </c>
      <c r="N18" s="281"/>
    </row>
    <row r="19" spans="1:14" ht="12" customHeight="1" x14ac:dyDescent="0.2">
      <c r="A19" s="291">
        <v>38596</v>
      </c>
      <c r="B19" s="292">
        <v>16655</v>
      </c>
      <c r="C19" s="293">
        <v>-1319</v>
      </c>
      <c r="D19" s="294">
        <v>-7.3383776566151111</v>
      </c>
      <c r="E19" s="293">
        <v>-2226.4500000000007</v>
      </c>
      <c r="F19" s="295">
        <v>-11.791732096846378</v>
      </c>
      <c r="G19" s="292">
        <v>218645</v>
      </c>
      <c r="H19" s="292">
        <v>-11785</v>
      </c>
      <c r="I19" s="294">
        <v>-5.1143514299353381</v>
      </c>
      <c r="J19" s="292">
        <v>-11419</v>
      </c>
      <c r="K19" s="294">
        <v>-4.9634014882815221</v>
      </c>
      <c r="N19" s="281"/>
    </row>
    <row r="20" spans="1:14" ht="12" customHeight="1" x14ac:dyDescent="0.2">
      <c r="A20" s="291">
        <v>38626</v>
      </c>
      <c r="B20" s="292">
        <v>16899</v>
      </c>
      <c r="C20" s="293">
        <v>244</v>
      </c>
      <c r="D20" s="294">
        <v>1.4650255178625038</v>
      </c>
      <c r="E20" s="293">
        <v>-1918.4599999999991</v>
      </c>
      <c r="F20" s="295">
        <v>-10.195106034501995</v>
      </c>
      <c r="G20" s="292">
        <v>220582</v>
      </c>
      <c r="H20" s="292">
        <v>1937</v>
      </c>
      <c r="I20" s="294">
        <v>0.88591095154245469</v>
      </c>
      <c r="J20" s="292">
        <v>-7443</v>
      </c>
      <c r="K20" s="294">
        <v>-3.264115776778862</v>
      </c>
      <c r="N20" s="281"/>
    </row>
    <row r="21" spans="1:14" ht="12" customHeight="1" x14ac:dyDescent="0.2">
      <c r="A21" s="291">
        <v>38657</v>
      </c>
      <c r="B21" s="292">
        <v>17240</v>
      </c>
      <c r="C21" s="293">
        <v>341</v>
      </c>
      <c r="D21" s="294">
        <v>2.0178708799337239</v>
      </c>
      <c r="E21" s="293">
        <v>-1740.4099999999999</v>
      </c>
      <c r="F21" s="295">
        <v>-9.1695068757734948</v>
      </c>
      <c r="G21" s="292">
        <v>223833</v>
      </c>
      <c r="H21" s="292">
        <v>3251</v>
      </c>
      <c r="I21" s="294">
        <v>1.4738283268807064</v>
      </c>
      <c r="J21" s="292">
        <v>-7320</v>
      </c>
      <c r="K21" s="294">
        <v>-3.1667337218206124</v>
      </c>
      <c r="N21" s="281"/>
    </row>
    <row r="22" spans="1:14" ht="12" customHeight="1" x14ac:dyDescent="0.2">
      <c r="A22" s="291">
        <v>38687</v>
      </c>
      <c r="B22" s="292">
        <v>19133</v>
      </c>
      <c r="C22" s="293">
        <v>1893</v>
      </c>
      <c r="D22" s="294">
        <v>10.980278422273782</v>
      </c>
      <c r="E22" s="293">
        <v>-1557.3300000000017</v>
      </c>
      <c r="F22" s="295">
        <v>-7.5268494992588399</v>
      </c>
      <c r="G22" s="292">
        <v>245100</v>
      </c>
      <c r="H22" s="292">
        <v>21267</v>
      </c>
      <c r="I22" s="294">
        <v>9.5012799721220738</v>
      </c>
      <c r="J22" s="292">
        <v>-7599</v>
      </c>
      <c r="K22" s="294">
        <v>-3.0071349708546533</v>
      </c>
      <c r="N22" s="281"/>
    </row>
    <row r="23" spans="1:14" ht="12" customHeight="1" x14ac:dyDescent="0.2">
      <c r="A23" s="291">
        <v>38718</v>
      </c>
      <c r="B23" s="292">
        <v>18855</v>
      </c>
      <c r="C23" s="293">
        <v>-278</v>
      </c>
      <c r="D23" s="294">
        <v>-1.4529869858359901</v>
      </c>
      <c r="E23" s="293">
        <v>-1299</v>
      </c>
      <c r="F23" s="295">
        <v>-6.4453706460256033</v>
      </c>
      <c r="G23" s="292">
        <v>241161</v>
      </c>
      <c r="H23" s="292">
        <v>-3939</v>
      </c>
      <c r="I23" s="294">
        <v>-1.6070991432068544</v>
      </c>
      <c r="J23" s="292">
        <v>-15895</v>
      </c>
      <c r="K23" s="294">
        <v>-6.1834775301879743</v>
      </c>
      <c r="N23" s="281"/>
    </row>
    <row r="24" spans="1:14" ht="12" customHeight="1" x14ac:dyDescent="0.2">
      <c r="A24" s="291">
        <v>38749</v>
      </c>
      <c r="B24" s="292">
        <v>18345</v>
      </c>
      <c r="C24" s="293">
        <v>-510</v>
      </c>
      <c r="D24" s="294">
        <v>-2.7048528241845666</v>
      </c>
      <c r="E24" s="293">
        <v>-1042</v>
      </c>
      <c r="F24" s="295">
        <v>-5.3747356475989063</v>
      </c>
      <c r="G24" s="292">
        <v>234506</v>
      </c>
      <c r="H24" s="292">
        <v>-6655</v>
      </c>
      <c r="I24" s="294">
        <v>-2.7595672600461931</v>
      </c>
      <c r="J24" s="292">
        <v>-13105</v>
      </c>
      <c r="K24" s="294">
        <v>-5.2925758548691295</v>
      </c>
      <c r="N24" s="281"/>
    </row>
    <row r="25" spans="1:14" ht="12" customHeight="1" x14ac:dyDescent="0.2">
      <c r="A25" s="291">
        <v>38777</v>
      </c>
      <c r="B25" s="292">
        <v>17878</v>
      </c>
      <c r="C25" s="293">
        <v>-467</v>
      </c>
      <c r="D25" s="294">
        <v>-2.5456527664213682</v>
      </c>
      <c r="E25" s="293">
        <v>-1569</v>
      </c>
      <c r="F25" s="295">
        <v>-8.0680824805882647</v>
      </c>
      <c r="G25" s="292">
        <v>227740</v>
      </c>
      <c r="H25" s="292">
        <v>-6766</v>
      </c>
      <c r="I25" s="294">
        <v>-2.8852140243746427</v>
      </c>
      <c r="J25" s="292">
        <v>-19665</v>
      </c>
      <c r="K25" s="294">
        <v>-7.9485054869545886</v>
      </c>
      <c r="N25" s="281"/>
    </row>
    <row r="26" spans="1:14" ht="12" customHeight="1" x14ac:dyDescent="0.2">
      <c r="A26" s="291">
        <v>38808</v>
      </c>
      <c r="B26" s="292">
        <v>17650</v>
      </c>
      <c r="C26" s="293">
        <v>-228</v>
      </c>
      <c r="D26" s="294">
        <v>-1.2753104374091062</v>
      </c>
      <c r="E26" s="293">
        <v>-896</v>
      </c>
      <c r="F26" s="295">
        <v>-4.8312304540062545</v>
      </c>
      <c r="G26" s="292">
        <v>220871</v>
      </c>
      <c r="H26" s="292">
        <v>-6869</v>
      </c>
      <c r="I26" s="294">
        <v>-3.0161587775533505</v>
      </c>
      <c r="J26" s="292">
        <v>-15390</v>
      </c>
      <c r="K26" s="294">
        <v>-6.5139824177498618</v>
      </c>
      <c r="N26" s="281"/>
    </row>
    <row r="27" spans="1:14" ht="12" customHeight="1" x14ac:dyDescent="0.2">
      <c r="A27" s="291">
        <v>38838</v>
      </c>
      <c r="B27" s="292">
        <v>17231</v>
      </c>
      <c r="C27" s="293">
        <v>-419</v>
      </c>
      <c r="D27" s="294">
        <v>-2.3739376770538243</v>
      </c>
      <c r="E27" s="293">
        <v>171</v>
      </c>
      <c r="F27" s="295">
        <v>1.0023446658851114</v>
      </c>
      <c r="G27" s="292">
        <v>210541</v>
      </c>
      <c r="H27" s="292">
        <v>-10330</v>
      </c>
      <c r="I27" s="294">
        <v>-4.6769381222523556</v>
      </c>
      <c r="J27" s="292">
        <v>-9378</v>
      </c>
      <c r="K27" s="294">
        <v>-4.2642973094639389</v>
      </c>
      <c r="N27" s="281"/>
    </row>
    <row r="28" spans="1:14" ht="12" customHeight="1" x14ac:dyDescent="0.2">
      <c r="A28" s="291">
        <v>38869</v>
      </c>
      <c r="B28" s="292">
        <v>16451</v>
      </c>
      <c r="C28" s="293">
        <v>-780</v>
      </c>
      <c r="D28" s="294">
        <v>-4.5267250885032793</v>
      </c>
      <c r="E28" s="293">
        <v>-127</v>
      </c>
      <c r="F28" s="295">
        <v>-0.76607552177584748</v>
      </c>
      <c r="G28" s="292">
        <v>207356</v>
      </c>
      <c r="H28" s="292">
        <v>-3185</v>
      </c>
      <c r="I28" s="294">
        <v>-1.512769484328468</v>
      </c>
      <c r="J28" s="292">
        <v>-4895</v>
      </c>
      <c r="K28" s="294">
        <v>-2.30623177275961</v>
      </c>
      <c r="N28" s="281"/>
    </row>
    <row r="29" spans="1:14" ht="12" customHeight="1" x14ac:dyDescent="0.2">
      <c r="A29" s="291">
        <v>38899</v>
      </c>
      <c r="B29" s="292">
        <v>17643</v>
      </c>
      <c r="C29" s="293">
        <v>1192</v>
      </c>
      <c r="D29" s="294">
        <v>7.2457601361619357</v>
      </c>
      <c r="E29" s="293">
        <v>419</v>
      </c>
      <c r="F29" s="295">
        <v>2.4326521133302368</v>
      </c>
      <c r="G29" s="292">
        <v>213255</v>
      </c>
      <c r="H29" s="292">
        <v>5899</v>
      </c>
      <c r="I29" s="294">
        <v>2.8448658346032909</v>
      </c>
      <c r="J29" s="292">
        <v>-4911</v>
      </c>
      <c r="K29" s="294">
        <v>-2.2510382002695195</v>
      </c>
      <c r="N29" s="281"/>
    </row>
    <row r="30" spans="1:14" ht="12" customHeight="1" x14ac:dyDescent="0.2">
      <c r="A30" s="291">
        <v>38930</v>
      </c>
      <c r="B30" s="292">
        <v>18817</v>
      </c>
      <c r="C30" s="293">
        <v>1174</v>
      </c>
      <c r="D30" s="294">
        <v>6.6541971320070283</v>
      </c>
      <c r="E30" s="293">
        <v>843</v>
      </c>
      <c r="F30" s="295">
        <v>4.6901079336819853</v>
      </c>
      <c r="G30" s="292">
        <v>228587</v>
      </c>
      <c r="H30" s="292">
        <v>15332</v>
      </c>
      <c r="I30" s="294">
        <v>7.1895149000023446</v>
      </c>
      <c r="J30" s="292">
        <v>-1843</v>
      </c>
      <c r="K30" s="294">
        <v>-0.79980905264071522</v>
      </c>
      <c r="N30" s="281"/>
    </row>
    <row r="31" spans="1:14" ht="12" customHeight="1" x14ac:dyDescent="0.2">
      <c r="A31" s="291">
        <v>38961</v>
      </c>
      <c r="B31" s="292">
        <v>17665</v>
      </c>
      <c r="C31" s="293">
        <v>-1152</v>
      </c>
      <c r="D31" s="294">
        <v>-6.1221236116277833</v>
      </c>
      <c r="E31" s="293">
        <v>1010</v>
      </c>
      <c r="F31" s="295">
        <v>6.0642449714800364</v>
      </c>
      <c r="G31" s="292">
        <v>215645</v>
      </c>
      <c r="H31" s="292">
        <v>-12942</v>
      </c>
      <c r="I31" s="294">
        <v>-5.6617392940105953</v>
      </c>
      <c r="J31" s="292">
        <v>-3000</v>
      </c>
      <c r="K31" s="294">
        <v>-1.3720871732717419</v>
      </c>
      <c r="N31" s="281"/>
    </row>
    <row r="32" spans="1:14" ht="12" customHeight="1" x14ac:dyDescent="0.2">
      <c r="A32" s="291">
        <v>38991</v>
      </c>
      <c r="B32" s="292">
        <v>18180</v>
      </c>
      <c r="C32" s="293">
        <v>515</v>
      </c>
      <c r="D32" s="294">
        <v>2.9153693744692895</v>
      </c>
      <c r="E32" s="293">
        <v>1281</v>
      </c>
      <c r="F32" s="295">
        <v>7.5803301970530796</v>
      </c>
      <c r="G32" s="292">
        <v>213405</v>
      </c>
      <c r="H32" s="292">
        <v>-2240</v>
      </c>
      <c r="I32" s="294">
        <v>-1.0387442324190219</v>
      </c>
      <c r="J32" s="292">
        <v>-7177</v>
      </c>
      <c r="K32" s="294">
        <v>-3.2536653036059153</v>
      </c>
      <c r="N32" s="281"/>
    </row>
    <row r="33" spans="1:14" ht="12" customHeight="1" x14ac:dyDescent="0.2">
      <c r="A33" s="291">
        <v>39022</v>
      </c>
      <c r="B33" s="292">
        <v>18822</v>
      </c>
      <c r="C33" s="293">
        <v>642</v>
      </c>
      <c r="D33" s="294">
        <v>3.5313531353135312</v>
      </c>
      <c r="E33" s="293">
        <v>1582</v>
      </c>
      <c r="F33" s="295">
        <v>9.1763341067285378</v>
      </c>
      <c r="G33" s="292">
        <v>216746</v>
      </c>
      <c r="H33" s="292">
        <v>3341</v>
      </c>
      <c r="I33" s="294">
        <v>1.565567817061456</v>
      </c>
      <c r="J33" s="292">
        <v>-7087</v>
      </c>
      <c r="K33" s="294">
        <v>-3.1661998007443048</v>
      </c>
      <c r="N33" s="281"/>
    </row>
    <row r="34" spans="1:14" ht="12" customHeight="1" x14ac:dyDescent="0.2">
      <c r="A34" s="291">
        <v>39052</v>
      </c>
      <c r="B34" s="292">
        <v>21218</v>
      </c>
      <c r="C34" s="293">
        <v>2396</v>
      </c>
      <c r="D34" s="294">
        <v>12.729784294973967</v>
      </c>
      <c r="E34" s="293">
        <v>2085</v>
      </c>
      <c r="F34" s="295">
        <v>10.897402393769926</v>
      </c>
      <c r="G34" s="292">
        <v>236771</v>
      </c>
      <c r="H34" s="292">
        <v>20025</v>
      </c>
      <c r="I34" s="294">
        <v>9.238924824448894</v>
      </c>
      <c r="J34" s="292">
        <v>-8329</v>
      </c>
      <c r="K34" s="294">
        <v>-3.3982048143614851</v>
      </c>
      <c r="N34" s="281"/>
    </row>
    <row r="35" spans="1:14" ht="12" customHeight="1" x14ac:dyDescent="0.2">
      <c r="A35" s="291">
        <v>39083</v>
      </c>
      <c r="B35" s="292">
        <v>20190</v>
      </c>
      <c r="C35" s="293">
        <v>-1028</v>
      </c>
      <c r="D35" s="294">
        <v>-4.8449429729474973</v>
      </c>
      <c r="E35" s="293">
        <v>1335</v>
      </c>
      <c r="F35" s="295">
        <v>7.0803500397772474</v>
      </c>
      <c r="G35" s="292">
        <v>230292</v>
      </c>
      <c r="H35" s="292">
        <v>-6479</v>
      </c>
      <c r="I35" s="294">
        <v>-2.7363993056582099</v>
      </c>
      <c r="J35" s="292">
        <v>-10869</v>
      </c>
      <c r="K35" s="294">
        <v>-4.5069476407876898</v>
      </c>
      <c r="N35" s="281"/>
    </row>
    <row r="36" spans="1:14" ht="12" customHeight="1" x14ac:dyDescent="0.2">
      <c r="A36" s="291">
        <v>39114</v>
      </c>
      <c r="B36" s="292">
        <v>19770</v>
      </c>
      <c r="C36" s="293">
        <v>-420</v>
      </c>
      <c r="D36" s="294">
        <v>-2.0802377414561666</v>
      </c>
      <c r="E36" s="293">
        <v>1425</v>
      </c>
      <c r="F36" s="295">
        <v>7.7677841373671299</v>
      </c>
      <c r="G36" s="292">
        <v>224256</v>
      </c>
      <c r="H36" s="292">
        <v>-6036</v>
      </c>
      <c r="I36" s="294">
        <v>-2.621020269918191</v>
      </c>
      <c r="J36" s="292">
        <v>-10250</v>
      </c>
      <c r="K36" s="294">
        <v>-4.3708902970499688</v>
      </c>
      <c r="N36" s="281"/>
    </row>
    <row r="37" spans="1:14" ht="12" customHeight="1" x14ac:dyDescent="0.2">
      <c r="A37" s="291">
        <v>39142</v>
      </c>
      <c r="B37" s="292">
        <v>19885</v>
      </c>
      <c r="C37" s="293">
        <v>115</v>
      </c>
      <c r="D37" s="294">
        <v>0.58168942842690941</v>
      </c>
      <c r="E37" s="293">
        <v>2007</v>
      </c>
      <c r="F37" s="295">
        <v>11.226087929298579</v>
      </c>
      <c r="G37" s="292">
        <v>219796</v>
      </c>
      <c r="H37" s="292">
        <v>-4460</v>
      </c>
      <c r="I37" s="294">
        <v>-1.9887985159817352</v>
      </c>
      <c r="J37" s="292">
        <v>-7944</v>
      </c>
      <c r="K37" s="294">
        <v>-3.4881882848862737</v>
      </c>
      <c r="N37" s="281"/>
    </row>
    <row r="38" spans="1:14" ht="12" customHeight="1" x14ac:dyDescent="0.2">
      <c r="A38" s="291">
        <v>39173</v>
      </c>
      <c r="B38" s="292">
        <v>20306</v>
      </c>
      <c r="C38" s="293">
        <v>421</v>
      </c>
      <c r="D38" s="294">
        <v>2.1171737490570783</v>
      </c>
      <c r="E38" s="293">
        <v>2656</v>
      </c>
      <c r="F38" s="295">
        <v>15.048158640226628</v>
      </c>
      <c r="G38" s="292">
        <v>218241</v>
      </c>
      <c r="H38" s="292">
        <v>-1555</v>
      </c>
      <c r="I38" s="294">
        <v>-0.70747420335219935</v>
      </c>
      <c r="J38" s="292">
        <v>-2630</v>
      </c>
      <c r="K38" s="294">
        <v>-1.1907402963720906</v>
      </c>
      <c r="N38" s="281"/>
    </row>
    <row r="39" spans="1:14" ht="12" customHeight="1" x14ac:dyDescent="0.2">
      <c r="A39" s="291">
        <v>39203</v>
      </c>
      <c r="B39" s="292">
        <v>20565</v>
      </c>
      <c r="C39" s="293">
        <v>259</v>
      </c>
      <c r="D39" s="294">
        <v>1.2754850783019798</v>
      </c>
      <c r="E39" s="293">
        <v>3334</v>
      </c>
      <c r="F39" s="295">
        <v>19.348848006499914</v>
      </c>
      <c r="G39" s="292">
        <v>214243</v>
      </c>
      <c r="H39" s="292">
        <v>-3998</v>
      </c>
      <c r="I39" s="294">
        <v>-1.831919758432192</v>
      </c>
      <c r="J39" s="292">
        <v>3702</v>
      </c>
      <c r="K39" s="294">
        <v>1.7583273566668725</v>
      </c>
      <c r="N39" s="281"/>
    </row>
    <row r="40" spans="1:14" ht="12" customHeight="1" x14ac:dyDescent="0.2">
      <c r="A40" s="291">
        <v>39234</v>
      </c>
      <c r="B40" s="292">
        <v>20780</v>
      </c>
      <c r="C40" s="293">
        <v>215</v>
      </c>
      <c r="D40" s="294">
        <v>1.0454655968879163</v>
      </c>
      <c r="E40" s="293">
        <v>4329</v>
      </c>
      <c r="F40" s="295">
        <v>26.314509756245823</v>
      </c>
      <c r="G40" s="292">
        <v>216895</v>
      </c>
      <c r="H40" s="292">
        <v>2652</v>
      </c>
      <c r="I40" s="294">
        <v>1.2378467441176608</v>
      </c>
      <c r="J40" s="292">
        <v>9539</v>
      </c>
      <c r="K40" s="294">
        <v>4.6003009317309358</v>
      </c>
      <c r="N40" s="281"/>
    </row>
    <row r="41" spans="1:14" ht="12" customHeight="1" x14ac:dyDescent="0.2">
      <c r="A41" s="291">
        <v>39264</v>
      </c>
      <c r="B41" s="292">
        <v>21686</v>
      </c>
      <c r="C41" s="293">
        <v>906</v>
      </c>
      <c r="D41" s="294">
        <v>4.3599615014436957</v>
      </c>
      <c r="E41" s="293">
        <v>4043</v>
      </c>
      <c r="F41" s="295">
        <v>22.915603922235448</v>
      </c>
      <c r="G41" s="292">
        <v>228795</v>
      </c>
      <c r="H41" s="292">
        <v>11900</v>
      </c>
      <c r="I41" s="294">
        <v>5.4865257382604486</v>
      </c>
      <c r="J41" s="292">
        <v>15540</v>
      </c>
      <c r="K41" s="294">
        <v>7.2870507139340228</v>
      </c>
      <c r="N41" s="281"/>
    </row>
    <row r="42" spans="1:14" ht="12" customHeight="1" x14ac:dyDescent="0.2">
      <c r="A42" s="291">
        <v>39295</v>
      </c>
      <c r="B42" s="292">
        <v>23302</v>
      </c>
      <c r="C42" s="293">
        <v>1616</v>
      </c>
      <c r="D42" s="294">
        <v>7.4518122290878912</v>
      </c>
      <c r="E42" s="293">
        <v>4485</v>
      </c>
      <c r="F42" s="295">
        <v>23.834830206727958</v>
      </c>
      <c r="G42" s="292">
        <v>250883</v>
      </c>
      <c r="H42" s="292">
        <v>22088</v>
      </c>
      <c r="I42" s="294">
        <v>9.6540571253742424</v>
      </c>
      <c r="J42" s="292">
        <v>22296</v>
      </c>
      <c r="K42" s="294">
        <v>9.7538355199552029</v>
      </c>
      <c r="N42" s="281"/>
    </row>
    <row r="43" spans="1:14" ht="12" customHeight="1" x14ac:dyDescent="0.2">
      <c r="A43" s="291">
        <v>39326</v>
      </c>
      <c r="B43" s="292">
        <v>22594</v>
      </c>
      <c r="C43" s="293">
        <v>-708</v>
      </c>
      <c r="D43" s="294">
        <v>-3.0383658055102565</v>
      </c>
      <c r="E43" s="293">
        <v>4929</v>
      </c>
      <c r="F43" s="295">
        <v>27.902632323804131</v>
      </c>
      <c r="G43" s="292">
        <v>238892</v>
      </c>
      <c r="H43" s="292">
        <v>-11991</v>
      </c>
      <c r="I43" s="294">
        <v>-4.779518739810988</v>
      </c>
      <c r="J43" s="292">
        <v>23247</v>
      </c>
      <c r="K43" s="294">
        <v>10.780217487073664</v>
      </c>
      <c r="N43" s="281"/>
    </row>
    <row r="44" spans="1:14" ht="12" customHeight="1" x14ac:dyDescent="0.2">
      <c r="A44" s="291">
        <v>39356</v>
      </c>
      <c r="B44" s="292">
        <v>23479</v>
      </c>
      <c r="C44" s="293">
        <v>885</v>
      </c>
      <c r="D44" s="294">
        <v>3.9169691068425245</v>
      </c>
      <c r="E44" s="293">
        <v>5299</v>
      </c>
      <c r="F44" s="295">
        <v>29.147414741474147</v>
      </c>
      <c r="G44" s="292">
        <v>240385</v>
      </c>
      <c r="H44" s="292">
        <v>1493</v>
      </c>
      <c r="I44" s="294">
        <v>0.62496860506002716</v>
      </c>
      <c r="J44" s="292">
        <v>26980</v>
      </c>
      <c r="K44" s="294">
        <v>12.642627867200861</v>
      </c>
      <c r="N44" s="281"/>
    </row>
    <row r="45" spans="1:14" ht="12" customHeight="1" x14ac:dyDescent="0.2">
      <c r="A45" s="291">
        <v>39387</v>
      </c>
      <c r="B45" s="292">
        <v>25184</v>
      </c>
      <c r="C45" s="293">
        <v>1705</v>
      </c>
      <c r="D45" s="294">
        <v>7.2618084245495975</v>
      </c>
      <c r="E45" s="293">
        <v>6362</v>
      </c>
      <c r="F45" s="295">
        <v>33.800871320794812</v>
      </c>
      <c r="G45" s="292">
        <v>251565</v>
      </c>
      <c r="H45" s="292">
        <v>11180</v>
      </c>
      <c r="I45" s="294">
        <v>4.6508725586039059</v>
      </c>
      <c r="J45" s="292">
        <v>34819</v>
      </c>
      <c r="K45" s="294">
        <v>16.064425641072962</v>
      </c>
      <c r="N45" s="281"/>
    </row>
    <row r="46" spans="1:14" ht="12" customHeight="1" x14ac:dyDescent="0.2">
      <c r="A46" s="291">
        <v>39417</v>
      </c>
      <c r="B46" s="292">
        <v>29129</v>
      </c>
      <c r="C46" s="293">
        <v>3945</v>
      </c>
      <c r="D46" s="294">
        <v>15.664707750952987</v>
      </c>
      <c r="E46" s="293">
        <v>7911</v>
      </c>
      <c r="F46" s="295">
        <v>37.284381185785655</v>
      </c>
      <c r="G46" s="292">
        <v>283867</v>
      </c>
      <c r="H46" s="292">
        <v>32302</v>
      </c>
      <c r="I46" s="294">
        <v>12.840418977202711</v>
      </c>
      <c r="J46" s="292">
        <v>47096</v>
      </c>
      <c r="K46" s="294">
        <v>19.890949482833623</v>
      </c>
      <c r="N46" s="281"/>
    </row>
    <row r="47" spans="1:14" ht="12" customHeight="1" x14ac:dyDescent="0.2">
      <c r="A47" s="291">
        <v>39448</v>
      </c>
      <c r="B47" s="292">
        <v>30034</v>
      </c>
      <c r="C47" s="293">
        <v>905</v>
      </c>
      <c r="D47" s="294">
        <v>3.106869442823303</v>
      </c>
      <c r="E47" s="293">
        <v>9844</v>
      </c>
      <c r="F47" s="295">
        <v>48.756810302129765</v>
      </c>
      <c r="G47" s="292">
        <v>292797</v>
      </c>
      <c r="H47" s="292">
        <v>8930</v>
      </c>
      <c r="I47" s="294">
        <v>3.1458394248010513</v>
      </c>
      <c r="J47" s="292">
        <v>62505</v>
      </c>
      <c r="K47" s="294">
        <v>27.141628888541504</v>
      </c>
      <c r="N47" s="281"/>
    </row>
    <row r="48" spans="1:14" ht="12" customHeight="1" x14ac:dyDescent="0.2">
      <c r="A48" s="291">
        <v>39479</v>
      </c>
      <c r="B48" s="292">
        <v>31640</v>
      </c>
      <c r="C48" s="293">
        <v>1606</v>
      </c>
      <c r="D48" s="294">
        <v>5.3472730904974366</v>
      </c>
      <c r="E48" s="293">
        <v>11870</v>
      </c>
      <c r="F48" s="295">
        <v>60.040465351542743</v>
      </c>
      <c r="G48" s="292">
        <v>305263</v>
      </c>
      <c r="H48" s="292">
        <v>12466</v>
      </c>
      <c r="I48" s="294">
        <v>4.2575572837153386</v>
      </c>
      <c r="J48" s="292">
        <v>81007</v>
      </c>
      <c r="K48" s="294">
        <v>36.122556364155251</v>
      </c>
      <c r="N48" s="281"/>
    </row>
    <row r="49" spans="1:14" ht="12" customHeight="1" x14ac:dyDescent="0.2">
      <c r="A49" s="291">
        <v>39508</v>
      </c>
      <c r="B49" s="292">
        <v>32958</v>
      </c>
      <c r="C49" s="293">
        <v>1318</v>
      </c>
      <c r="D49" s="294">
        <v>4.1656131479140326</v>
      </c>
      <c r="E49" s="293">
        <v>13073</v>
      </c>
      <c r="F49" s="295">
        <v>65.743022378677395</v>
      </c>
      <c r="G49" s="292">
        <v>316990</v>
      </c>
      <c r="H49" s="292">
        <v>11727</v>
      </c>
      <c r="I49" s="294">
        <v>3.8416054353131561</v>
      </c>
      <c r="J49" s="292">
        <v>97194</v>
      </c>
      <c r="K49" s="294">
        <v>44.220094997179203</v>
      </c>
      <c r="N49" s="281"/>
    </row>
    <row r="50" spans="1:14" ht="12" customHeight="1" x14ac:dyDescent="0.2">
      <c r="A50" s="291">
        <v>39539</v>
      </c>
      <c r="B50" s="292">
        <v>35086</v>
      </c>
      <c r="C50" s="293">
        <v>2128</v>
      </c>
      <c r="D50" s="294">
        <v>6.456702469810061</v>
      </c>
      <c r="E50" s="293">
        <v>14780</v>
      </c>
      <c r="F50" s="295">
        <v>72.786368561016445</v>
      </c>
      <c r="G50" s="292">
        <v>333637</v>
      </c>
      <c r="H50" s="292">
        <v>16647</v>
      </c>
      <c r="I50" s="294">
        <v>5.251585223508628</v>
      </c>
      <c r="J50" s="292">
        <v>115396</v>
      </c>
      <c r="K50" s="294">
        <v>52.875490856438525</v>
      </c>
      <c r="N50" s="281"/>
    </row>
    <row r="51" spans="1:14" ht="12" customHeight="1" x14ac:dyDescent="0.2">
      <c r="A51" s="291">
        <v>39569</v>
      </c>
      <c r="B51" s="292">
        <v>36614</v>
      </c>
      <c r="C51" s="293">
        <v>1528</v>
      </c>
      <c r="D51" s="294">
        <v>4.3550133956563872</v>
      </c>
      <c r="E51" s="293">
        <v>16049</v>
      </c>
      <c r="F51" s="295">
        <v>78.040359834670554</v>
      </c>
      <c r="G51" s="292">
        <v>349128</v>
      </c>
      <c r="H51" s="292">
        <v>15491</v>
      </c>
      <c r="I51" s="294">
        <v>4.6430701630814326</v>
      </c>
      <c r="J51" s="292">
        <v>134885</v>
      </c>
      <c r="K51" s="294">
        <v>62.958883137372048</v>
      </c>
      <c r="N51" s="281"/>
    </row>
    <row r="52" spans="1:14" ht="12" customHeight="1" x14ac:dyDescent="0.2">
      <c r="A52" s="291">
        <v>39600</v>
      </c>
      <c r="B52" s="292">
        <v>37938</v>
      </c>
      <c r="C52" s="293">
        <v>1324</v>
      </c>
      <c r="D52" s="294">
        <v>3.6161031299502921</v>
      </c>
      <c r="E52" s="293">
        <v>17158</v>
      </c>
      <c r="F52" s="295">
        <v>82.569778633301254</v>
      </c>
      <c r="G52" s="292">
        <v>370208</v>
      </c>
      <c r="H52" s="292">
        <v>21080</v>
      </c>
      <c r="I52" s="294">
        <v>6.0379001397768155</v>
      </c>
      <c r="J52" s="292">
        <v>153313</v>
      </c>
      <c r="K52" s="294">
        <v>70.685354664699503</v>
      </c>
      <c r="N52" s="281"/>
    </row>
    <row r="53" spans="1:14" ht="12" customHeight="1" x14ac:dyDescent="0.2">
      <c r="A53" s="291">
        <v>39630</v>
      </c>
      <c r="B53" s="292">
        <v>38331</v>
      </c>
      <c r="C53" s="293">
        <v>393</v>
      </c>
      <c r="D53" s="294">
        <v>1.035900680056935</v>
      </c>
      <c r="E53" s="293">
        <v>16645</v>
      </c>
      <c r="F53" s="295">
        <v>76.754588213594019</v>
      </c>
      <c r="G53" s="292">
        <v>390529</v>
      </c>
      <c r="H53" s="292">
        <v>20321</v>
      </c>
      <c r="I53" s="294">
        <v>5.4890764110986252</v>
      </c>
      <c r="J53" s="292">
        <v>161734</v>
      </c>
      <c r="K53" s="294">
        <v>70.689481850564917</v>
      </c>
      <c r="N53" s="281"/>
    </row>
    <row r="54" spans="1:14" ht="12" customHeight="1" x14ac:dyDescent="0.2">
      <c r="A54" s="291">
        <v>39661</v>
      </c>
      <c r="B54" s="292">
        <v>40729</v>
      </c>
      <c r="C54" s="293">
        <v>2398</v>
      </c>
      <c r="D54" s="294">
        <v>6.2560329759202737</v>
      </c>
      <c r="E54" s="293">
        <v>17427</v>
      </c>
      <c r="F54" s="295">
        <v>74.787571882241863</v>
      </c>
      <c r="G54" s="292">
        <v>429060</v>
      </c>
      <c r="H54" s="292">
        <v>38531</v>
      </c>
      <c r="I54" s="294">
        <v>9.8663607568195957</v>
      </c>
      <c r="J54" s="292">
        <v>178177</v>
      </c>
      <c r="K54" s="294">
        <v>71.01995751007442</v>
      </c>
      <c r="N54" s="281"/>
    </row>
    <row r="55" spans="1:14" ht="12" customHeight="1" x14ac:dyDescent="0.2">
      <c r="A55" s="291">
        <v>39692</v>
      </c>
      <c r="B55" s="292">
        <v>43152</v>
      </c>
      <c r="C55" s="293">
        <v>2423</v>
      </c>
      <c r="D55" s="294">
        <v>5.9490780524933093</v>
      </c>
      <c r="E55" s="293">
        <v>20558</v>
      </c>
      <c r="F55" s="295">
        <v>90.988758077365674</v>
      </c>
      <c r="G55" s="292">
        <v>443301</v>
      </c>
      <c r="H55" s="292">
        <v>14241</v>
      </c>
      <c r="I55" s="294">
        <v>3.3191162075234235</v>
      </c>
      <c r="J55" s="292">
        <v>204409</v>
      </c>
      <c r="K55" s="294">
        <v>85.565443798871456</v>
      </c>
      <c r="N55" s="281"/>
    </row>
    <row r="56" spans="1:14" ht="12" customHeight="1" x14ac:dyDescent="0.2">
      <c r="A56" s="291">
        <v>39722</v>
      </c>
      <c r="B56" s="292">
        <v>48393</v>
      </c>
      <c r="C56" s="293">
        <v>5241</v>
      </c>
      <c r="D56" s="294">
        <v>12.145439377085651</v>
      </c>
      <c r="E56" s="293">
        <v>24914</v>
      </c>
      <c r="F56" s="295">
        <v>106.11184462711358</v>
      </c>
      <c r="G56" s="292">
        <v>479576</v>
      </c>
      <c r="H56" s="292">
        <v>36275</v>
      </c>
      <c r="I56" s="294">
        <v>8.1829276270525</v>
      </c>
      <c r="J56" s="292">
        <v>239191</v>
      </c>
      <c r="K56" s="294">
        <v>99.503296794725131</v>
      </c>
      <c r="N56" s="281"/>
    </row>
    <row r="57" spans="1:14" ht="12" customHeight="1" x14ac:dyDescent="0.2">
      <c r="A57" s="291">
        <v>39753</v>
      </c>
      <c r="B57" s="292">
        <v>52837</v>
      </c>
      <c r="C57" s="293">
        <v>4444</v>
      </c>
      <c r="D57" s="294">
        <v>9.1831463228152828</v>
      </c>
      <c r="E57" s="293">
        <v>27653</v>
      </c>
      <c r="F57" s="295">
        <v>109.80384371029226</v>
      </c>
      <c r="G57" s="292">
        <v>520029</v>
      </c>
      <c r="H57" s="292">
        <v>40453</v>
      </c>
      <c r="I57" s="294">
        <v>8.4351593907952029</v>
      </c>
      <c r="J57" s="292">
        <v>268464</v>
      </c>
      <c r="K57" s="294">
        <v>106.71754814858983</v>
      </c>
      <c r="N57" s="281"/>
    </row>
    <row r="58" spans="1:14" ht="12" customHeight="1" x14ac:dyDescent="0.2">
      <c r="A58" s="291">
        <v>39783</v>
      </c>
      <c r="B58" s="292">
        <v>61080</v>
      </c>
      <c r="C58" s="293">
        <v>8243</v>
      </c>
      <c r="D58" s="294">
        <v>15.600810038420047</v>
      </c>
      <c r="E58" s="293">
        <v>31951</v>
      </c>
      <c r="F58" s="295">
        <v>109.68793985375399</v>
      </c>
      <c r="G58" s="292">
        <v>590730</v>
      </c>
      <c r="H58" s="292">
        <v>70701</v>
      </c>
      <c r="I58" s="294">
        <v>13.595587938364975</v>
      </c>
      <c r="J58" s="292">
        <v>306863</v>
      </c>
      <c r="K58" s="294">
        <v>108.10097686592665</v>
      </c>
      <c r="N58" s="281"/>
    </row>
    <row r="59" spans="1:14" ht="12" customHeight="1" x14ac:dyDescent="0.2">
      <c r="A59" s="296">
        <v>39814</v>
      </c>
      <c r="B59" s="297">
        <v>72156</v>
      </c>
      <c r="C59" s="298">
        <v>3059.6033989757998</v>
      </c>
      <c r="D59" s="299">
        <v>4.4280216472684311</v>
      </c>
      <c r="E59" s="298">
        <v>35576.418352133362</v>
      </c>
      <c r="F59" s="300">
        <v>97.257586745003735</v>
      </c>
      <c r="G59" s="297">
        <v>678141</v>
      </c>
      <c r="H59" s="297">
        <v>20705.313604600262</v>
      </c>
      <c r="I59" s="299">
        <v>3.1494051864029058</v>
      </c>
      <c r="J59" s="297">
        <v>337122.50946146878</v>
      </c>
      <c r="K59" s="299">
        <v>98.857545504083959</v>
      </c>
      <c r="N59" s="281"/>
    </row>
    <row r="60" spans="1:14" ht="12" customHeight="1" x14ac:dyDescent="0.2">
      <c r="A60" s="296">
        <v>39845</v>
      </c>
      <c r="B60" s="297">
        <v>75103</v>
      </c>
      <c r="C60" s="298">
        <v>2947</v>
      </c>
      <c r="D60" s="299">
        <v>4.0842064415987585</v>
      </c>
      <c r="E60" s="298">
        <v>36708.56434852229</v>
      </c>
      <c r="F60" s="300">
        <v>95.609073881802104</v>
      </c>
      <c r="G60" s="297">
        <v>706734</v>
      </c>
      <c r="H60" s="297">
        <v>28593</v>
      </c>
      <c r="I60" s="299">
        <v>4.2163797794264024</v>
      </c>
      <c r="J60" s="297">
        <v>352110.95848223602</v>
      </c>
      <c r="K60" s="299">
        <v>99.291618777850317</v>
      </c>
      <c r="N60" s="281"/>
    </row>
    <row r="61" spans="1:14" ht="12" customHeight="1" x14ac:dyDescent="0.2">
      <c r="A61" s="296">
        <v>39873</v>
      </c>
      <c r="B61" s="297">
        <v>77215</v>
      </c>
      <c r="C61" s="298">
        <v>2112</v>
      </c>
      <c r="D61" s="299">
        <v>2.8121379971505798</v>
      </c>
      <c r="E61" s="298">
        <v>37608.574026269423</v>
      </c>
      <c r="F61" s="300">
        <v>94.955737867420169</v>
      </c>
      <c r="G61" s="297">
        <v>723347</v>
      </c>
      <c r="H61" s="297">
        <v>16613</v>
      </c>
      <c r="I61" s="299">
        <v>2.3506722472670059</v>
      </c>
      <c r="J61" s="297">
        <v>357303.01094558969</v>
      </c>
      <c r="K61" s="299">
        <v>97.612041620625732</v>
      </c>
      <c r="N61" s="281"/>
    </row>
    <row r="62" spans="1:14" ht="12" customHeight="1" x14ac:dyDescent="0.2">
      <c r="A62" s="296">
        <v>39904</v>
      </c>
      <c r="B62" s="297">
        <v>77318</v>
      </c>
      <c r="C62" s="298">
        <v>103</v>
      </c>
      <c r="D62" s="299">
        <v>0.1333937706404196</v>
      </c>
      <c r="E62" s="298">
        <v>35510.296532947024</v>
      </c>
      <c r="F62" s="300">
        <v>84.937209145992213</v>
      </c>
      <c r="G62" s="297">
        <v>728526</v>
      </c>
      <c r="H62" s="297">
        <v>5179</v>
      </c>
      <c r="I62" s="299">
        <v>0.71597725572926962</v>
      </c>
      <c r="J62" s="297">
        <v>345034.66115600883</v>
      </c>
      <c r="K62" s="299">
        <v>89.971956653856282</v>
      </c>
      <c r="N62" s="281"/>
    </row>
    <row r="63" spans="1:14" ht="12" customHeight="1" x14ac:dyDescent="0.2">
      <c r="A63" s="296">
        <v>39934</v>
      </c>
      <c r="B63" s="297">
        <v>76191</v>
      </c>
      <c r="C63" s="298">
        <v>-1127</v>
      </c>
      <c r="D63" s="299">
        <v>-1.4576165963941126</v>
      </c>
      <c r="E63" s="298">
        <v>32844.786337891223</v>
      </c>
      <c r="F63" s="300">
        <v>75.773138096725134</v>
      </c>
      <c r="G63" s="297">
        <v>712621</v>
      </c>
      <c r="H63" s="297">
        <v>-15905</v>
      </c>
      <c r="I63" s="299">
        <v>-2.1831753430900203</v>
      </c>
      <c r="J63" s="297">
        <v>313317.64290627511</v>
      </c>
      <c r="K63" s="299">
        <v>78.466067800359824</v>
      </c>
      <c r="N63" s="281"/>
    </row>
    <row r="64" spans="1:14" ht="12" customHeight="1" x14ac:dyDescent="0.2">
      <c r="A64" s="296">
        <v>39965</v>
      </c>
      <c r="B64" s="297">
        <v>74406</v>
      </c>
      <c r="C64" s="298">
        <v>-1785</v>
      </c>
      <c r="D64" s="299">
        <v>-2.3427963932747962</v>
      </c>
      <c r="E64" s="298">
        <v>29788.364911812365</v>
      </c>
      <c r="F64" s="300">
        <v>66.763657134527804</v>
      </c>
      <c r="G64" s="297">
        <v>696254</v>
      </c>
      <c r="H64" s="297">
        <v>-16367</v>
      </c>
      <c r="I64" s="299">
        <v>-2.2967327653830014</v>
      </c>
      <c r="J64" s="297">
        <v>275085.06703401834</v>
      </c>
      <c r="K64" s="299">
        <v>65.314662479209332</v>
      </c>
      <c r="N64" s="281"/>
    </row>
    <row r="65" spans="1:14" ht="12" customHeight="1" x14ac:dyDescent="0.2">
      <c r="A65" s="296">
        <v>39995</v>
      </c>
      <c r="B65" s="297">
        <v>72069</v>
      </c>
      <c r="C65" s="298">
        <v>-2337</v>
      </c>
      <c r="D65" s="299">
        <v>-3.1408757358277559</v>
      </c>
      <c r="E65" s="298">
        <v>27113.144835640436</v>
      </c>
      <c r="F65" s="300">
        <v>60.310597443901798</v>
      </c>
      <c r="G65" s="297">
        <v>688962</v>
      </c>
      <c r="H65" s="297">
        <v>-7292</v>
      </c>
      <c r="I65" s="299">
        <v>-1.0473189382035866</v>
      </c>
      <c r="J65" s="297">
        <v>246694.10196765582</v>
      </c>
      <c r="K65" s="299">
        <v>55.779337154064585</v>
      </c>
      <c r="N65" s="281"/>
    </row>
    <row r="66" spans="1:14" ht="12" customHeight="1" x14ac:dyDescent="0.2">
      <c r="A66" s="296">
        <v>40026</v>
      </c>
      <c r="B66" s="297">
        <v>72542</v>
      </c>
      <c r="C66" s="298">
        <v>473</v>
      </c>
      <c r="D66" s="299">
        <v>0.65631547544714097</v>
      </c>
      <c r="E66" s="298">
        <v>24993.069176061719</v>
      </c>
      <c r="F66" s="300">
        <v>52.562841567573336</v>
      </c>
      <c r="G66" s="297">
        <v>709362</v>
      </c>
      <c r="H66" s="297">
        <v>20400</v>
      </c>
      <c r="I66" s="299">
        <v>2.9609760770550482</v>
      </c>
      <c r="J66" s="297">
        <v>226365.45511722326</v>
      </c>
      <c r="K66" s="299">
        <v>46.866889114530238</v>
      </c>
      <c r="N66" s="281"/>
    </row>
    <row r="67" spans="1:14" ht="12" customHeight="1" x14ac:dyDescent="0.2">
      <c r="A67" s="296">
        <v>40057</v>
      </c>
      <c r="B67" s="297">
        <v>73615</v>
      </c>
      <c r="C67" s="298">
        <v>1073</v>
      </c>
      <c r="D67" s="299">
        <v>1.4791431170907887</v>
      </c>
      <c r="E67" s="298">
        <v>23321.058768347801</v>
      </c>
      <c r="F67" s="300">
        <v>46.369519264620344</v>
      </c>
      <c r="G67" s="297">
        <v>708078</v>
      </c>
      <c r="H67" s="297">
        <v>-1284</v>
      </c>
      <c r="I67" s="299">
        <v>-0.18100772243227012</v>
      </c>
      <c r="J67" s="297">
        <v>208807.34664183704</v>
      </c>
      <c r="K67" s="299">
        <v>41.822475492474901</v>
      </c>
      <c r="N67" s="281"/>
    </row>
    <row r="68" spans="1:14" ht="12" customHeight="1" x14ac:dyDescent="0.2">
      <c r="A68" s="296">
        <v>40087</v>
      </c>
      <c r="B68" s="297">
        <v>75412</v>
      </c>
      <c r="C68" s="298">
        <v>1797</v>
      </c>
      <c r="D68" s="299">
        <v>2.44107858452761</v>
      </c>
      <c r="E68" s="298">
        <v>19205.289649998638</v>
      </c>
      <c r="F68" s="300">
        <v>34.169033431073544</v>
      </c>
      <c r="G68" s="297">
        <v>716880</v>
      </c>
      <c r="H68" s="297">
        <v>8802</v>
      </c>
      <c r="I68" s="299">
        <v>1.2430833891181481</v>
      </c>
      <c r="J68" s="297">
        <v>177227.11235061497</v>
      </c>
      <c r="K68" s="299">
        <v>32.840945801768825</v>
      </c>
      <c r="N68" s="281"/>
    </row>
    <row r="69" spans="1:14" ht="12" customHeight="1" x14ac:dyDescent="0.2">
      <c r="A69" s="296">
        <v>40118</v>
      </c>
      <c r="B69" s="297">
        <v>77251</v>
      </c>
      <c r="C69" s="298">
        <v>1839</v>
      </c>
      <c r="D69" s="299">
        <v>2.4386039357131493</v>
      </c>
      <c r="E69" s="298">
        <v>16248.447975151066</v>
      </c>
      <c r="F69" s="300">
        <v>26.635685616123702</v>
      </c>
      <c r="G69" s="297">
        <v>726788</v>
      </c>
      <c r="H69" s="297">
        <v>9908</v>
      </c>
      <c r="I69" s="299">
        <v>1.3821002120299073</v>
      </c>
      <c r="J69" s="297">
        <v>143031.41981912544</v>
      </c>
      <c r="K69" s="299">
        <v>24.501894227009441</v>
      </c>
      <c r="N69" s="281"/>
    </row>
    <row r="70" spans="1:14" ht="12" customHeight="1" x14ac:dyDescent="0.2">
      <c r="A70" s="296">
        <v>40148</v>
      </c>
      <c r="B70" s="297">
        <v>82621</v>
      </c>
      <c r="C70" s="298">
        <v>5370</v>
      </c>
      <c r="D70" s="299">
        <v>6.9513663253550115</v>
      </c>
      <c r="E70" s="298">
        <v>13524.6033989758</v>
      </c>
      <c r="F70" s="300">
        <v>19.573529249389725</v>
      </c>
      <c r="G70" s="297">
        <v>781724</v>
      </c>
      <c r="H70" s="297">
        <v>54936</v>
      </c>
      <c r="I70" s="299">
        <v>7.5587378988095564</v>
      </c>
      <c r="J70" s="297">
        <v>124288.31360460026</v>
      </c>
      <c r="K70" s="299">
        <v>18.905014768220216</v>
      </c>
      <c r="N70" s="281"/>
    </row>
    <row r="71" spans="1:14" ht="12" customHeight="1" x14ac:dyDescent="0.2">
      <c r="A71" s="296">
        <v>40179</v>
      </c>
      <c r="B71" s="297">
        <v>82911.999999999651</v>
      </c>
      <c r="C71" s="298">
        <v>290.99999999965075</v>
      </c>
      <c r="D71" s="299">
        <v>0.35221069703786051</v>
      </c>
      <c r="E71" s="298">
        <v>10755.999999999651</v>
      </c>
      <c r="F71" s="300">
        <v>14.906591274460407</v>
      </c>
      <c r="G71" s="297">
        <v>788760</v>
      </c>
      <c r="H71" s="297">
        <v>7036</v>
      </c>
      <c r="I71" s="299">
        <v>0.90006191443527384</v>
      </c>
      <c r="J71" s="297">
        <v>110619</v>
      </c>
      <c r="K71" s="299">
        <v>16.312094387450397</v>
      </c>
      <c r="N71" s="281"/>
    </row>
    <row r="72" spans="1:14" ht="12" customHeight="1" x14ac:dyDescent="0.2">
      <c r="A72" s="296">
        <v>40210</v>
      </c>
      <c r="B72" s="297">
        <v>82938.999999999869</v>
      </c>
      <c r="C72" s="298">
        <v>27.000000000218279</v>
      </c>
      <c r="D72" s="299">
        <v>3.2564646854759738E-2</v>
      </c>
      <c r="E72" s="298">
        <v>7835.999999999869</v>
      </c>
      <c r="F72" s="300">
        <v>10.433671091700557</v>
      </c>
      <c r="G72" s="297">
        <v>798675</v>
      </c>
      <c r="H72" s="297">
        <v>9915</v>
      </c>
      <c r="I72" s="299">
        <v>1.2570363608702266</v>
      </c>
      <c r="J72" s="297">
        <v>91941</v>
      </c>
      <c r="K72" s="299">
        <v>13.009279304519097</v>
      </c>
      <c r="N72" s="281"/>
    </row>
    <row r="73" spans="1:14" ht="12" customHeight="1" x14ac:dyDescent="0.2">
      <c r="A73" s="296">
        <v>40238</v>
      </c>
      <c r="B73" s="297">
        <v>82614.999999999796</v>
      </c>
      <c r="C73" s="298">
        <v>-324.00000000007276</v>
      </c>
      <c r="D73" s="299">
        <v>-0.39064854893364193</v>
      </c>
      <c r="E73" s="298">
        <v>5399.9999999997963</v>
      </c>
      <c r="F73" s="300">
        <v>6.9934598199828999</v>
      </c>
      <c r="G73" s="297">
        <v>797572</v>
      </c>
      <c r="H73" s="297">
        <v>-1103</v>
      </c>
      <c r="I73" s="299">
        <v>-0.13810373430995085</v>
      </c>
      <c r="J73" s="297">
        <v>74225</v>
      </c>
      <c r="K73" s="299">
        <v>10.261326859722926</v>
      </c>
      <c r="N73" s="281"/>
    </row>
    <row r="74" spans="1:14" ht="12" customHeight="1" x14ac:dyDescent="0.2">
      <c r="A74" s="296">
        <v>40269</v>
      </c>
      <c r="B74" s="297">
        <v>81206.999999999884</v>
      </c>
      <c r="C74" s="298">
        <v>-1407.9999999999127</v>
      </c>
      <c r="D74" s="299">
        <v>-1.704290988319211</v>
      </c>
      <c r="E74" s="298">
        <v>3888.9999999998836</v>
      </c>
      <c r="F74" s="300">
        <v>5.0298766134663122</v>
      </c>
      <c r="G74" s="297">
        <v>782037</v>
      </c>
      <c r="H74" s="297">
        <v>-15535</v>
      </c>
      <c r="I74" s="299">
        <v>-1.9477865321249994</v>
      </c>
      <c r="J74" s="297">
        <v>53511</v>
      </c>
      <c r="K74" s="299">
        <v>7.3451050477265056</v>
      </c>
      <c r="N74" s="281"/>
    </row>
    <row r="75" spans="1:14" ht="12" customHeight="1" x14ac:dyDescent="0.2">
      <c r="A75" s="296">
        <v>40299</v>
      </c>
      <c r="B75" s="297">
        <v>78964.000000000218</v>
      </c>
      <c r="C75" s="298">
        <v>-2242.9999999996653</v>
      </c>
      <c r="D75" s="299">
        <v>-2.7620771608354802</v>
      </c>
      <c r="E75" s="298">
        <v>2773.0000000002183</v>
      </c>
      <c r="F75" s="300">
        <v>3.6395374781801242</v>
      </c>
      <c r="G75" s="297">
        <v>761464</v>
      </c>
      <c r="H75" s="297">
        <v>-20573</v>
      </c>
      <c r="I75" s="299">
        <v>-2.6306939441484225</v>
      </c>
      <c r="J75" s="297">
        <v>48843</v>
      </c>
      <c r="K75" s="299">
        <v>6.8539939182258172</v>
      </c>
      <c r="N75" s="281"/>
    </row>
    <row r="76" spans="1:14" ht="12" customHeight="1" x14ac:dyDescent="0.2">
      <c r="A76" s="296">
        <v>40330</v>
      </c>
      <c r="B76" s="297">
        <v>76468.00000000016</v>
      </c>
      <c r="C76" s="298">
        <v>-2496.0000000000582</v>
      </c>
      <c r="D76" s="299">
        <v>-3.1609340965503918</v>
      </c>
      <c r="E76" s="298">
        <v>2062.0000000001601</v>
      </c>
      <c r="F76" s="300">
        <v>2.7712818858696342</v>
      </c>
      <c r="G76" s="297">
        <v>740211</v>
      </c>
      <c r="H76" s="297">
        <v>-21253</v>
      </c>
      <c r="I76" s="299">
        <v>-2.7910708845066869</v>
      </c>
      <c r="J76" s="297">
        <v>43957</v>
      </c>
      <c r="K76" s="299">
        <v>6.3133569071057405</v>
      </c>
      <c r="N76" s="281"/>
    </row>
    <row r="77" spans="1:14" ht="12" customHeight="1" x14ac:dyDescent="0.2">
      <c r="A77" s="296">
        <v>40360</v>
      </c>
      <c r="B77" s="297">
        <v>74026.000000000044</v>
      </c>
      <c r="C77" s="298">
        <v>-2442.0000000001164</v>
      </c>
      <c r="D77" s="299">
        <v>-3.1934927028300875</v>
      </c>
      <c r="E77" s="298">
        <v>1957.0000000000437</v>
      </c>
      <c r="F77" s="300">
        <v>2.7154532461946794</v>
      </c>
      <c r="G77" s="297">
        <v>723689</v>
      </c>
      <c r="H77" s="297">
        <v>-16522</v>
      </c>
      <c r="I77" s="299">
        <v>-2.2320662621874034</v>
      </c>
      <c r="J77" s="297">
        <v>34727</v>
      </c>
      <c r="K77" s="299">
        <v>5.0404811876416984</v>
      </c>
      <c r="N77" s="281"/>
    </row>
    <row r="78" spans="1:14" ht="12" customHeight="1" x14ac:dyDescent="0.2">
      <c r="A78" s="296">
        <v>40391</v>
      </c>
      <c r="B78" s="297">
        <v>73690.000000000058</v>
      </c>
      <c r="C78" s="298">
        <v>-335.99999999998545</v>
      </c>
      <c r="D78" s="299">
        <v>-0.45389457758083007</v>
      </c>
      <c r="E78" s="298">
        <v>1148.0000000000582</v>
      </c>
      <c r="F78" s="300">
        <v>1.5825314989937667</v>
      </c>
      <c r="G78" s="297">
        <v>737295</v>
      </c>
      <c r="H78" s="297">
        <v>13606</v>
      </c>
      <c r="I78" s="299">
        <v>1.8800893754084973</v>
      </c>
      <c r="J78" s="297">
        <v>27933</v>
      </c>
      <c r="K78" s="299">
        <v>3.9377637933805305</v>
      </c>
      <c r="N78" s="281"/>
    </row>
    <row r="79" spans="1:14" ht="12" customHeight="1" x14ac:dyDescent="0.2">
      <c r="A79" s="296">
        <v>40422</v>
      </c>
      <c r="B79" s="297">
        <v>72969.999999999753</v>
      </c>
      <c r="C79" s="298">
        <v>-720.00000000030559</v>
      </c>
      <c r="D79" s="299">
        <v>-0.97706608766495462</v>
      </c>
      <c r="E79" s="298">
        <v>-645.00000000024738</v>
      </c>
      <c r="F79" s="300">
        <v>-0.87618012633328446</v>
      </c>
      <c r="G79" s="297">
        <v>727557</v>
      </c>
      <c r="H79" s="297">
        <v>-9738</v>
      </c>
      <c r="I79" s="299">
        <v>-1.3207739100360101</v>
      </c>
      <c r="J79" s="297">
        <v>19479</v>
      </c>
      <c r="K79" s="299">
        <v>2.7509681136823909</v>
      </c>
      <c r="N79" s="281"/>
    </row>
    <row r="80" spans="1:14" ht="12" customHeight="1" x14ac:dyDescent="0.2">
      <c r="A80" s="296">
        <v>40452</v>
      </c>
      <c r="B80" s="297">
        <v>72059.999999999854</v>
      </c>
      <c r="C80" s="298">
        <v>-909.99999999989814</v>
      </c>
      <c r="D80" s="299">
        <v>-1.247087844319448</v>
      </c>
      <c r="E80" s="298">
        <v>-3352.0000000001455</v>
      </c>
      <c r="F80" s="300">
        <v>-4.4449159284996362</v>
      </c>
      <c r="G80" s="297">
        <v>724860</v>
      </c>
      <c r="H80" s="297">
        <v>-2697</v>
      </c>
      <c r="I80" s="299">
        <v>-0.3706926055278143</v>
      </c>
      <c r="J80" s="297">
        <v>7980</v>
      </c>
      <c r="K80" s="299">
        <v>1.1131570137261466</v>
      </c>
      <c r="N80" s="281"/>
    </row>
    <row r="81" spans="1:14" ht="12" customHeight="1" x14ac:dyDescent="0.2">
      <c r="A81" s="296">
        <v>40483</v>
      </c>
      <c r="B81" s="297">
        <v>71688.000000000058</v>
      </c>
      <c r="C81" s="298">
        <v>-371.99999999979627</v>
      </c>
      <c r="D81" s="299">
        <v>-0.51623646960837777</v>
      </c>
      <c r="E81" s="298">
        <v>-5562.9999999999418</v>
      </c>
      <c r="F81" s="300">
        <v>-7.20120127894777</v>
      </c>
      <c r="G81" s="297">
        <v>724091</v>
      </c>
      <c r="H81" s="297">
        <v>-769</v>
      </c>
      <c r="I81" s="299">
        <v>-0.1060894517562012</v>
      </c>
      <c r="J81" s="297">
        <v>-2697</v>
      </c>
      <c r="K81" s="299">
        <v>-0.37108482803788723</v>
      </c>
      <c r="N81" s="281"/>
    </row>
    <row r="82" spans="1:14" ht="12" customHeight="1" x14ac:dyDescent="0.2">
      <c r="A82" s="296">
        <v>40513</v>
      </c>
      <c r="B82" s="297">
        <v>74153.999999999913</v>
      </c>
      <c r="C82" s="298">
        <v>2465.9999999998545</v>
      </c>
      <c r="D82" s="299">
        <v>3.4399062604617963</v>
      </c>
      <c r="E82" s="298">
        <v>-8467.0000000000873</v>
      </c>
      <c r="F82" s="300">
        <v>-10.247999903172422</v>
      </c>
      <c r="G82" s="297">
        <v>753067</v>
      </c>
      <c r="H82" s="297">
        <v>28976</v>
      </c>
      <c r="I82" s="299">
        <v>4.0017069677706258</v>
      </c>
      <c r="J82" s="297">
        <v>-28657</v>
      </c>
      <c r="K82" s="299">
        <v>-3.6658718422358785</v>
      </c>
      <c r="N82" s="281"/>
    </row>
    <row r="83" spans="1:14" ht="12" customHeight="1" x14ac:dyDescent="0.2">
      <c r="A83" s="296">
        <v>40544</v>
      </c>
      <c r="B83" s="297">
        <v>73306</v>
      </c>
      <c r="C83" s="298">
        <v>-847.99999999991269</v>
      </c>
      <c r="D83" s="299">
        <v>-1.1435660921864144</v>
      </c>
      <c r="E83" s="298">
        <v>-9605.9999999996508</v>
      </c>
      <c r="F83" s="300">
        <v>-11.585777692010435</v>
      </c>
      <c r="G83" s="297">
        <v>758342</v>
      </c>
      <c r="H83" s="297">
        <v>5275</v>
      </c>
      <c r="I83" s="299">
        <v>0.70046888258282458</v>
      </c>
      <c r="J83" s="297">
        <v>-30418</v>
      </c>
      <c r="K83" s="299">
        <v>-3.8564328819919873</v>
      </c>
      <c r="N83" s="281"/>
    </row>
    <row r="84" spans="1:14" ht="12" customHeight="1" x14ac:dyDescent="0.2">
      <c r="A84" s="296">
        <v>40575</v>
      </c>
      <c r="B84" s="297">
        <v>73121.999999999869</v>
      </c>
      <c r="C84" s="298">
        <v>-184.00000000013097</v>
      </c>
      <c r="D84" s="299">
        <v>-0.25100264644112485</v>
      </c>
      <c r="E84" s="298">
        <v>-9817</v>
      </c>
      <c r="F84" s="300">
        <v>-11.836409891607103</v>
      </c>
      <c r="G84" s="297">
        <v>760892</v>
      </c>
      <c r="H84" s="297">
        <v>2550</v>
      </c>
      <c r="I84" s="299">
        <v>0.33625989329352718</v>
      </c>
      <c r="J84" s="297">
        <v>-37783</v>
      </c>
      <c r="K84" s="299">
        <v>-4.7307102388330673</v>
      </c>
      <c r="N84" s="281"/>
    </row>
    <row r="85" spans="1:14" ht="12" customHeight="1" x14ac:dyDescent="0.2">
      <c r="A85" s="296">
        <v>40603</v>
      </c>
      <c r="B85" s="297">
        <v>73684.000000000058</v>
      </c>
      <c r="C85" s="298">
        <v>562.00000000018917</v>
      </c>
      <c r="D85" s="299">
        <v>0.76857853997454961</v>
      </c>
      <c r="E85" s="298">
        <v>-8930.9999999997381</v>
      </c>
      <c r="F85" s="300">
        <v>-10.81038552320978</v>
      </c>
      <c r="G85" s="297">
        <v>762528</v>
      </c>
      <c r="H85" s="297">
        <v>1636</v>
      </c>
      <c r="I85" s="299">
        <v>0.21501080311003401</v>
      </c>
      <c r="J85" s="297">
        <v>-35044</v>
      </c>
      <c r="K85" s="299">
        <v>-4.3938352901054705</v>
      </c>
      <c r="N85" s="281"/>
    </row>
    <row r="86" spans="1:14" ht="12" customHeight="1" x14ac:dyDescent="0.2">
      <c r="A86" s="296">
        <v>40634</v>
      </c>
      <c r="B86" s="297">
        <v>74242.000000000029</v>
      </c>
      <c r="C86" s="298">
        <v>557.9999999999709</v>
      </c>
      <c r="D86" s="299">
        <v>0.75728787796532548</v>
      </c>
      <c r="E86" s="298">
        <v>-6964.9999999998545</v>
      </c>
      <c r="F86" s="300">
        <v>-8.576846823549527</v>
      </c>
      <c r="G86" s="297">
        <v>759915</v>
      </c>
      <c r="H86" s="297">
        <v>-2613</v>
      </c>
      <c r="I86" s="299">
        <v>-0.34267594108019639</v>
      </c>
      <c r="J86" s="297">
        <v>-22122</v>
      </c>
      <c r="K86" s="299">
        <v>-2.8287664138653286</v>
      </c>
      <c r="N86" s="281"/>
    </row>
    <row r="87" spans="1:14" ht="12" customHeight="1" x14ac:dyDescent="0.2">
      <c r="A87" s="296">
        <v>40664</v>
      </c>
      <c r="B87" s="297">
        <v>72795.000000000131</v>
      </c>
      <c r="C87" s="298">
        <v>-1446.9999999998981</v>
      </c>
      <c r="D87" s="299">
        <v>-1.9490315454862444</v>
      </c>
      <c r="E87" s="298">
        <v>-6169.0000000000873</v>
      </c>
      <c r="F87" s="300">
        <v>-7.8124208500076877</v>
      </c>
      <c r="G87" s="297">
        <v>738993</v>
      </c>
      <c r="H87" s="297">
        <v>-20922</v>
      </c>
      <c r="I87" s="299">
        <v>-2.753202660823908</v>
      </c>
      <c r="J87" s="297">
        <v>-22471</v>
      </c>
      <c r="K87" s="299">
        <v>-2.9510259184938485</v>
      </c>
      <c r="N87" s="281"/>
    </row>
    <row r="88" spans="1:14" ht="12" customHeight="1" x14ac:dyDescent="0.2">
      <c r="A88" s="296">
        <v>40695</v>
      </c>
      <c r="B88" s="297">
        <v>70894.000000000029</v>
      </c>
      <c r="C88" s="298">
        <v>-1901.0000000001019</v>
      </c>
      <c r="D88" s="299">
        <v>-2.6114430936192026</v>
      </c>
      <c r="E88" s="298">
        <v>-5574.000000000131</v>
      </c>
      <c r="F88" s="300">
        <v>-7.289323638646386</v>
      </c>
      <c r="G88" s="297">
        <v>727844</v>
      </c>
      <c r="H88" s="297">
        <v>-11149</v>
      </c>
      <c r="I88" s="299">
        <v>-1.5086746423849753</v>
      </c>
      <c r="J88" s="297">
        <v>-12367</v>
      </c>
      <c r="K88" s="299">
        <v>-1.6707398295891307</v>
      </c>
      <c r="N88" s="281"/>
    </row>
    <row r="89" spans="1:14" ht="12" customHeight="1" x14ac:dyDescent="0.2">
      <c r="A89" s="296">
        <v>40725</v>
      </c>
      <c r="B89" s="297">
        <v>69308.000000000058</v>
      </c>
      <c r="C89" s="298">
        <v>-1585.9999999999709</v>
      </c>
      <c r="D89" s="299">
        <v>-2.2371427765395806</v>
      </c>
      <c r="E89" s="298">
        <v>-4717.9999999999854</v>
      </c>
      <c r="F89" s="300">
        <v>-6.3734363601977453</v>
      </c>
      <c r="G89" s="297">
        <v>722230</v>
      </c>
      <c r="H89" s="297">
        <v>-5614</v>
      </c>
      <c r="I89" s="299">
        <v>-0.77131912882430853</v>
      </c>
      <c r="J89" s="297">
        <v>-1459</v>
      </c>
      <c r="K89" s="299">
        <v>-0.20160593846251637</v>
      </c>
      <c r="N89" s="281"/>
    </row>
    <row r="90" spans="1:14" ht="12" customHeight="1" x14ac:dyDescent="0.2">
      <c r="A90" s="296">
        <v>40756</v>
      </c>
      <c r="B90" s="297">
        <v>69206.00000000016</v>
      </c>
      <c r="C90" s="298">
        <v>-101.99999999989814</v>
      </c>
      <c r="D90" s="299">
        <v>-0.14716915796141578</v>
      </c>
      <c r="E90" s="298">
        <v>-4483.9999999998981</v>
      </c>
      <c r="F90" s="300">
        <v>-6.0849504681773574</v>
      </c>
      <c r="G90" s="297">
        <v>732622</v>
      </c>
      <c r="H90" s="297">
        <v>10392</v>
      </c>
      <c r="I90" s="299">
        <v>1.4388768120958697</v>
      </c>
      <c r="J90" s="297">
        <v>-4673</v>
      </c>
      <c r="K90" s="299">
        <v>-0.63380329447507444</v>
      </c>
      <c r="N90" s="281"/>
    </row>
    <row r="91" spans="1:14" ht="12" customHeight="1" x14ac:dyDescent="0.2">
      <c r="A91" s="296">
        <v>40787</v>
      </c>
      <c r="B91" s="297">
        <v>70751.999999999956</v>
      </c>
      <c r="C91" s="298">
        <v>1545.9999999997963</v>
      </c>
      <c r="D91" s="299">
        <v>2.2339103545932328</v>
      </c>
      <c r="E91" s="298">
        <v>-2217.9999999997963</v>
      </c>
      <c r="F91" s="300">
        <v>-3.0396053172533972</v>
      </c>
      <c r="G91" s="297">
        <v>732437</v>
      </c>
      <c r="H91" s="297">
        <v>-185</v>
      </c>
      <c r="I91" s="299">
        <v>-2.5251766941205695E-2</v>
      </c>
      <c r="J91" s="297">
        <v>4880</v>
      </c>
      <c r="K91" s="299">
        <v>0.67073782535251536</v>
      </c>
      <c r="N91" s="281"/>
    </row>
    <row r="92" spans="1:14" ht="12" customHeight="1" x14ac:dyDescent="0.2">
      <c r="A92" s="296">
        <v>40817</v>
      </c>
      <c r="B92" s="297">
        <v>72734.000000000116</v>
      </c>
      <c r="C92" s="298">
        <v>1982.0000000001601</v>
      </c>
      <c r="D92" s="299">
        <v>2.8013342379016302</v>
      </c>
      <c r="E92" s="298">
        <v>674.00000000026193</v>
      </c>
      <c r="F92" s="300">
        <v>0.93533166805476453</v>
      </c>
      <c r="G92" s="297">
        <v>746381</v>
      </c>
      <c r="H92" s="297">
        <v>13944</v>
      </c>
      <c r="I92" s="299">
        <v>1.9037814856431339</v>
      </c>
      <c r="J92" s="297">
        <v>21521</v>
      </c>
      <c r="K92" s="299">
        <v>2.9689871147531939</v>
      </c>
      <c r="N92" s="281"/>
    </row>
    <row r="93" spans="1:14" ht="12" customHeight="1" x14ac:dyDescent="0.2">
      <c r="A93" s="296">
        <v>40848</v>
      </c>
      <c r="B93" s="297">
        <v>73059.00000000016</v>
      </c>
      <c r="C93" s="298">
        <v>325.00000000004366</v>
      </c>
      <c r="D93" s="299">
        <v>0.44683366788577988</v>
      </c>
      <c r="E93" s="298">
        <v>1371.0000000001019</v>
      </c>
      <c r="F93" s="300">
        <v>1.9124539671913023</v>
      </c>
      <c r="G93" s="297">
        <v>752150</v>
      </c>
      <c r="H93" s="297">
        <v>5769</v>
      </c>
      <c r="I93" s="299">
        <v>0.77292964317151691</v>
      </c>
      <c r="J93" s="297">
        <v>28059</v>
      </c>
      <c r="K93" s="299">
        <v>3.8750654268593312</v>
      </c>
      <c r="N93" s="281"/>
    </row>
    <row r="94" spans="1:14" ht="12" customHeight="1" x14ac:dyDescent="0.2">
      <c r="A94" s="296">
        <v>40878</v>
      </c>
      <c r="B94" s="297">
        <v>75221.999999999884</v>
      </c>
      <c r="C94" s="298">
        <v>2162.9999999997235</v>
      </c>
      <c r="D94" s="299">
        <v>2.9606208680651513</v>
      </c>
      <c r="E94" s="298">
        <v>1067.9999999999709</v>
      </c>
      <c r="F94" s="300">
        <v>1.4402459745933762</v>
      </c>
      <c r="G94" s="297">
        <v>775928</v>
      </c>
      <c r="H94" s="297">
        <v>23778</v>
      </c>
      <c r="I94" s="299">
        <v>3.1613374991690488</v>
      </c>
      <c r="J94" s="297">
        <v>22861</v>
      </c>
      <c r="K94" s="299">
        <v>3.0357192653508918</v>
      </c>
      <c r="N94" s="281"/>
    </row>
    <row r="95" spans="1:14" ht="12" customHeight="1" x14ac:dyDescent="0.2">
      <c r="A95" s="296">
        <v>40909</v>
      </c>
      <c r="B95" s="297">
        <v>76259.999999999811</v>
      </c>
      <c r="C95" s="298">
        <v>1037.9999999999272</v>
      </c>
      <c r="D95" s="299">
        <v>1.3799154502671145</v>
      </c>
      <c r="E95" s="298">
        <v>2953.9999999998108</v>
      </c>
      <c r="F95" s="300">
        <v>4.0296837912310188</v>
      </c>
      <c r="G95" s="297">
        <v>792275</v>
      </c>
      <c r="H95" s="297">
        <v>16347</v>
      </c>
      <c r="I95" s="299">
        <v>2.1067676382344755</v>
      </c>
      <c r="J95" s="297">
        <v>33933</v>
      </c>
      <c r="K95" s="299">
        <v>4.4746301800506894</v>
      </c>
      <c r="N95" s="281"/>
    </row>
    <row r="96" spans="1:14" ht="12" customHeight="1" x14ac:dyDescent="0.2">
      <c r="A96" s="296">
        <v>40940</v>
      </c>
      <c r="B96" s="297">
        <v>77772.000000000102</v>
      </c>
      <c r="C96" s="298">
        <v>1512.000000000291</v>
      </c>
      <c r="D96" s="299">
        <v>1.9826907946502685</v>
      </c>
      <c r="E96" s="298">
        <v>4650.0000000002328</v>
      </c>
      <c r="F96" s="300">
        <v>6.3592352506772807</v>
      </c>
      <c r="G96" s="297">
        <v>807931</v>
      </c>
      <c r="H96" s="297">
        <v>15656</v>
      </c>
      <c r="I96" s="299">
        <v>1.9760815373449876</v>
      </c>
      <c r="J96" s="297">
        <v>47039</v>
      </c>
      <c r="K96" s="299">
        <v>6.1820862881985876</v>
      </c>
      <c r="N96" s="281"/>
    </row>
    <row r="97" spans="1:14" ht="12" customHeight="1" x14ac:dyDescent="0.2">
      <c r="A97" s="296">
        <v>40969</v>
      </c>
      <c r="B97" s="297">
        <v>77597.999999999796</v>
      </c>
      <c r="C97" s="298">
        <v>-174.00000000030559</v>
      </c>
      <c r="D97" s="299">
        <v>-0.22373090572481788</v>
      </c>
      <c r="E97" s="298">
        <v>3913.9999999997381</v>
      </c>
      <c r="F97" s="300">
        <v>5.3118723196348396</v>
      </c>
      <c r="G97" s="297">
        <v>810375</v>
      </c>
      <c r="H97" s="297">
        <v>2444</v>
      </c>
      <c r="I97" s="299">
        <v>0.30250107991895347</v>
      </c>
      <c r="J97" s="297">
        <v>47847</v>
      </c>
      <c r="K97" s="299">
        <v>6.2747859750723904</v>
      </c>
      <c r="N97" s="281"/>
    </row>
    <row r="98" spans="1:14" ht="12" customHeight="1" x14ac:dyDescent="0.2">
      <c r="A98" s="296">
        <v>41000</v>
      </c>
      <c r="B98" s="297">
        <v>77064.000000000029</v>
      </c>
      <c r="C98" s="298">
        <v>-533.99999999976717</v>
      </c>
      <c r="D98" s="299">
        <v>-0.68816206603233143</v>
      </c>
      <c r="E98" s="298">
        <v>2822</v>
      </c>
      <c r="F98" s="300">
        <v>3.8010829449637655</v>
      </c>
      <c r="G98" s="297">
        <v>808987</v>
      </c>
      <c r="H98" s="297">
        <v>-1388</v>
      </c>
      <c r="I98" s="299">
        <v>-0.1712787289834953</v>
      </c>
      <c r="J98" s="297">
        <v>49072</v>
      </c>
      <c r="K98" s="299">
        <v>6.4575643328530168</v>
      </c>
      <c r="N98" s="281"/>
    </row>
    <row r="99" spans="1:14" ht="12" customHeight="1" x14ac:dyDescent="0.2">
      <c r="A99" s="296">
        <v>41030</v>
      </c>
      <c r="B99" s="297">
        <v>75515.999999999942</v>
      </c>
      <c r="C99" s="298">
        <v>-1548.0000000000873</v>
      </c>
      <c r="D99" s="299">
        <v>-2.0087200249144694</v>
      </c>
      <c r="E99" s="298">
        <v>2720.9999999998108</v>
      </c>
      <c r="F99" s="300">
        <v>3.7378940861320227</v>
      </c>
      <c r="G99" s="297">
        <v>796569</v>
      </c>
      <c r="H99" s="297">
        <v>-12418</v>
      </c>
      <c r="I99" s="299">
        <v>-1.5350061249439113</v>
      </c>
      <c r="J99" s="297">
        <v>57576</v>
      </c>
      <c r="K99" s="299">
        <v>7.7911428119075552</v>
      </c>
      <c r="N99" s="281"/>
    </row>
    <row r="100" spans="1:14" ht="12" customHeight="1" x14ac:dyDescent="0.2">
      <c r="A100" s="296">
        <v>41061</v>
      </c>
      <c r="B100" s="297">
        <v>73611.000000000015</v>
      </c>
      <c r="C100" s="298">
        <v>-1904.9999999999272</v>
      </c>
      <c r="D100" s="299">
        <v>-2.5226442078498978</v>
      </c>
      <c r="E100" s="298">
        <v>2716.9999999999854</v>
      </c>
      <c r="F100" s="300">
        <v>3.8324822975145771</v>
      </c>
      <c r="G100" s="297">
        <v>779445</v>
      </c>
      <c r="H100" s="297">
        <v>-17124</v>
      </c>
      <c r="I100" s="299">
        <v>-2.1497196099772902</v>
      </c>
      <c r="J100" s="297">
        <v>51601</v>
      </c>
      <c r="K100" s="299">
        <v>7.0895686438302716</v>
      </c>
      <c r="N100" s="281"/>
    </row>
    <row r="101" spans="1:14" ht="12" customHeight="1" x14ac:dyDescent="0.2">
      <c r="A101" s="296">
        <v>41091</v>
      </c>
      <c r="B101" s="297">
        <v>72213.999999999898</v>
      </c>
      <c r="C101" s="298">
        <v>-1397.0000000001164</v>
      </c>
      <c r="D101" s="299">
        <v>-1.8978141853800603</v>
      </c>
      <c r="E101" s="298">
        <v>2905.9999999998399</v>
      </c>
      <c r="F101" s="300">
        <v>4.1928781670223314</v>
      </c>
      <c r="G101" s="297">
        <v>764653</v>
      </c>
      <c r="H101" s="297">
        <v>-14792</v>
      </c>
      <c r="I101" s="299">
        <v>-1.8977605860580284</v>
      </c>
      <c r="J101" s="297">
        <v>42423</v>
      </c>
      <c r="K101" s="299">
        <v>5.873890588870581</v>
      </c>
      <c r="N101" s="281"/>
    </row>
    <row r="102" spans="1:14" ht="12" customHeight="1" x14ac:dyDescent="0.2">
      <c r="A102" s="296">
        <v>41122</v>
      </c>
      <c r="B102" s="297">
        <v>71824.999999999942</v>
      </c>
      <c r="C102" s="298">
        <v>-388.99999999995634</v>
      </c>
      <c r="D102" s="299">
        <v>-0.53867671088702596</v>
      </c>
      <c r="E102" s="298">
        <v>2618.9999999997817</v>
      </c>
      <c r="F102" s="300">
        <v>3.784353957749004</v>
      </c>
      <c r="G102" s="297">
        <v>767135</v>
      </c>
      <c r="H102" s="297">
        <v>2482</v>
      </c>
      <c r="I102" s="299">
        <v>0.32459167753216167</v>
      </c>
      <c r="J102" s="297">
        <v>34513</v>
      </c>
      <c r="K102" s="299">
        <v>4.710887742928823</v>
      </c>
      <c r="N102" s="281"/>
    </row>
    <row r="103" spans="1:14" ht="12" customHeight="1" x14ac:dyDescent="0.2">
      <c r="A103" s="296">
        <v>41153</v>
      </c>
      <c r="B103" s="297">
        <v>72875.000000000175</v>
      </c>
      <c r="C103" s="298">
        <v>1050.0000000002328</v>
      </c>
      <c r="D103" s="299">
        <v>1.4618865297601582</v>
      </c>
      <c r="E103" s="298">
        <v>2123.0000000002183</v>
      </c>
      <c r="F103" s="300">
        <v>3.0006218905475741</v>
      </c>
      <c r="G103" s="297">
        <v>757448</v>
      </c>
      <c r="H103" s="297">
        <v>-9687</v>
      </c>
      <c r="I103" s="299">
        <v>-1.2627503633649879</v>
      </c>
      <c r="J103" s="297">
        <v>25011</v>
      </c>
      <c r="K103" s="299">
        <v>3.4147646828327898</v>
      </c>
      <c r="N103" s="281"/>
    </row>
    <row r="104" spans="1:14" ht="12" customHeight="1" x14ac:dyDescent="0.2">
      <c r="A104" s="296">
        <v>41183</v>
      </c>
      <c r="B104" s="297">
        <v>73797.999999999724</v>
      </c>
      <c r="C104" s="298">
        <v>922.99999999954889</v>
      </c>
      <c r="D104" s="299">
        <v>1.2665523156082974</v>
      </c>
      <c r="E104" s="298">
        <v>1063.9999999996071</v>
      </c>
      <c r="F104" s="300">
        <v>1.4628646850160933</v>
      </c>
      <c r="G104" s="297">
        <v>753778</v>
      </c>
      <c r="H104" s="297">
        <v>-3670</v>
      </c>
      <c r="I104" s="299">
        <v>-0.48452170974113073</v>
      </c>
      <c r="J104" s="297">
        <v>7397</v>
      </c>
      <c r="K104" s="299">
        <v>0.99104880751251712</v>
      </c>
      <c r="N104" s="281"/>
    </row>
    <row r="105" spans="1:14" ht="12" customHeight="1" x14ac:dyDescent="0.2">
      <c r="A105" s="296">
        <v>41214</v>
      </c>
      <c r="B105" s="297">
        <v>74731.000000000276</v>
      </c>
      <c r="C105" s="298">
        <v>933.00000000055297</v>
      </c>
      <c r="D105" s="299">
        <v>1.2642619041173968</v>
      </c>
      <c r="E105" s="298">
        <v>1672.0000000001164</v>
      </c>
      <c r="F105" s="300">
        <v>2.2885612997715721</v>
      </c>
      <c r="G105" s="297">
        <v>751507</v>
      </c>
      <c r="H105" s="297">
        <v>-2271</v>
      </c>
      <c r="I105" s="299">
        <v>-0.30128234042383834</v>
      </c>
      <c r="J105" s="297">
        <v>-643</v>
      </c>
      <c r="K105" s="299">
        <v>-8.5488266968025001E-2</v>
      </c>
      <c r="N105" s="281"/>
    </row>
    <row r="106" spans="1:14" ht="12" customHeight="1" x14ac:dyDescent="0.2">
      <c r="A106" s="296">
        <v>41244</v>
      </c>
      <c r="B106" s="297">
        <v>75692.999999999709</v>
      </c>
      <c r="C106" s="298">
        <v>961.99999999943248</v>
      </c>
      <c r="D106" s="299">
        <v>1.2872837242903601</v>
      </c>
      <c r="E106" s="298">
        <v>470.99999999982538</v>
      </c>
      <c r="F106" s="300">
        <v>0.62614660604587236</v>
      </c>
      <c r="G106" s="297">
        <v>755832</v>
      </c>
      <c r="H106" s="297">
        <v>4325</v>
      </c>
      <c r="I106" s="299">
        <v>0.57551027468806015</v>
      </c>
      <c r="J106" s="297">
        <v>-20096</v>
      </c>
      <c r="K106" s="299">
        <v>-2.5899310245280489</v>
      </c>
      <c r="N106" s="281"/>
    </row>
    <row r="107" spans="1:14" ht="12" customHeight="1" x14ac:dyDescent="0.2">
      <c r="A107" s="296">
        <v>41275</v>
      </c>
      <c r="B107" s="297">
        <v>76602.000000000495</v>
      </c>
      <c r="C107" s="298">
        <v>909.0000000007858</v>
      </c>
      <c r="D107" s="299">
        <v>1.2009036502725341</v>
      </c>
      <c r="E107" s="298">
        <v>342.00000000068394</v>
      </c>
      <c r="F107" s="300">
        <v>0.44846577498122842</v>
      </c>
      <c r="G107" s="297">
        <v>759309</v>
      </c>
      <c r="H107" s="297">
        <v>3477</v>
      </c>
      <c r="I107" s="299">
        <v>0.4600228622233512</v>
      </c>
      <c r="J107" s="297">
        <v>-32966</v>
      </c>
      <c r="K107" s="299">
        <v>-4.1609289703701364</v>
      </c>
      <c r="N107" s="281"/>
    </row>
    <row r="108" spans="1:14" ht="12" customHeight="1" x14ac:dyDescent="0.2">
      <c r="A108" s="296">
        <v>41306</v>
      </c>
      <c r="B108" s="297">
        <v>76942.000000000073</v>
      </c>
      <c r="C108" s="298">
        <v>339.99999999957799</v>
      </c>
      <c r="D108" s="299">
        <v>0.44385264092265975</v>
      </c>
      <c r="E108" s="298">
        <v>-830.0000000000291</v>
      </c>
      <c r="F108" s="300">
        <v>-1.0672221365016048</v>
      </c>
      <c r="G108" s="297">
        <v>760686</v>
      </c>
      <c r="H108" s="297">
        <v>1377</v>
      </c>
      <c r="I108" s="299">
        <v>0.18134909503245714</v>
      </c>
      <c r="J108" s="297">
        <v>-47245</v>
      </c>
      <c r="K108" s="299">
        <v>-5.8476528317393441</v>
      </c>
      <c r="N108" s="281"/>
    </row>
    <row r="109" spans="1:14" ht="12" customHeight="1" x14ac:dyDescent="0.2">
      <c r="A109" s="296">
        <v>41334</v>
      </c>
      <c r="B109" s="297">
        <v>77220.999999999811</v>
      </c>
      <c r="C109" s="298">
        <v>278.99999999973807</v>
      </c>
      <c r="D109" s="299">
        <v>0.36261079774341426</v>
      </c>
      <c r="E109" s="298">
        <v>-376.99999999998545</v>
      </c>
      <c r="F109" s="300">
        <v>-0.48583726384698889</v>
      </c>
      <c r="G109" s="297">
        <v>761458</v>
      </c>
      <c r="H109" s="297">
        <v>772</v>
      </c>
      <c r="I109" s="299">
        <v>0.10148734168894918</v>
      </c>
      <c r="J109" s="297">
        <v>-48917</v>
      </c>
      <c r="K109" s="299">
        <v>-6.0363412000616998</v>
      </c>
      <c r="N109" s="281"/>
    </row>
    <row r="110" spans="1:14" ht="12" customHeight="1" x14ac:dyDescent="0.2">
      <c r="A110" s="296">
        <v>41365</v>
      </c>
      <c r="B110" s="297">
        <v>76166.999999999913</v>
      </c>
      <c r="C110" s="298">
        <v>-1053.9999999998981</v>
      </c>
      <c r="D110" s="299">
        <v>-1.3649136892812845</v>
      </c>
      <c r="E110" s="298">
        <v>-897.00000000011642</v>
      </c>
      <c r="F110" s="300">
        <v>-1.163967611336183</v>
      </c>
      <c r="G110" s="297">
        <v>742759</v>
      </c>
      <c r="H110" s="297">
        <v>-18699</v>
      </c>
      <c r="I110" s="299">
        <v>-2.4556837015304849</v>
      </c>
      <c r="J110" s="297">
        <v>-66228</v>
      </c>
      <c r="K110" s="299">
        <v>-8.1865345178599895</v>
      </c>
      <c r="N110" s="281"/>
    </row>
    <row r="111" spans="1:14" ht="12" customHeight="1" x14ac:dyDescent="0.2">
      <c r="A111" s="296">
        <v>41395</v>
      </c>
      <c r="B111" s="297">
        <v>74106.000000000233</v>
      </c>
      <c r="C111" s="298">
        <v>-2060.9999999996799</v>
      </c>
      <c r="D111" s="299">
        <v>-2.7058962542829339</v>
      </c>
      <c r="E111" s="298">
        <v>-1409.999999999709</v>
      </c>
      <c r="F111" s="300">
        <v>-1.867153980612996</v>
      </c>
      <c r="G111" s="297">
        <v>724122</v>
      </c>
      <c r="H111" s="297">
        <v>-18637</v>
      </c>
      <c r="I111" s="299">
        <v>-2.5091584215068412</v>
      </c>
      <c r="J111" s="297">
        <v>-72447</v>
      </c>
      <c r="K111" s="299">
        <v>-9.0948806694711948</v>
      </c>
      <c r="N111" s="281"/>
    </row>
    <row r="112" spans="1:14" ht="12" customHeight="1" x14ac:dyDescent="0.2">
      <c r="A112" s="296">
        <v>41426</v>
      </c>
      <c r="B112" s="297">
        <v>71408.999999999956</v>
      </c>
      <c r="C112" s="298">
        <v>-2697.0000000002765</v>
      </c>
      <c r="D112" s="299">
        <v>-3.6393814266054947</v>
      </c>
      <c r="E112" s="298">
        <v>-2202.0000000000582</v>
      </c>
      <c r="F112" s="300">
        <v>-2.991400741737047</v>
      </c>
      <c r="G112" s="297">
        <v>705606</v>
      </c>
      <c r="H112" s="297">
        <v>-18516</v>
      </c>
      <c r="I112" s="299">
        <v>-2.5570276831804586</v>
      </c>
      <c r="J112" s="297">
        <v>-73839</v>
      </c>
      <c r="K112" s="299">
        <v>-9.4732790639493487</v>
      </c>
      <c r="N112" s="281"/>
    </row>
    <row r="113" spans="1:14" ht="12" customHeight="1" x14ac:dyDescent="0.2">
      <c r="A113" s="296">
        <v>41456</v>
      </c>
      <c r="B113" s="297">
        <v>68935.999999999636</v>
      </c>
      <c r="C113" s="298">
        <v>-2473.0000000003201</v>
      </c>
      <c r="D113" s="299">
        <v>-3.4631489027998175</v>
      </c>
      <c r="E113" s="298">
        <v>-3278.0000000002619</v>
      </c>
      <c r="F113" s="300">
        <v>-4.5392860110231625</v>
      </c>
      <c r="G113" s="297">
        <v>688296</v>
      </c>
      <c r="H113" s="297">
        <v>-17310</v>
      </c>
      <c r="I113" s="299">
        <v>-2.4532104318840826</v>
      </c>
      <c r="J113" s="297">
        <v>-76357</v>
      </c>
      <c r="K113" s="299">
        <v>-9.9858367128619125</v>
      </c>
      <c r="N113" s="281"/>
    </row>
    <row r="114" spans="1:14" ht="12" customHeight="1" x14ac:dyDescent="0.2">
      <c r="A114" s="296">
        <v>41487</v>
      </c>
      <c r="B114" s="297">
        <v>68144.000000000247</v>
      </c>
      <c r="C114" s="298">
        <v>-791.99999999938882</v>
      </c>
      <c r="D114" s="299">
        <v>-1.1488917256577014</v>
      </c>
      <c r="E114" s="298">
        <v>-3680.9999999996944</v>
      </c>
      <c r="F114" s="300">
        <v>-5.1249564914719077</v>
      </c>
      <c r="G114" s="297">
        <v>685480</v>
      </c>
      <c r="H114" s="297">
        <v>-2816</v>
      </c>
      <c r="I114" s="299">
        <v>-0.40912630612410938</v>
      </c>
      <c r="J114" s="297">
        <v>-81655</v>
      </c>
      <c r="K114" s="299">
        <v>-10.644149986638597</v>
      </c>
      <c r="N114" s="281"/>
    </row>
    <row r="115" spans="1:14" ht="12" customHeight="1" x14ac:dyDescent="0.2">
      <c r="A115" s="296">
        <v>41518</v>
      </c>
      <c r="B115" s="297">
        <v>68291.999999999985</v>
      </c>
      <c r="C115" s="298">
        <v>147.99999999973807</v>
      </c>
      <c r="D115" s="299">
        <v>0.2171871331294575</v>
      </c>
      <c r="E115" s="298">
        <v>-4583.0000000001892</v>
      </c>
      <c r="F115" s="300">
        <v>-6.2888507718698845</v>
      </c>
      <c r="G115" s="297">
        <v>668687</v>
      </c>
      <c r="H115" s="297">
        <v>-16793</v>
      </c>
      <c r="I115" s="299">
        <v>-2.4498161871972925</v>
      </c>
      <c r="J115" s="297">
        <v>-88761</v>
      </c>
      <c r="K115" s="299">
        <v>-11.718428195730928</v>
      </c>
      <c r="N115" s="281"/>
    </row>
    <row r="116" spans="1:14" ht="12" customHeight="1" x14ac:dyDescent="0.2">
      <c r="A116" s="296">
        <v>41548</v>
      </c>
      <c r="B116" s="297">
        <v>68621.000000000175</v>
      </c>
      <c r="C116" s="298">
        <v>329.00000000018917</v>
      </c>
      <c r="D116" s="299">
        <v>0.48175481754845262</v>
      </c>
      <c r="E116" s="298">
        <v>-5176.9999999995489</v>
      </c>
      <c r="F116" s="300">
        <v>-7.0150952600335623</v>
      </c>
      <c r="G116" s="297">
        <v>658320</v>
      </c>
      <c r="H116" s="297">
        <v>-10367</v>
      </c>
      <c r="I116" s="299">
        <v>-1.5503516592965019</v>
      </c>
      <c r="J116" s="297">
        <v>-95458</v>
      </c>
      <c r="K116" s="299">
        <v>-12.663940841998572</v>
      </c>
      <c r="N116" s="281"/>
    </row>
    <row r="117" spans="1:14" ht="12" customHeight="1" x14ac:dyDescent="0.2">
      <c r="A117" s="296">
        <v>41579</v>
      </c>
      <c r="B117" s="297">
        <v>68372.999999999971</v>
      </c>
      <c r="C117" s="298">
        <v>-248.00000000020373</v>
      </c>
      <c r="D117" s="299">
        <v>-0.36140540067938837</v>
      </c>
      <c r="E117" s="298">
        <v>-6358.0000000003056</v>
      </c>
      <c r="F117" s="300">
        <v>-8.5078481486936894</v>
      </c>
      <c r="G117" s="297">
        <v>646388</v>
      </c>
      <c r="H117" s="297">
        <v>-11932</v>
      </c>
      <c r="I117" s="299">
        <v>-1.8124924049094666</v>
      </c>
      <c r="J117" s="297">
        <v>-105119</v>
      </c>
      <c r="K117" s="299">
        <v>-13.987760593048367</v>
      </c>
      <c r="N117" s="281"/>
    </row>
    <row r="118" spans="1:14" ht="12" customHeight="1" x14ac:dyDescent="0.2">
      <c r="A118" s="296">
        <v>41609</v>
      </c>
      <c r="B118" s="297">
        <v>69289.000000000102</v>
      </c>
      <c r="C118" s="298">
        <v>916.00000000013097</v>
      </c>
      <c r="D118" s="299">
        <v>1.3397101194918044</v>
      </c>
      <c r="E118" s="298">
        <v>-6403.9999999996071</v>
      </c>
      <c r="F118" s="300">
        <v>-8.4604917231443206</v>
      </c>
      <c r="G118" s="297">
        <v>652697</v>
      </c>
      <c r="H118" s="297">
        <v>6309</v>
      </c>
      <c r="I118" s="299">
        <v>0.97603915914280592</v>
      </c>
      <c r="J118" s="297">
        <v>-103135</v>
      </c>
      <c r="K118" s="299">
        <v>-13.645228040093565</v>
      </c>
      <c r="N118" s="281"/>
    </row>
    <row r="119" spans="1:14" ht="12" customHeight="1" x14ac:dyDescent="0.2">
      <c r="A119" s="296">
        <v>41640</v>
      </c>
      <c r="B119" s="297">
        <v>68898.000000000189</v>
      </c>
      <c r="C119" s="298">
        <v>-390.99999999991269</v>
      </c>
      <c r="D119" s="299">
        <v>-0.56430313613980876</v>
      </c>
      <c r="E119" s="298">
        <v>-7704.0000000003056</v>
      </c>
      <c r="F119" s="300">
        <v>-10.057178663742794</v>
      </c>
      <c r="G119" s="297">
        <v>649211</v>
      </c>
      <c r="H119" s="297">
        <v>-3486</v>
      </c>
      <c r="I119" s="299">
        <v>-0.53409162291231616</v>
      </c>
      <c r="J119" s="297">
        <v>-110098</v>
      </c>
      <c r="K119" s="299">
        <v>-14.499762283865989</v>
      </c>
      <c r="N119" s="281"/>
    </row>
    <row r="120" spans="1:14" ht="12" customHeight="1" x14ac:dyDescent="0.2">
      <c r="A120" s="296">
        <v>41671</v>
      </c>
      <c r="B120" s="297">
        <v>68561.999999999913</v>
      </c>
      <c r="C120" s="298">
        <v>-336.00000000027649</v>
      </c>
      <c r="D120" s="299">
        <v>-0.48767743621044962</v>
      </c>
      <c r="E120" s="298">
        <v>-8380.0000000001601</v>
      </c>
      <c r="F120" s="300">
        <v>-10.891320735099365</v>
      </c>
      <c r="G120" s="297">
        <v>643061</v>
      </c>
      <c r="H120" s="297">
        <v>-6150</v>
      </c>
      <c r="I120" s="299">
        <v>-0.94730372713955868</v>
      </c>
      <c r="J120" s="297">
        <v>-117625</v>
      </c>
      <c r="K120" s="299">
        <v>-15.463016277412756</v>
      </c>
      <c r="N120" s="281"/>
    </row>
    <row r="121" spans="1:14" ht="12" customHeight="1" x14ac:dyDescent="0.2">
      <c r="A121" s="296">
        <v>41699</v>
      </c>
      <c r="B121" s="297">
        <v>67279.000000000044</v>
      </c>
      <c r="C121" s="298">
        <v>-1282.999999999869</v>
      </c>
      <c r="D121" s="299">
        <v>-1.8712989702748908</v>
      </c>
      <c r="E121" s="298">
        <v>-9941.9999999997672</v>
      </c>
      <c r="F121" s="300">
        <v>-12.874736146902775</v>
      </c>
      <c r="G121" s="297">
        <v>629169</v>
      </c>
      <c r="H121" s="297">
        <v>-13892</v>
      </c>
      <c r="I121" s="299">
        <v>-2.160292724951443</v>
      </c>
      <c r="J121" s="297">
        <v>-132289</v>
      </c>
      <c r="K121" s="299">
        <v>-17.373118412309019</v>
      </c>
      <c r="N121" s="281"/>
    </row>
    <row r="122" spans="1:14" ht="12" customHeight="1" x14ac:dyDescent="0.2">
      <c r="A122" s="296">
        <v>41730</v>
      </c>
      <c r="B122" s="297">
        <v>66328.000000000058</v>
      </c>
      <c r="C122" s="298">
        <v>-950.99999999998545</v>
      </c>
      <c r="D122" s="299">
        <v>-1.4135168477533626</v>
      </c>
      <c r="E122" s="298">
        <v>-9838.9999999998545</v>
      </c>
      <c r="F122" s="300">
        <v>-12.917667756377258</v>
      </c>
      <c r="G122" s="297">
        <v>617966</v>
      </c>
      <c r="H122" s="297">
        <v>-11203</v>
      </c>
      <c r="I122" s="299">
        <v>-1.7806026679636155</v>
      </c>
      <c r="J122" s="297">
        <v>-124793</v>
      </c>
      <c r="K122" s="299">
        <v>-16.801277399533362</v>
      </c>
      <c r="N122" s="281"/>
    </row>
    <row r="123" spans="1:14" ht="12" customHeight="1" x14ac:dyDescent="0.2">
      <c r="A123" s="296">
        <v>41760</v>
      </c>
      <c r="B123" s="297">
        <v>64068.999999999978</v>
      </c>
      <c r="C123" s="298">
        <v>-2259.00000000008</v>
      </c>
      <c r="D123" s="299">
        <v>-3.4058014714752112</v>
      </c>
      <c r="E123" s="298">
        <v>-10037.000000000255</v>
      </c>
      <c r="F123" s="300">
        <v>-13.544112487518181</v>
      </c>
      <c r="G123" s="297">
        <v>593772</v>
      </c>
      <c r="H123" s="297">
        <v>-24194</v>
      </c>
      <c r="I123" s="299">
        <v>-3.9151021253596476</v>
      </c>
      <c r="J123" s="297">
        <v>-130350</v>
      </c>
      <c r="K123" s="299">
        <v>-18.001110310141108</v>
      </c>
      <c r="N123" s="281"/>
    </row>
    <row r="124" spans="1:14" ht="12" customHeight="1" x14ac:dyDescent="0.2">
      <c r="A124" s="296">
        <v>41791</v>
      </c>
      <c r="B124" s="297">
        <v>61242.999999999804</v>
      </c>
      <c r="C124" s="298">
        <v>-2826.0000000001746</v>
      </c>
      <c r="D124" s="299">
        <v>-4.4108695312868553</v>
      </c>
      <c r="E124" s="298">
        <v>-10166.000000000153</v>
      </c>
      <c r="F124" s="300">
        <v>-14.236300746404737</v>
      </c>
      <c r="G124" s="297">
        <v>574631</v>
      </c>
      <c r="H124" s="297">
        <v>-19141</v>
      </c>
      <c r="I124" s="299">
        <v>-3.2236279245232176</v>
      </c>
      <c r="J124" s="297">
        <v>-130975</v>
      </c>
      <c r="K124" s="299">
        <v>-18.562058712652671</v>
      </c>
      <c r="N124" s="281"/>
    </row>
    <row r="125" spans="1:14" ht="12" customHeight="1" x14ac:dyDescent="0.2">
      <c r="A125" s="296">
        <v>41821</v>
      </c>
      <c r="B125" s="297">
        <v>58424.999999999956</v>
      </c>
      <c r="C125" s="298">
        <v>-2817.9999999998472</v>
      </c>
      <c r="D125" s="299">
        <v>-4.6013421942097166</v>
      </c>
      <c r="E125" s="298">
        <v>-10510.99999999968</v>
      </c>
      <c r="F125" s="300">
        <v>-15.247475919693244</v>
      </c>
      <c r="G125" s="297">
        <v>559917</v>
      </c>
      <c r="H125" s="297">
        <v>-14714</v>
      </c>
      <c r="I125" s="299">
        <v>-2.5605997588017355</v>
      </c>
      <c r="J125" s="297">
        <v>-128379</v>
      </c>
      <c r="K125" s="299">
        <v>-18.651713797552215</v>
      </c>
      <c r="N125" s="281"/>
    </row>
    <row r="126" spans="1:14" ht="12" customHeight="1" x14ac:dyDescent="0.2">
      <c r="A126" s="296">
        <v>41852</v>
      </c>
      <c r="B126" s="297">
        <v>57357.999999999978</v>
      </c>
      <c r="C126" s="298">
        <v>-1066.9999999999782</v>
      </c>
      <c r="D126" s="299">
        <v>-1.826272999572065</v>
      </c>
      <c r="E126" s="298">
        <v>-10786.000000000269</v>
      </c>
      <c r="F126" s="300">
        <v>-15.828246067152252</v>
      </c>
      <c r="G126" s="297">
        <v>560079</v>
      </c>
      <c r="H126" s="297">
        <v>162</v>
      </c>
      <c r="I126" s="299">
        <v>2.8932859691704307E-2</v>
      </c>
      <c r="J126" s="297">
        <v>-125401</v>
      </c>
      <c r="K126" s="299">
        <v>-18.293896247884692</v>
      </c>
      <c r="N126" s="281"/>
    </row>
    <row r="127" spans="1:14" ht="12" customHeight="1" x14ac:dyDescent="0.2">
      <c r="A127" s="296">
        <v>41883</v>
      </c>
      <c r="B127" s="297">
        <v>58167.000000000124</v>
      </c>
      <c r="C127" s="298">
        <v>809.00000000014552</v>
      </c>
      <c r="D127" s="299">
        <v>1.4104396945502735</v>
      </c>
      <c r="E127" s="298">
        <v>-10124.999999999862</v>
      </c>
      <c r="F127" s="300">
        <v>-14.826041117553833</v>
      </c>
      <c r="G127" s="297">
        <v>548465</v>
      </c>
      <c r="H127" s="297">
        <v>-11614</v>
      </c>
      <c r="I127" s="299">
        <v>-2.0736360406299825</v>
      </c>
      <c r="J127" s="297">
        <v>-120222</v>
      </c>
      <c r="K127" s="299">
        <v>-17.978815200534779</v>
      </c>
      <c r="N127" s="281"/>
    </row>
    <row r="128" spans="1:14" ht="12" customHeight="1" x14ac:dyDescent="0.2">
      <c r="A128" s="296">
        <v>41913</v>
      </c>
      <c r="B128" s="297">
        <v>57861.999999999913</v>
      </c>
      <c r="C128" s="298">
        <v>-305.000000000211</v>
      </c>
      <c r="D128" s="299">
        <v>-0.52435229597574284</v>
      </c>
      <c r="E128" s="298">
        <v>-10759.000000000262</v>
      </c>
      <c r="F128" s="300">
        <v>-15.678873814138869</v>
      </c>
      <c r="G128" s="297">
        <v>539490</v>
      </c>
      <c r="H128" s="297">
        <v>-8975</v>
      </c>
      <c r="I128" s="299">
        <v>-1.6363851841047286</v>
      </c>
      <c r="J128" s="297">
        <v>-118830</v>
      </c>
      <c r="K128" s="299">
        <v>-18.050492161866568</v>
      </c>
      <c r="N128" s="281"/>
    </row>
    <row r="129" spans="1:14" ht="12" customHeight="1" x14ac:dyDescent="0.2">
      <c r="A129" s="296">
        <v>41944</v>
      </c>
      <c r="B129" s="297">
        <v>57412.00000000008</v>
      </c>
      <c r="C129" s="298">
        <v>-449.99999999983265</v>
      </c>
      <c r="D129" s="299">
        <v>-0.77771248833402462</v>
      </c>
      <c r="E129" s="298">
        <v>-10960.999999999891</v>
      </c>
      <c r="F129" s="300">
        <v>-16.031181899287578</v>
      </c>
      <c r="G129" s="297">
        <v>530425</v>
      </c>
      <c r="H129" s="297">
        <v>-9065</v>
      </c>
      <c r="I129" s="299">
        <v>-1.6802906448683015</v>
      </c>
      <c r="J129" s="297">
        <v>-115963</v>
      </c>
      <c r="K129" s="299">
        <v>-17.940153591960247</v>
      </c>
      <c r="N129" s="281"/>
    </row>
    <row r="130" spans="1:14" ht="12" customHeight="1" x14ac:dyDescent="0.2">
      <c r="A130" s="296">
        <v>41974</v>
      </c>
      <c r="B130" s="297">
        <v>58348.999999999854</v>
      </c>
      <c r="C130" s="298">
        <v>936.99999999977445</v>
      </c>
      <c r="D130" s="299">
        <v>1.6320629833480338</v>
      </c>
      <c r="E130" s="298">
        <v>-10940.000000000247</v>
      </c>
      <c r="F130" s="300">
        <v>-15.788941967700834</v>
      </c>
      <c r="G130" s="297">
        <v>543114</v>
      </c>
      <c r="H130" s="297">
        <v>12689</v>
      </c>
      <c r="I130" s="299">
        <v>2.3922326436348214</v>
      </c>
      <c r="J130" s="297">
        <v>-109583</v>
      </c>
      <c r="K130" s="299">
        <v>-16.789260560413179</v>
      </c>
      <c r="N130" s="281"/>
    </row>
    <row r="131" spans="1:14" ht="12" customHeight="1" x14ac:dyDescent="0.2">
      <c r="A131" s="296">
        <v>42005</v>
      </c>
      <c r="B131" s="297">
        <v>57824.999999999978</v>
      </c>
      <c r="C131" s="298">
        <v>-523.99999999987631</v>
      </c>
      <c r="D131" s="299">
        <v>-0.89804452518445499</v>
      </c>
      <c r="E131" s="298">
        <v>-11073.000000000211</v>
      </c>
      <c r="F131" s="300">
        <v>-16.071584080815381</v>
      </c>
      <c r="G131" s="297">
        <v>535257</v>
      </c>
      <c r="H131" s="297">
        <v>-7857</v>
      </c>
      <c r="I131" s="299">
        <v>-1.4466576077950486</v>
      </c>
      <c r="J131" s="297">
        <v>-113954</v>
      </c>
      <c r="K131" s="299">
        <v>-17.552690881701018</v>
      </c>
      <c r="N131" s="281"/>
    </row>
    <row r="132" spans="1:14" ht="12" customHeight="1" x14ac:dyDescent="0.2">
      <c r="A132" s="296">
        <v>42036</v>
      </c>
      <c r="B132" s="297">
        <v>56941.999999999884</v>
      </c>
      <c r="C132" s="298">
        <v>-883.00000000009459</v>
      </c>
      <c r="D132" s="299">
        <v>-1.5270211846088975</v>
      </c>
      <c r="E132" s="298">
        <v>-11620.000000000029</v>
      </c>
      <c r="F132" s="300">
        <v>-16.948163705842948</v>
      </c>
      <c r="G132" s="297">
        <v>525166</v>
      </c>
      <c r="H132" s="297">
        <v>-10091</v>
      </c>
      <c r="I132" s="299">
        <v>-1.8852625934831306</v>
      </c>
      <c r="J132" s="297">
        <v>-117895</v>
      </c>
      <c r="K132" s="299">
        <v>-18.333408494684019</v>
      </c>
      <c r="N132" s="281"/>
    </row>
    <row r="133" spans="1:14" ht="12" customHeight="1" x14ac:dyDescent="0.2">
      <c r="A133" s="296">
        <v>42064</v>
      </c>
      <c r="B133" s="297">
        <v>55915.999999999898</v>
      </c>
      <c r="C133" s="298">
        <v>-1025.9999999999854</v>
      </c>
      <c r="D133" s="299">
        <v>-1.8018334445575981</v>
      </c>
      <c r="E133" s="298">
        <v>-11363.000000000146</v>
      </c>
      <c r="F133" s="300">
        <v>-16.889371126206004</v>
      </c>
      <c r="G133" s="297">
        <v>516319</v>
      </c>
      <c r="H133" s="297">
        <v>-8847</v>
      </c>
      <c r="I133" s="299">
        <v>-1.6846101994417004</v>
      </c>
      <c r="J133" s="297">
        <v>-112850</v>
      </c>
      <c r="K133" s="299">
        <v>-17.936357322118539</v>
      </c>
      <c r="N133" s="281"/>
    </row>
    <row r="134" spans="1:14" ht="12" customHeight="1" x14ac:dyDescent="0.2">
      <c r="A134" s="296">
        <v>42095</v>
      </c>
      <c r="B134" s="297">
        <v>54321.99999999976</v>
      </c>
      <c r="C134" s="298">
        <v>-1594.0000000001382</v>
      </c>
      <c r="D134" s="299">
        <v>-2.8507046283713806</v>
      </c>
      <c r="E134" s="298">
        <v>-12006.000000000298</v>
      </c>
      <c r="F134" s="300">
        <v>-18.100952840429816</v>
      </c>
      <c r="G134" s="297">
        <v>496870</v>
      </c>
      <c r="H134" s="297">
        <v>-19449</v>
      </c>
      <c r="I134" s="299">
        <v>-3.7668573110809405</v>
      </c>
      <c r="J134" s="297">
        <v>-121096</v>
      </c>
      <c r="K134" s="299">
        <v>-19.595900098063648</v>
      </c>
      <c r="N134" s="281"/>
    </row>
    <row r="135" spans="1:14" ht="12" customHeight="1" x14ac:dyDescent="0.2">
      <c r="A135" s="296">
        <v>42125</v>
      </c>
      <c r="B135" s="297">
        <v>52305.000000000036</v>
      </c>
      <c r="C135" s="298">
        <v>-2016.9999999997235</v>
      </c>
      <c r="D135" s="299">
        <v>-3.713044438716786</v>
      </c>
      <c r="E135" s="298">
        <v>-11763.999999999942</v>
      </c>
      <c r="F135" s="300">
        <v>-18.361454057344339</v>
      </c>
      <c r="G135" s="297">
        <v>479350</v>
      </c>
      <c r="H135" s="297">
        <v>-17520</v>
      </c>
      <c r="I135" s="299">
        <v>-3.5260732183468515</v>
      </c>
      <c r="J135" s="297">
        <v>-114422</v>
      </c>
      <c r="K135" s="299">
        <v>-19.270359666673404</v>
      </c>
      <c r="N135" s="281"/>
    </row>
    <row r="136" spans="1:14" ht="12" customHeight="1" x14ac:dyDescent="0.2">
      <c r="A136" s="296">
        <v>42156</v>
      </c>
      <c r="B136" s="297">
        <v>50165.000000000087</v>
      </c>
      <c r="C136" s="298">
        <v>-2139.9999999999491</v>
      </c>
      <c r="D136" s="299">
        <v>-4.0913870566866413</v>
      </c>
      <c r="E136" s="298">
        <v>-11077.999999999716</v>
      </c>
      <c r="F136" s="300">
        <v>-18.088597880573701</v>
      </c>
      <c r="G136" s="297">
        <v>467644</v>
      </c>
      <c r="H136" s="297">
        <v>-11706</v>
      </c>
      <c r="I136" s="299">
        <v>-2.442056952122666</v>
      </c>
      <c r="J136" s="297">
        <v>-106987</v>
      </c>
      <c r="K136" s="299">
        <v>-18.618382927478677</v>
      </c>
      <c r="N136" s="281"/>
    </row>
    <row r="137" spans="1:14" ht="12" customHeight="1" x14ac:dyDescent="0.2">
      <c r="A137" s="296">
        <v>42186</v>
      </c>
      <c r="B137" s="297">
        <v>47583.000000000116</v>
      </c>
      <c r="C137" s="298">
        <v>-2581.9999999999709</v>
      </c>
      <c r="D137" s="299">
        <v>-5.1470148509916607</v>
      </c>
      <c r="E137" s="298">
        <v>-10841.99999999984</v>
      </c>
      <c r="F137" s="300">
        <v>-18.557124518613346</v>
      </c>
      <c r="G137" s="297">
        <v>457133</v>
      </c>
      <c r="H137" s="297">
        <v>-10511</v>
      </c>
      <c r="I137" s="299">
        <v>-2.247649921735337</v>
      </c>
      <c r="J137" s="297">
        <v>-102784</v>
      </c>
      <c r="K137" s="299">
        <v>-18.357006484889723</v>
      </c>
      <c r="N137" s="281"/>
    </row>
    <row r="138" spans="1:14" ht="12" customHeight="1" x14ac:dyDescent="0.2">
      <c r="A138" s="296">
        <v>42217</v>
      </c>
      <c r="B138" s="297">
        <v>47207.000000000044</v>
      </c>
      <c r="C138" s="298">
        <v>-376.00000000007276</v>
      </c>
      <c r="D138" s="299">
        <v>-0.79019818002242781</v>
      </c>
      <c r="E138" s="298">
        <v>-10150.999999999935</v>
      </c>
      <c r="F138" s="300">
        <v>-17.697618466473621</v>
      </c>
      <c r="G138" s="297">
        <v>461776</v>
      </c>
      <c r="H138" s="297">
        <v>4643</v>
      </c>
      <c r="I138" s="299">
        <v>1.0156781505601216</v>
      </c>
      <c r="J138" s="297">
        <v>-98303</v>
      </c>
      <c r="K138" s="299">
        <v>-17.551631109182811</v>
      </c>
      <c r="N138" s="281"/>
    </row>
    <row r="139" spans="1:14" ht="12" customHeight="1" x14ac:dyDescent="0.2">
      <c r="A139" s="296">
        <v>42248</v>
      </c>
      <c r="B139" s="297">
        <v>47988.000000000022</v>
      </c>
      <c r="C139" s="298">
        <v>780.99999999997817</v>
      </c>
      <c r="D139" s="299">
        <v>1.6544156586946372</v>
      </c>
      <c r="E139" s="298">
        <v>-10179.000000000102</v>
      </c>
      <c r="F139" s="300">
        <v>-17.499613182732617</v>
      </c>
      <c r="G139" s="297">
        <v>451874</v>
      </c>
      <c r="H139" s="297">
        <v>-9902</v>
      </c>
      <c r="I139" s="299">
        <v>-2.144329718304979</v>
      </c>
      <c r="J139" s="297">
        <v>-96591</v>
      </c>
      <c r="K139" s="299">
        <v>-17.611151121767115</v>
      </c>
      <c r="N139" s="281"/>
    </row>
    <row r="140" spans="1:14" ht="12" customHeight="1" x14ac:dyDescent="0.2">
      <c r="A140" s="296">
        <v>42278</v>
      </c>
      <c r="B140" s="297">
        <v>48439.99999999984</v>
      </c>
      <c r="C140" s="298">
        <v>451.9999999998181</v>
      </c>
      <c r="D140" s="299">
        <v>0.94190214220183777</v>
      </c>
      <c r="E140" s="298">
        <v>-9422.0000000000728</v>
      </c>
      <c r="F140" s="300">
        <v>-16.28357125574658</v>
      </c>
      <c r="G140" s="297">
        <v>448039</v>
      </c>
      <c r="H140" s="297">
        <v>-3835</v>
      </c>
      <c r="I140" s="299">
        <v>-0.84868790857628451</v>
      </c>
      <c r="J140" s="297">
        <v>-91451</v>
      </c>
      <c r="K140" s="299">
        <v>-16.951380007043689</v>
      </c>
      <c r="N140" s="281"/>
    </row>
    <row r="141" spans="1:14" ht="12" customHeight="1" x14ac:dyDescent="0.2">
      <c r="A141" s="296">
        <v>42309</v>
      </c>
      <c r="B141" s="298">
        <v>48243.999999999956</v>
      </c>
      <c r="C141" s="298">
        <v>-195.99999999988358</v>
      </c>
      <c r="D141" s="299">
        <v>-0.40462427745640839</v>
      </c>
      <c r="E141" s="298">
        <v>-9168.0000000001237</v>
      </c>
      <c r="F141" s="300">
        <v>-15.968787013168171</v>
      </c>
      <c r="G141" s="297">
        <v>437821</v>
      </c>
      <c r="H141" s="298">
        <v>-10218</v>
      </c>
      <c r="I141" s="299">
        <v>-2.2806050366151163</v>
      </c>
      <c r="J141" s="297">
        <v>-92604</v>
      </c>
      <c r="K141" s="299">
        <v>-17.458453127209314</v>
      </c>
      <c r="N141" s="281"/>
    </row>
    <row r="142" spans="1:14" ht="12" customHeight="1" x14ac:dyDescent="0.2">
      <c r="A142" s="296">
        <v>42339</v>
      </c>
      <c r="B142" s="297">
        <v>49759.000000000087</v>
      </c>
      <c r="C142" s="298">
        <v>1515.000000000131</v>
      </c>
      <c r="D142" s="299">
        <v>3.140286875052094</v>
      </c>
      <c r="E142" s="298">
        <v>-8589.9999999997672</v>
      </c>
      <c r="F142" s="300">
        <v>-14.721760441481068</v>
      </c>
      <c r="G142" s="297">
        <v>453291</v>
      </c>
      <c r="H142" s="297">
        <v>15470</v>
      </c>
      <c r="I142" s="299">
        <v>3.5334074884484754</v>
      </c>
      <c r="J142" s="297">
        <v>-89823</v>
      </c>
      <c r="K142" s="299">
        <v>-16.5385167754836</v>
      </c>
      <c r="M142" s="62"/>
      <c r="N142" s="281"/>
    </row>
    <row r="143" spans="1:14" ht="12" customHeight="1" x14ac:dyDescent="0.2">
      <c r="A143" s="296">
        <v>42370</v>
      </c>
      <c r="B143" s="298">
        <v>49439.99999999992</v>
      </c>
      <c r="C143" s="298">
        <v>-319.00000000016735</v>
      </c>
      <c r="D143" s="299">
        <v>-0.64109005406090713</v>
      </c>
      <c r="E143" s="298">
        <v>-8385.0000000000582</v>
      </c>
      <c r="F143" s="300">
        <v>-14.500648508430716</v>
      </c>
      <c r="G143" s="297">
        <v>448470</v>
      </c>
      <c r="H143" s="298">
        <v>-4821</v>
      </c>
      <c r="I143" s="299">
        <v>-1.0635551996399664</v>
      </c>
      <c r="J143" s="297">
        <v>-86787</v>
      </c>
      <c r="K143" s="299">
        <v>-16.21408033897735</v>
      </c>
      <c r="M143" s="62"/>
      <c r="N143" s="281"/>
    </row>
    <row r="144" spans="1:14" ht="12" customHeight="1" x14ac:dyDescent="0.2">
      <c r="A144" s="296">
        <v>42401</v>
      </c>
      <c r="B144" s="297">
        <v>48672.000000000102</v>
      </c>
      <c r="C144" s="298">
        <v>-767.9999999998181</v>
      </c>
      <c r="D144" s="299">
        <v>-1.5533980582520617</v>
      </c>
      <c r="E144" s="298">
        <v>-8269.9999999997817</v>
      </c>
      <c r="F144" s="300">
        <v>-14.523550279231143</v>
      </c>
      <c r="G144" s="297">
        <v>441746</v>
      </c>
      <c r="H144" s="297">
        <v>-6724</v>
      </c>
      <c r="I144" s="299">
        <v>-1.4993199099159364</v>
      </c>
      <c r="J144" s="297">
        <v>-83420</v>
      </c>
      <c r="K144" s="299">
        <v>-15.884501281499563</v>
      </c>
      <c r="N144" s="281"/>
    </row>
    <row r="145" spans="1:14" s="62" customFormat="1" ht="12" customHeight="1" x14ac:dyDescent="0.2">
      <c r="A145" s="296">
        <v>42430</v>
      </c>
      <c r="B145" s="298">
        <v>47976.000000000109</v>
      </c>
      <c r="C145" s="298">
        <v>-695.99999999999272</v>
      </c>
      <c r="D145" s="299">
        <v>-1.4299802761341043</v>
      </c>
      <c r="E145" s="298">
        <v>-7939.999999999789</v>
      </c>
      <c r="F145" s="300">
        <v>-14.199871235424215</v>
      </c>
      <c r="G145" s="297">
        <v>439096</v>
      </c>
      <c r="H145" s="298">
        <v>-2650</v>
      </c>
      <c r="I145" s="299">
        <v>-0.59989224577019373</v>
      </c>
      <c r="J145" s="297">
        <v>-77223</v>
      </c>
      <c r="K145" s="299">
        <v>-14.956451341128256</v>
      </c>
      <c r="M145" s="15"/>
      <c r="N145" s="281"/>
    </row>
    <row r="146" spans="1:14" s="62" customFormat="1" ht="12" customHeight="1" x14ac:dyDescent="0.2">
      <c r="A146" s="296">
        <v>42461</v>
      </c>
      <c r="B146" s="297">
        <v>46838.00000000008</v>
      </c>
      <c r="C146" s="298">
        <v>-1138.0000000000291</v>
      </c>
      <c r="D146" s="299">
        <v>-2.372019343004891</v>
      </c>
      <c r="E146" s="298">
        <v>-7483.9999999996799</v>
      </c>
      <c r="F146" s="300">
        <v>-13.777106881189413</v>
      </c>
      <c r="G146" s="297">
        <v>424906</v>
      </c>
      <c r="H146" s="297">
        <v>-14190</v>
      </c>
      <c r="I146" s="299">
        <v>-3.2316395503488988</v>
      </c>
      <c r="J146" s="297">
        <v>-71964</v>
      </c>
      <c r="K146" s="299">
        <v>-14.483466500291827</v>
      </c>
      <c r="M146" s="15"/>
      <c r="N146" s="281"/>
    </row>
    <row r="147" spans="1:14" ht="12" customHeight="1" x14ac:dyDescent="0.2">
      <c r="A147" s="296">
        <v>42491</v>
      </c>
      <c r="B147" s="298">
        <v>44921.000000000087</v>
      </c>
      <c r="C147" s="298">
        <v>-1916.9999999999927</v>
      </c>
      <c r="D147" s="299">
        <v>-4.0928306076262642</v>
      </c>
      <c r="E147" s="298">
        <v>-7383.9999999999491</v>
      </c>
      <c r="F147" s="300">
        <v>-14.11719720867975</v>
      </c>
      <c r="G147" s="297">
        <v>409757</v>
      </c>
      <c r="H147" s="298">
        <v>-15149</v>
      </c>
      <c r="I147" s="299">
        <v>-3.5652591396685382</v>
      </c>
      <c r="J147" s="297">
        <v>-69593</v>
      </c>
      <c r="K147" s="299">
        <v>-14.518201731511422</v>
      </c>
      <c r="N147" s="281"/>
    </row>
    <row r="148" spans="1:14" ht="12" customHeight="1" x14ac:dyDescent="0.2">
      <c r="A148" s="296">
        <v>42522</v>
      </c>
      <c r="B148" s="297">
        <v>42637.000000000109</v>
      </c>
      <c r="C148" s="298">
        <v>-2283.9999999999782</v>
      </c>
      <c r="D148" s="299">
        <v>-5.0844816455554724</v>
      </c>
      <c r="E148" s="298">
        <v>-7527.9999999999782</v>
      </c>
      <c r="F148" s="300">
        <v>-15.006478620552107</v>
      </c>
      <c r="G148" s="297">
        <v>395212</v>
      </c>
      <c r="H148" s="297">
        <v>-14545</v>
      </c>
      <c r="I148" s="299">
        <v>-3.5496648013334733</v>
      </c>
      <c r="J148" s="297">
        <v>-72432</v>
      </c>
      <c r="K148" s="299">
        <v>-15.488705083354004</v>
      </c>
      <c r="N148" s="281"/>
    </row>
    <row r="149" spans="1:14" ht="12" customHeight="1" x14ac:dyDescent="0.2">
      <c r="A149" s="296">
        <v>42552</v>
      </c>
      <c r="B149" s="298">
        <v>40541.000000000029</v>
      </c>
      <c r="C149" s="298">
        <v>-2096.00000000008</v>
      </c>
      <c r="D149" s="299">
        <v>-4.9159180993035969</v>
      </c>
      <c r="E149" s="298">
        <v>-7042.0000000000873</v>
      </c>
      <c r="F149" s="300">
        <v>-14.799403148183321</v>
      </c>
      <c r="G149" s="297">
        <v>384992</v>
      </c>
      <c r="H149" s="298">
        <v>-10220</v>
      </c>
      <c r="I149" s="299">
        <v>-2.5859538677975364</v>
      </c>
      <c r="J149" s="297">
        <v>-72141</v>
      </c>
      <c r="K149" s="299">
        <v>-15.781184031780684</v>
      </c>
      <c r="N149" s="281"/>
    </row>
    <row r="150" spans="1:14" ht="12" customHeight="1" x14ac:dyDescent="0.2">
      <c r="A150" s="296">
        <v>42583</v>
      </c>
      <c r="B150" s="297">
        <v>39999.000000000015</v>
      </c>
      <c r="C150" s="298">
        <v>-542.00000000001455</v>
      </c>
      <c r="D150" s="299">
        <v>-1.3369181815939768</v>
      </c>
      <c r="E150" s="298">
        <v>-7208.0000000000291</v>
      </c>
      <c r="F150" s="300">
        <v>-15.268921981909511</v>
      </c>
      <c r="G150" s="297">
        <v>388540</v>
      </c>
      <c r="H150" s="297">
        <v>3548</v>
      </c>
      <c r="I150" s="299">
        <v>0.9215775912226748</v>
      </c>
      <c r="J150" s="297">
        <v>-73236</v>
      </c>
      <c r="K150" s="299">
        <v>-15.859637573195663</v>
      </c>
      <c r="N150" s="281"/>
    </row>
    <row r="151" spans="1:14" ht="12" customHeight="1" x14ac:dyDescent="0.2">
      <c r="A151" s="296">
        <v>42614</v>
      </c>
      <c r="B151" s="298">
        <v>40238.000000000044</v>
      </c>
      <c r="C151" s="298">
        <v>239.0000000000291</v>
      </c>
      <c r="D151" s="299">
        <v>0.59751493787351939</v>
      </c>
      <c r="E151" s="298">
        <v>-7749.9999999999782</v>
      </c>
      <c r="F151" s="300">
        <v>-16.14987080103354</v>
      </c>
      <c r="G151" s="297">
        <v>378556</v>
      </c>
      <c r="H151" s="298">
        <v>-9984</v>
      </c>
      <c r="I151" s="299">
        <v>-2.5696196015854222</v>
      </c>
      <c r="J151" s="297">
        <v>-73318</v>
      </c>
      <c r="K151" s="299">
        <v>-16.225319447456592</v>
      </c>
      <c r="N151" s="281"/>
    </row>
    <row r="152" spans="1:14" ht="12" customHeight="1" x14ac:dyDescent="0.2">
      <c r="A152" s="296">
        <v>42644</v>
      </c>
      <c r="B152" s="297">
        <v>40139</v>
      </c>
      <c r="C152" s="298">
        <v>-99.000000000043656</v>
      </c>
      <c r="D152" s="299">
        <v>-0.24603608529261781</v>
      </c>
      <c r="E152" s="298">
        <v>-8300.9999999998399</v>
      </c>
      <c r="F152" s="300">
        <v>-17.136663914120287</v>
      </c>
      <c r="G152" s="297">
        <v>372201</v>
      </c>
      <c r="H152" s="297">
        <v>-6355</v>
      </c>
      <c r="I152" s="299">
        <v>-1.6787476621688733</v>
      </c>
      <c r="J152" s="297">
        <v>-75838</v>
      </c>
      <c r="K152" s="299">
        <v>-16.926651474536815</v>
      </c>
      <c r="N152" s="281"/>
    </row>
    <row r="153" spans="1:14" ht="12" customHeight="1" x14ac:dyDescent="0.2">
      <c r="A153" s="296">
        <v>42675</v>
      </c>
      <c r="B153" s="298">
        <v>39884.999999999942</v>
      </c>
      <c r="C153" s="298">
        <v>-254.00000000005821</v>
      </c>
      <c r="D153" s="299">
        <v>-0.63280101646791953</v>
      </c>
      <c r="E153" s="298">
        <v>-8359.0000000000146</v>
      </c>
      <c r="F153" s="300">
        <v>-17.326506923140744</v>
      </c>
      <c r="G153" s="297">
        <v>367677</v>
      </c>
      <c r="H153" s="298">
        <v>-4524</v>
      </c>
      <c r="I153" s="299">
        <v>-1.2154722851362569</v>
      </c>
      <c r="J153" s="297">
        <v>-70144</v>
      </c>
      <c r="K153" s="299">
        <v>-16.021159332238518</v>
      </c>
      <c r="N153" s="281"/>
    </row>
    <row r="154" spans="1:14" ht="12" customHeight="1" x14ac:dyDescent="0.2">
      <c r="A154" s="296">
        <v>42705</v>
      </c>
      <c r="B154" s="297">
        <v>40569.000000000124</v>
      </c>
      <c r="C154" s="298">
        <v>684.0000000001819</v>
      </c>
      <c r="D154" s="299">
        <v>1.7149304249722526</v>
      </c>
      <c r="E154" s="298">
        <v>-9189.9999999999636</v>
      </c>
      <c r="F154" s="300">
        <v>-18.469020679675932</v>
      </c>
      <c r="G154" s="297">
        <v>376042</v>
      </c>
      <c r="H154" s="297">
        <v>8365</v>
      </c>
      <c r="I154" s="299">
        <v>2.2750947162863056</v>
      </c>
      <c r="J154" s="297">
        <v>-77249</v>
      </c>
      <c r="K154" s="299">
        <v>-17.041811992737557</v>
      </c>
      <c r="N154" s="281"/>
    </row>
    <row r="155" spans="1:14" ht="12" customHeight="1" x14ac:dyDescent="0.2">
      <c r="A155" s="296">
        <v>42736</v>
      </c>
      <c r="B155" s="298">
        <v>40203.999999999993</v>
      </c>
      <c r="C155" s="298">
        <v>-365.00000000013097</v>
      </c>
      <c r="D155" s="299">
        <v>-0.89970174271027104</v>
      </c>
      <c r="E155" s="298">
        <v>-9235.9999999999272</v>
      </c>
      <c r="F155" s="300">
        <v>-18.681229773462668</v>
      </c>
      <c r="G155" s="297">
        <v>368209</v>
      </c>
      <c r="H155" s="298">
        <v>-7833</v>
      </c>
      <c r="I155" s="299">
        <v>-2.0830120039782791</v>
      </c>
      <c r="J155" s="297">
        <v>-80261</v>
      </c>
      <c r="K155" s="299">
        <v>-17.896626307222334</v>
      </c>
      <c r="N155" s="281"/>
    </row>
    <row r="156" spans="1:14" ht="12" customHeight="1" x14ac:dyDescent="0.2">
      <c r="A156" s="296">
        <v>42767</v>
      </c>
      <c r="B156" s="297">
        <v>39379.99999999992</v>
      </c>
      <c r="C156" s="298">
        <v>-824.00000000007276</v>
      </c>
      <c r="D156" s="299">
        <v>-2.0495473087256815</v>
      </c>
      <c r="E156" s="298">
        <v>-9292.0000000001819</v>
      </c>
      <c r="F156" s="300">
        <v>-19.091058514135771</v>
      </c>
      <c r="G156" s="297">
        <v>361533</v>
      </c>
      <c r="H156" s="297">
        <v>-6676</v>
      </c>
      <c r="I156" s="299">
        <v>-1.8131007118239912</v>
      </c>
      <c r="J156" s="297">
        <v>-80213</v>
      </c>
      <c r="K156" s="299">
        <v>-18.158172343382848</v>
      </c>
      <c r="N156" s="281"/>
    </row>
    <row r="157" spans="1:14" ht="12" customHeight="1" x14ac:dyDescent="0.2">
      <c r="A157" s="296">
        <v>42795</v>
      </c>
      <c r="B157" s="298">
        <v>38406.999999999985</v>
      </c>
      <c r="C157" s="298">
        <v>-972.99999999993452</v>
      </c>
      <c r="D157" s="299">
        <v>-2.470797359065354</v>
      </c>
      <c r="E157" s="298">
        <v>-9569.0000000001237</v>
      </c>
      <c r="F157" s="300">
        <v>-19.945389361347551</v>
      </c>
      <c r="G157" s="297">
        <v>352703</v>
      </c>
      <c r="H157" s="298">
        <v>-8830</v>
      </c>
      <c r="I157" s="299">
        <v>-2.4423773210191047</v>
      </c>
      <c r="J157" s="297">
        <v>-86393</v>
      </c>
      <c r="K157" s="299">
        <v>-19.675196312423708</v>
      </c>
      <c r="N157" s="281"/>
    </row>
    <row r="158" spans="1:14" ht="12" customHeight="1" x14ac:dyDescent="0.2">
      <c r="A158" s="296">
        <v>42826</v>
      </c>
      <c r="B158" s="297">
        <v>37529.000000000036</v>
      </c>
      <c r="C158" s="298">
        <v>-877.99999999994907</v>
      </c>
      <c r="D158" s="299">
        <v>-2.2860416069985923</v>
      </c>
      <c r="E158" s="298">
        <v>-9309.0000000000437</v>
      </c>
      <c r="F158" s="300">
        <v>-19.87488791152489</v>
      </c>
      <c r="G158" s="297">
        <v>343759</v>
      </c>
      <c r="H158" s="297">
        <v>-8944</v>
      </c>
      <c r="I158" s="299">
        <v>-2.5358446058014819</v>
      </c>
      <c r="J158" s="297">
        <v>-81147</v>
      </c>
      <c r="K158" s="299">
        <v>-19.097635712369325</v>
      </c>
      <c r="N158" s="281"/>
    </row>
    <row r="159" spans="1:14" ht="12" customHeight="1" x14ac:dyDescent="0.2">
      <c r="A159" s="296">
        <v>42856</v>
      </c>
      <c r="B159" s="298">
        <v>36144.999999999971</v>
      </c>
      <c r="C159" s="298">
        <v>-1384.0000000000655</v>
      </c>
      <c r="D159" s="299">
        <v>-3.6878147565884092</v>
      </c>
      <c r="E159" s="298">
        <v>-8776.0000000001164</v>
      </c>
      <c r="F159" s="300">
        <v>-19.536519667861576</v>
      </c>
      <c r="G159" s="297">
        <v>328852</v>
      </c>
      <c r="H159" s="298">
        <v>-14907</v>
      </c>
      <c r="I159" s="299">
        <v>-4.3364682815577194</v>
      </c>
      <c r="J159" s="297">
        <v>-80905</v>
      </c>
      <c r="K159" s="299">
        <v>-19.744629133852502</v>
      </c>
      <c r="N159" s="281"/>
    </row>
    <row r="160" spans="1:14" ht="12" customHeight="1" x14ac:dyDescent="0.2">
      <c r="A160" s="296">
        <v>42887</v>
      </c>
      <c r="B160" s="297">
        <v>34754.000000000029</v>
      </c>
      <c r="C160" s="298">
        <v>-1390.9999999999418</v>
      </c>
      <c r="D160" s="299">
        <v>-3.8483884354680948</v>
      </c>
      <c r="E160" s="298">
        <v>-7883.00000000008</v>
      </c>
      <c r="F160" s="300">
        <v>-18.488636630157046</v>
      </c>
      <c r="G160" s="297">
        <v>318684</v>
      </c>
      <c r="H160" s="297">
        <v>-10168</v>
      </c>
      <c r="I160" s="299">
        <v>-3.0919684234853371</v>
      </c>
      <c r="J160" s="297">
        <v>-76528</v>
      </c>
      <c r="K160" s="299">
        <v>-19.363784500470633</v>
      </c>
      <c r="N160" s="281"/>
    </row>
    <row r="161" spans="1:14" ht="12" customHeight="1" x14ac:dyDescent="0.2">
      <c r="A161" s="296">
        <v>42917</v>
      </c>
      <c r="B161" s="298">
        <v>33538.000000000051</v>
      </c>
      <c r="C161" s="298">
        <v>-1215.9999999999782</v>
      </c>
      <c r="D161" s="299">
        <v>-3.4988778270126524</v>
      </c>
      <c r="E161" s="298">
        <v>-7002.9999999999782</v>
      </c>
      <c r="F161" s="300">
        <v>-17.273870896129775</v>
      </c>
      <c r="G161" s="297">
        <v>314541</v>
      </c>
      <c r="H161" s="298">
        <v>-4143</v>
      </c>
      <c r="I161" s="299">
        <v>-1.3000338893700343</v>
      </c>
      <c r="J161" s="297">
        <v>-70451</v>
      </c>
      <c r="K161" s="299">
        <v>-18.299341285013714</v>
      </c>
      <c r="N161" s="281"/>
    </row>
    <row r="162" spans="1:14" ht="12" customHeight="1" x14ac:dyDescent="0.2">
      <c r="A162" s="296">
        <v>42948</v>
      </c>
      <c r="B162" s="297">
        <v>33327.000000000036</v>
      </c>
      <c r="C162" s="298">
        <v>-211.00000000001455</v>
      </c>
      <c r="D162" s="299">
        <v>-0.62913709821699038</v>
      </c>
      <c r="E162" s="298">
        <v>-6671.9999999999782</v>
      </c>
      <c r="F162" s="300">
        <v>-16.680417010425199</v>
      </c>
      <c r="G162" s="297">
        <v>322352</v>
      </c>
      <c r="H162" s="297">
        <v>7811</v>
      </c>
      <c r="I162" s="299">
        <v>2.483301064090214</v>
      </c>
      <c r="J162" s="297">
        <v>-66188</v>
      </c>
      <c r="K162" s="299">
        <v>-17.035054305862975</v>
      </c>
      <c r="N162" s="281"/>
    </row>
    <row r="163" spans="1:14" ht="12" customHeight="1" x14ac:dyDescent="0.2">
      <c r="A163" s="296">
        <v>42979</v>
      </c>
      <c r="B163" s="298">
        <v>33200.999999999949</v>
      </c>
      <c r="C163" s="298">
        <v>-126.00000000008731</v>
      </c>
      <c r="D163" s="299">
        <v>-0.37807183364865476</v>
      </c>
      <c r="E163" s="298">
        <v>-7037.0000000000946</v>
      </c>
      <c r="F163" s="300">
        <v>-17.488443759630417</v>
      </c>
      <c r="G163" s="297">
        <v>312685</v>
      </c>
      <c r="H163" s="298">
        <v>-9667</v>
      </c>
      <c r="I163" s="299">
        <v>-2.9988956172134809</v>
      </c>
      <c r="J163" s="297">
        <v>-65871</v>
      </c>
      <c r="K163" s="299">
        <v>-17.400595948816026</v>
      </c>
      <c r="N163" s="281"/>
    </row>
    <row r="164" spans="1:14" ht="12" customHeight="1" x14ac:dyDescent="0.2">
      <c r="A164" s="296">
        <v>43009</v>
      </c>
      <c r="B164" s="297">
        <v>32949.999999999949</v>
      </c>
      <c r="C164" s="298">
        <v>-251</v>
      </c>
      <c r="D164" s="299">
        <v>-0.75600132526128849</v>
      </c>
      <c r="E164" s="298">
        <v>-7189.0000000000509</v>
      </c>
      <c r="F164" s="300">
        <v>-17.910261840105761</v>
      </c>
      <c r="G164" s="297">
        <v>307495</v>
      </c>
      <c r="H164" s="297">
        <v>-5190</v>
      </c>
      <c r="I164" s="299">
        <v>-1.659817388106241</v>
      </c>
      <c r="J164" s="297">
        <v>-64706</v>
      </c>
      <c r="K164" s="299">
        <v>-17.384692679493071</v>
      </c>
      <c r="N164" s="281"/>
    </row>
    <row r="165" spans="1:14" ht="12" customHeight="1" x14ac:dyDescent="0.2">
      <c r="A165" s="296">
        <v>43040</v>
      </c>
      <c r="B165" s="298">
        <v>32787.000000000116</v>
      </c>
      <c r="C165" s="298">
        <v>-162.99999999983265</v>
      </c>
      <c r="D165" s="299">
        <v>-0.49468892260950803</v>
      </c>
      <c r="E165" s="298">
        <v>-7097.9999999998254</v>
      </c>
      <c r="F165" s="300">
        <v>-17.796163971417414</v>
      </c>
      <c r="G165" s="297">
        <v>303768</v>
      </c>
      <c r="H165" s="298">
        <v>-3727</v>
      </c>
      <c r="I165" s="299">
        <v>-1.2120522284915203</v>
      </c>
      <c r="J165" s="297">
        <v>-63909</v>
      </c>
      <c r="K165" s="299">
        <v>-17.381832423567424</v>
      </c>
      <c r="N165" s="281"/>
    </row>
    <row r="166" spans="1:14" ht="12" customHeight="1" x14ac:dyDescent="0.2">
      <c r="A166" s="296">
        <v>43070</v>
      </c>
      <c r="B166" s="297">
        <v>33698.999999999942</v>
      </c>
      <c r="C166" s="298">
        <v>911.99999999982538</v>
      </c>
      <c r="D166" s="299">
        <v>2.781590264433532</v>
      </c>
      <c r="E166" s="298">
        <v>-6870.0000000001819</v>
      </c>
      <c r="F166" s="300">
        <v>-16.934112253198652</v>
      </c>
      <c r="G166" s="297">
        <v>314300</v>
      </c>
      <c r="H166" s="297">
        <v>10532</v>
      </c>
      <c r="I166" s="299">
        <v>3.4671196439387955</v>
      </c>
      <c r="J166" s="297">
        <v>-61742</v>
      </c>
      <c r="K166" s="299">
        <v>-16.418910653597205</v>
      </c>
      <c r="N166" s="281"/>
    </row>
    <row r="167" spans="1:14" ht="12" customHeight="1" x14ac:dyDescent="0.2">
      <c r="A167" s="296">
        <v>43101</v>
      </c>
      <c r="B167" s="298">
        <v>33673.999999999927</v>
      </c>
      <c r="C167" s="298">
        <v>-25.000000000014552</v>
      </c>
      <c r="D167" s="299">
        <v>-7.4186177631427028E-2</v>
      </c>
      <c r="E167" s="298">
        <v>-6530.0000000000655</v>
      </c>
      <c r="F167" s="300">
        <v>-16.242164958710742</v>
      </c>
      <c r="G167" s="297">
        <v>309146</v>
      </c>
      <c r="H167" s="298">
        <v>-5154</v>
      </c>
      <c r="I167" s="299">
        <v>-1.6398345529748648</v>
      </c>
      <c r="J167" s="297">
        <v>-59063</v>
      </c>
      <c r="K167" s="299">
        <v>-16.040618235838885</v>
      </c>
      <c r="N167" s="281"/>
    </row>
    <row r="168" spans="1:14" ht="12" customHeight="1" x14ac:dyDescent="0.2">
      <c r="A168" s="296">
        <v>43132</v>
      </c>
      <c r="B168" s="297">
        <v>33207.999999999956</v>
      </c>
      <c r="C168" s="298">
        <v>-465.9999999999709</v>
      </c>
      <c r="D168" s="299">
        <v>-1.3838569816474784</v>
      </c>
      <c r="E168" s="298">
        <v>-6171.9999999999636</v>
      </c>
      <c r="F168" s="300">
        <v>-15.672930421533714</v>
      </c>
      <c r="G168" s="297">
        <v>305346</v>
      </c>
      <c r="H168" s="297">
        <v>-3800</v>
      </c>
      <c r="I168" s="299">
        <v>-1.2291926791871801</v>
      </c>
      <c r="J168" s="297">
        <v>-56187</v>
      </c>
      <c r="K168" s="299">
        <v>-15.541319879513074</v>
      </c>
      <c r="N168" s="281"/>
    </row>
    <row r="169" spans="1:14" ht="12" customHeight="1" x14ac:dyDescent="0.2">
      <c r="A169" s="296">
        <v>43160</v>
      </c>
      <c r="B169" s="298">
        <v>32985.999999999935</v>
      </c>
      <c r="C169" s="298">
        <v>-222.00000000002183</v>
      </c>
      <c r="D169" s="299">
        <v>-0.66851361117809605</v>
      </c>
      <c r="E169" s="298">
        <v>-5421.0000000000509</v>
      </c>
      <c r="F169" s="300">
        <v>-14.114614523394312</v>
      </c>
      <c r="G169" s="297">
        <v>306938</v>
      </c>
      <c r="H169" s="298">
        <v>1592</v>
      </c>
      <c r="I169" s="299">
        <v>0.5213757507876311</v>
      </c>
      <c r="J169" s="297">
        <v>-45765</v>
      </c>
      <c r="K169" s="299">
        <v>-12.975506304170931</v>
      </c>
      <c r="N169" s="281"/>
    </row>
    <row r="170" spans="1:14" ht="12" customHeight="1" x14ac:dyDescent="0.2">
      <c r="A170" s="296">
        <v>43191</v>
      </c>
      <c r="B170" s="297">
        <v>31649.000000000018</v>
      </c>
      <c r="C170" s="298">
        <v>-1336.9999999999163</v>
      </c>
      <c r="D170" s="299">
        <v>-4.0532347056324465</v>
      </c>
      <c r="E170" s="298">
        <v>-5880.0000000000182</v>
      </c>
      <c r="F170" s="300">
        <v>-15.667883503424052</v>
      </c>
      <c r="G170" s="297">
        <v>293023</v>
      </c>
      <c r="H170" s="297">
        <v>-13915</v>
      </c>
      <c r="I170" s="299">
        <v>-4.533488847910653</v>
      </c>
      <c r="J170" s="297">
        <v>-50736</v>
      </c>
      <c r="K170" s="299">
        <v>-14.759177214269299</v>
      </c>
      <c r="N170" s="281"/>
    </row>
    <row r="171" spans="1:14" ht="12" customHeight="1" x14ac:dyDescent="0.2">
      <c r="A171" s="296">
        <v>43221</v>
      </c>
      <c r="B171" s="298">
        <v>30401.999999999971</v>
      </c>
      <c r="C171" s="298">
        <v>-1247.0000000000473</v>
      </c>
      <c r="D171" s="299">
        <v>-3.9400928939304452</v>
      </c>
      <c r="E171" s="298">
        <v>-5743</v>
      </c>
      <c r="F171" s="300">
        <v>-15.888781297551541</v>
      </c>
      <c r="G171" s="297">
        <v>281769</v>
      </c>
      <c r="H171" s="298">
        <v>-11254</v>
      </c>
      <c r="I171" s="299">
        <v>-3.8406541466028266</v>
      </c>
      <c r="J171" s="297">
        <v>-47083</v>
      </c>
      <c r="K171" s="299">
        <v>-14.317382895649107</v>
      </c>
      <c r="N171" s="281"/>
    </row>
    <row r="172" spans="1:14" ht="12" customHeight="1" x14ac:dyDescent="0.2">
      <c r="A172" s="296">
        <v>43252</v>
      </c>
      <c r="B172" s="297">
        <v>29233.999999999978</v>
      </c>
      <c r="C172" s="298">
        <v>-1167.9999999999927</v>
      </c>
      <c r="D172" s="299">
        <v>-3.8418525097032887</v>
      </c>
      <c r="E172" s="298">
        <v>-5520.0000000000509</v>
      </c>
      <c r="F172" s="300">
        <v>-15.883063819992078</v>
      </c>
      <c r="G172" s="297">
        <v>272362</v>
      </c>
      <c r="H172" s="297">
        <v>-9407</v>
      </c>
      <c r="I172" s="299">
        <v>-3.3385503728231281</v>
      </c>
      <c r="J172" s="297">
        <v>-46322</v>
      </c>
      <c r="K172" s="299">
        <v>-14.535401840067276</v>
      </c>
      <c r="N172" s="281"/>
    </row>
    <row r="173" spans="1:14" ht="12" customHeight="1" x14ac:dyDescent="0.2">
      <c r="A173" s="296">
        <v>43282</v>
      </c>
      <c r="B173" s="298">
        <v>28429.999999999982</v>
      </c>
      <c r="C173" s="298">
        <v>-803.99999999999636</v>
      </c>
      <c r="D173" s="299">
        <v>-2.7502223438461959</v>
      </c>
      <c r="E173" s="298">
        <v>-5108.0000000000691</v>
      </c>
      <c r="F173" s="300">
        <v>-15.230484823185824</v>
      </c>
      <c r="G173" s="297">
        <v>269712</v>
      </c>
      <c r="H173" s="298">
        <v>-2650</v>
      </c>
      <c r="I173" s="299">
        <v>-0.97296979754885038</v>
      </c>
      <c r="J173" s="297">
        <v>-44829</v>
      </c>
      <c r="K173" s="299">
        <v>-14.252196057111792</v>
      </c>
      <c r="N173" s="281"/>
    </row>
    <row r="174" spans="1:14" ht="12" customHeight="1" x14ac:dyDescent="0.2">
      <c r="A174" s="296">
        <v>43313</v>
      </c>
      <c r="B174" s="297">
        <v>28427.000000000055</v>
      </c>
      <c r="C174" s="298">
        <v>-2.9999999999272404</v>
      </c>
      <c r="D174" s="299">
        <v>-1.055223355584679E-2</v>
      </c>
      <c r="E174" s="298">
        <v>-4899.9999999999818</v>
      </c>
      <c r="F174" s="300">
        <v>-14.702793530770776</v>
      </c>
      <c r="G174" s="297">
        <v>278958</v>
      </c>
      <c r="H174" s="297">
        <v>9246</v>
      </c>
      <c r="I174" s="299">
        <v>3.4281010856024206</v>
      </c>
      <c r="J174" s="297">
        <v>-43394</v>
      </c>
      <c r="K174" s="299">
        <v>-13.461681639946393</v>
      </c>
      <c r="N174" s="281"/>
    </row>
    <row r="175" spans="1:14" ht="12" customHeight="1" x14ac:dyDescent="0.2">
      <c r="A175" s="296">
        <v>43344</v>
      </c>
      <c r="B175" s="298">
        <v>28244.000000000036</v>
      </c>
      <c r="C175" s="298">
        <v>-183.00000000001819</v>
      </c>
      <c r="D175" s="299">
        <v>-0.64375417736665086</v>
      </c>
      <c r="E175" s="298">
        <v>-4956.9999999999127</v>
      </c>
      <c r="F175" s="300">
        <v>-14.930273184542393</v>
      </c>
      <c r="G175" s="297">
        <v>271531</v>
      </c>
      <c r="H175" s="298">
        <v>-7427</v>
      </c>
      <c r="I175" s="299">
        <v>-2.6624079610550693</v>
      </c>
      <c r="J175" s="297">
        <v>-41154</v>
      </c>
      <c r="K175" s="299">
        <v>-13.161488398867871</v>
      </c>
      <c r="N175" s="281"/>
    </row>
    <row r="176" spans="1:14" ht="12" customHeight="1" x14ac:dyDescent="0.2">
      <c r="A176" s="296">
        <v>43374</v>
      </c>
      <c r="B176" s="297">
        <v>28144.000000000142</v>
      </c>
      <c r="C176" s="298">
        <v>-99.999999999894499</v>
      </c>
      <c r="D176" s="299">
        <v>-0.35405749893745353</v>
      </c>
      <c r="E176" s="298">
        <v>-4805.9999999998072</v>
      </c>
      <c r="F176" s="300">
        <v>-14.585735963580621</v>
      </c>
      <c r="G176" s="297">
        <v>267836</v>
      </c>
      <c r="H176" s="297">
        <v>-3695</v>
      </c>
      <c r="I176" s="299">
        <v>-1.360802265671323</v>
      </c>
      <c r="J176" s="297">
        <v>-39659</v>
      </c>
      <c r="K176" s="299">
        <v>-12.897445486918487</v>
      </c>
      <c r="N176" s="281"/>
    </row>
    <row r="177" spans="1:15" ht="12" customHeight="1" x14ac:dyDescent="0.2">
      <c r="A177" s="296">
        <v>43405</v>
      </c>
      <c r="B177" s="298">
        <v>28197.000000000047</v>
      </c>
      <c r="C177" s="298">
        <v>52.999999999905413</v>
      </c>
      <c r="D177" s="299">
        <v>0.18831722569608139</v>
      </c>
      <c r="E177" s="298">
        <v>-4590.0000000000691</v>
      </c>
      <c r="F177" s="300">
        <v>-13.999451001921654</v>
      </c>
      <c r="G177" s="297">
        <v>267681</v>
      </c>
      <c r="H177" s="298">
        <v>-155</v>
      </c>
      <c r="I177" s="299">
        <v>-5.7871234636120608E-2</v>
      </c>
      <c r="J177" s="297">
        <v>-36087</v>
      </c>
      <c r="K177" s="299">
        <v>-11.879789839614443</v>
      </c>
      <c r="N177" s="281"/>
    </row>
    <row r="178" spans="1:15" ht="12" customHeight="1" x14ac:dyDescent="0.2">
      <c r="A178" s="296">
        <v>43435</v>
      </c>
      <c r="B178" s="297">
        <v>29010.999999999971</v>
      </c>
      <c r="C178" s="298">
        <v>813.9999999999236</v>
      </c>
      <c r="D178" s="299">
        <v>2.8868319324748102</v>
      </c>
      <c r="E178" s="298">
        <v>-4687.9999999999709</v>
      </c>
      <c r="F178" s="300">
        <v>-13.911392029437012</v>
      </c>
      <c r="G178" s="297">
        <v>277679</v>
      </c>
      <c r="H178" s="297">
        <v>9998</v>
      </c>
      <c r="I178" s="299">
        <v>3.7350428308322221</v>
      </c>
      <c r="J178" s="297">
        <v>-36621</v>
      </c>
      <c r="K178" s="299">
        <v>-11.651606745147948</v>
      </c>
      <c r="N178" s="281"/>
    </row>
    <row r="179" spans="1:15" ht="12" customHeight="1" x14ac:dyDescent="0.2">
      <c r="A179" s="296">
        <v>43466</v>
      </c>
      <c r="B179" s="298">
        <v>28733.999999999913</v>
      </c>
      <c r="C179" s="298">
        <v>-277.00000000005821</v>
      </c>
      <c r="D179" s="299">
        <v>-0.95481024439026052</v>
      </c>
      <c r="E179" s="298">
        <v>-4940.0000000000146</v>
      </c>
      <c r="F179" s="300">
        <v>-14.670071865534315</v>
      </c>
      <c r="G179" s="297">
        <v>270783</v>
      </c>
      <c r="H179" s="298">
        <v>-6896</v>
      </c>
      <c r="I179" s="299">
        <v>-2.4834431123707592</v>
      </c>
      <c r="J179" s="297">
        <v>-38363</v>
      </c>
      <c r="K179" s="299">
        <v>-12.409347039909946</v>
      </c>
      <c r="N179" s="281"/>
    </row>
    <row r="180" spans="1:15" ht="12" customHeight="1" x14ac:dyDescent="0.2">
      <c r="A180" s="296">
        <v>43497</v>
      </c>
      <c r="B180" s="297">
        <v>28284.000000000007</v>
      </c>
      <c r="C180" s="298">
        <v>-449.99999999990541</v>
      </c>
      <c r="D180" s="299">
        <v>-1.5660889538522544</v>
      </c>
      <c r="E180" s="298">
        <v>-4923.9999999999491</v>
      </c>
      <c r="F180" s="300">
        <v>-14.827752348831472</v>
      </c>
      <c r="G180" s="297">
        <v>266136</v>
      </c>
      <c r="H180" s="297">
        <v>-4647</v>
      </c>
      <c r="I180" s="299">
        <v>-1.7161343215785334</v>
      </c>
      <c r="J180" s="297">
        <v>-39210</v>
      </c>
      <c r="K180" s="299">
        <v>-12.841170344461693</v>
      </c>
      <c r="N180" s="281"/>
    </row>
    <row r="181" spans="1:15" ht="12" customHeight="1" x14ac:dyDescent="0.2">
      <c r="A181" s="296">
        <v>43525</v>
      </c>
      <c r="B181" s="298">
        <v>27960.000000000087</v>
      </c>
      <c r="C181" s="298">
        <v>-323.99999999991996</v>
      </c>
      <c r="D181" s="299">
        <v>-1.1455239711494833</v>
      </c>
      <c r="E181" s="298">
        <v>-5025.9999999998472</v>
      </c>
      <c r="F181" s="300">
        <v>-15.23676711332037</v>
      </c>
      <c r="G181" s="297">
        <v>261581</v>
      </c>
      <c r="H181" s="298">
        <v>-4555</v>
      </c>
      <c r="I181" s="299">
        <v>-1.7115309465837016</v>
      </c>
      <c r="J181" s="297">
        <v>-45357</v>
      </c>
      <c r="K181" s="299">
        <v>-14.777251431885267</v>
      </c>
      <c r="N181" s="281"/>
    </row>
    <row r="182" spans="1:15" ht="12" customHeight="1" x14ac:dyDescent="0.2">
      <c r="A182" s="296">
        <v>43556</v>
      </c>
      <c r="B182" s="297">
        <v>27914.999999999854</v>
      </c>
      <c r="C182" s="298">
        <v>-45.000000000232831</v>
      </c>
      <c r="D182" s="299">
        <v>-0.16094420600941592</v>
      </c>
      <c r="E182" s="298">
        <v>-3734.0000000001637</v>
      </c>
      <c r="F182" s="300">
        <v>-11.79816107933951</v>
      </c>
      <c r="G182" s="297">
        <v>261610</v>
      </c>
      <c r="H182" s="297">
        <v>29</v>
      </c>
      <c r="I182" s="299">
        <v>1.1086432118540719E-2</v>
      </c>
      <c r="J182" s="297">
        <v>-31413</v>
      </c>
      <c r="K182" s="299">
        <v>-10.720318882818072</v>
      </c>
      <c r="N182" s="281"/>
    </row>
    <row r="183" spans="1:15" ht="12" customHeight="1" x14ac:dyDescent="0.2">
      <c r="A183" s="296">
        <v>43586</v>
      </c>
      <c r="B183" s="298">
        <v>27214.000000000015</v>
      </c>
      <c r="C183" s="298">
        <v>-700.99999999983993</v>
      </c>
      <c r="D183" s="299">
        <v>-2.5111946981903763</v>
      </c>
      <c r="E183" s="298">
        <v>-3187.9999999999563</v>
      </c>
      <c r="F183" s="300">
        <v>-10.486152226827048</v>
      </c>
      <c r="G183" s="297">
        <v>252570</v>
      </c>
      <c r="H183" s="298">
        <v>-9040</v>
      </c>
      <c r="I183" s="299">
        <v>-3.4555254004051834</v>
      </c>
      <c r="J183" s="297">
        <v>-29199</v>
      </c>
      <c r="K183" s="299">
        <v>-10.362743949831245</v>
      </c>
      <c r="N183" s="281"/>
    </row>
    <row r="184" spans="1:15" ht="12" customHeight="1" x14ac:dyDescent="0.2">
      <c r="A184" s="296">
        <v>43617</v>
      </c>
      <c r="B184" s="297">
        <v>26339.000000000036</v>
      </c>
      <c r="C184" s="298">
        <v>-874.99999999997817</v>
      </c>
      <c r="D184" s="299">
        <v>-3.215256853090239</v>
      </c>
      <c r="E184" s="298">
        <v>-2894.9999999999418</v>
      </c>
      <c r="F184" s="300">
        <v>-9.9028528425803657</v>
      </c>
      <c r="G184" s="297">
        <v>248504</v>
      </c>
      <c r="H184" s="297">
        <v>-4066</v>
      </c>
      <c r="I184" s="299">
        <v>-1.6098507344498554</v>
      </c>
      <c r="J184" s="297">
        <v>-23858</v>
      </c>
      <c r="K184" s="299">
        <v>-8.7596654452530096</v>
      </c>
      <c r="N184" s="281"/>
    </row>
    <row r="185" spans="1:15" ht="12" customHeight="1" x14ac:dyDescent="0.2">
      <c r="A185" s="296">
        <v>43647</v>
      </c>
      <c r="B185" s="298">
        <v>25975.999999999978</v>
      </c>
      <c r="C185" s="298">
        <v>-363.00000000005821</v>
      </c>
      <c r="D185" s="299">
        <v>-1.3781844413229725</v>
      </c>
      <c r="E185" s="298">
        <v>-2454.0000000000036</v>
      </c>
      <c r="F185" s="300">
        <v>-8.6317270488920332</v>
      </c>
      <c r="G185" s="297">
        <v>250201</v>
      </c>
      <c r="H185" s="298">
        <v>1697</v>
      </c>
      <c r="I185" s="299">
        <v>0.68288639217074976</v>
      </c>
      <c r="J185" s="297">
        <v>-19511</v>
      </c>
      <c r="K185" s="299">
        <v>-7.2340125763777658</v>
      </c>
      <c r="N185" s="281"/>
    </row>
    <row r="186" spans="1:15" ht="12" customHeight="1" x14ac:dyDescent="0.2">
      <c r="A186" s="296">
        <v>43678</v>
      </c>
      <c r="B186" s="297">
        <v>26379.999999999956</v>
      </c>
      <c r="C186" s="298">
        <v>403.99999999997817</v>
      </c>
      <c r="D186" s="299">
        <v>1.555281798583225</v>
      </c>
      <c r="E186" s="298">
        <v>-2047.0000000000982</v>
      </c>
      <c r="F186" s="300">
        <v>-7.2009005522921674</v>
      </c>
      <c r="G186" s="297">
        <v>261566</v>
      </c>
      <c r="H186" s="297">
        <v>11365</v>
      </c>
      <c r="I186" s="299">
        <v>4.5423479522463941</v>
      </c>
      <c r="J186" s="297">
        <v>-17392</v>
      </c>
      <c r="K186" s="299">
        <v>-6.2346303027695926</v>
      </c>
      <c r="N186" s="281"/>
    </row>
    <row r="187" spans="1:15" ht="12" customHeight="1" x14ac:dyDescent="0.2">
      <c r="A187" s="296">
        <v>43709</v>
      </c>
      <c r="B187" s="298">
        <v>26222.000000000033</v>
      </c>
      <c r="C187" s="298">
        <v>-157.9999999999236</v>
      </c>
      <c r="D187" s="299">
        <v>-0.59893858984049986</v>
      </c>
      <c r="E187" s="298">
        <v>-2022.0000000000036</v>
      </c>
      <c r="F187" s="300">
        <v>-7.159042628522875</v>
      </c>
      <c r="G187" s="297">
        <v>253967</v>
      </c>
      <c r="H187" s="298">
        <v>-7599</v>
      </c>
      <c r="I187" s="299">
        <v>-2.9051941001506312</v>
      </c>
      <c r="J187" s="297">
        <v>-17564</v>
      </c>
      <c r="K187" s="299">
        <v>-6.4685063583900178</v>
      </c>
      <c r="N187" s="281"/>
    </row>
    <row r="188" spans="1:15" ht="12" customHeight="1" x14ac:dyDescent="0.2">
      <c r="A188" s="296">
        <v>43739</v>
      </c>
      <c r="B188" s="297">
        <v>26288.999999999985</v>
      </c>
      <c r="C188" s="298">
        <v>66.999999999952706</v>
      </c>
      <c r="D188" s="299">
        <v>0.25551063992049661</v>
      </c>
      <c r="E188" s="298">
        <v>-1855.0000000001564</v>
      </c>
      <c r="F188" s="300">
        <v>-6.5911028993751675</v>
      </c>
      <c r="G188" s="297">
        <v>254002</v>
      </c>
      <c r="H188" s="297">
        <v>35</v>
      </c>
      <c r="I188" s="299">
        <v>1.3781318045257849E-2</v>
      </c>
      <c r="J188" s="297">
        <v>-13834</v>
      </c>
      <c r="K188" s="299">
        <v>-5.1651010319747908</v>
      </c>
      <c r="N188" s="281"/>
    </row>
    <row r="189" spans="1:15" ht="12" customHeight="1" x14ac:dyDescent="0.2">
      <c r="A189" s="296">
        <v>43770</v>
      </c>
      <c r="B189" s="298">
        <v>26724.999999999876</v>
      </c>
      <c r="C189" s="298">
        <v>435.99999999989086</v>
      </c>
      <c r="D189" s="299">
        <v>1.6584883411308573</v>
      </c>
      <c r="E189" s="298">
        <v>-1472.000000000171</v>
      </c>
      <c r="F189" s="300">
        <v>-5.2204135191693037</v>
      </c>
      <c r="G189" s="297">
        <v>255740</v>
      </c>
      <c r="H189" s="298">
        <v>1738</v>
      </c>
      <c r="I189" s="299">
        <v>0.68424658073558475</v>
      </c>
      <c r="J189" s="297">
        <v>-11941</v>
      </c>
      <c r="K189" s="299">
        <v>-4.4609068256618887</v>
      </c>
      <c r="N189" s="281"/>
    </row>
    <row r="190" spans="1:15" ht="12" customHeight="1" x14ac:dyDescent="0.2">
      <c r="A190" s="296">
        <v>43800</v>
      </c>
      <c r="B190" s="297">
        <v>28759.999999999989</v>
      </c>
      <c r="C190" s="298">
        <v>2035.0000000001128</v>
      </c>
      <c r="D190" s="299">
        <v>7.6145930776431143</v>
      </c>
      <c r="E190" s="298">
        <v>-250.99999999998181</v>
      </c>
      <c r="F190" s="300">
        <v>-0.86518906621620095</v>
      </c>
      <c r="G190" s="297">
        <v>274022</v>
      </c>
      <c r="H190" s="297">
        <v>18282</v>
      </c>
      <c r="I190" s="299">
        <v>7.1486666145303825</v>
      </c>
      <c r="J190" s="297">
        <v>-3657</v>
      </c>
      <c r="K190" s="299">
        <v>-1.3169883210469644</v>
      </c>
      <c r="N190" s="281"/>
    </row>
    <row r="191" spans="1:15" ht="12" customHeight="1" x14ac:dyDescent="0.2">
      <c r="A191" s="296">
        <v>43831</v>
      </c>
      <c r="B191" s="298">
        <v>27914.000000000095</v>
      </c>
      <c r="C191" s="298">
        <v>-845.9999999998945</v>
      </c>
      <c r="D191" s="299">
        <v>-2.9415855354655593</v>
      </c>
      <c r="E191" s="298">
        <v>-819.9999999998181</v>
      </c>
      <c r="F191" s="300">
        <v>-2.8537620936862971</v>
      </c>
      <c r="G191" s="297">
        <v>264654</v>
      </c>
      <c r="H191" s="298">
        <v>-9368</v>
      </c>
      <c r="I191" s="299">
        <v>-3.4187036077395248</v>
      </c>
      <c r="J191" s="297">
        <v>-6129</v>
      </c>
      <c r="K191" s="299">
        <v>-2.2634360354970586</v>
      </c>
      <c r="N191" s="281"/>
      <c r="O191" s="313"/>
    </row>
    <row r="192" spans="1:15" ht="12" customHeight="1" x14ac:dyDescent="0.2">
      <c r="A192" s="296">
        <v>43862</v>
      </c>
      <c r="B192" s="297">
        <v>27405.000000000036</v>
      </c>
      <c r="C192" s="298">
        <v>-509.00000000005821</v>
      </c>
      <c r="D192" s="299">
        <v>-1.8234577631298148</v>
      </c>
      <c r="E192" s="298">
        <v>-878.9999999999709</v>
      </c>
      <c r="F192" s="300">
        <v>-3.1077641069154671</v>
      </c>
      <c r="G192" s="297">
        <v>259835</v>
      </c>
      <c r="H192" s="297">
        <v>-4819</v>
      </c>
      <c r="I192" s="299">
        <v>-1.8208680012393541</v>
      </c>
      <c r="J192" s="297">
        <v>-6301</v>
      </c>
      <c r="K192" s="299">
        <v>-2.3675864971292873</v>
      </c>
      <c r="N192" s="281"/>
      <c r="O192" s="313"/>
    </row>
    <row r="193" spans="1:15" ht="12" customHeight="1" x14ac:dyDescent="0.2">
      <c r="A193" s="296">
        <v>43891</v>
      </c>
      <c r="B193" s="298">
        <v>28872.999999999891</v>
      </c>
      <c r="C193" s="298">
        <v>1467.9999999998545</v>
      </c>
      <c r="D193" s="299">
        <v>5.3566867359965427</v>
      </c>
      <c r="E193" s="298">
        <v>912.99999999980355</v>
      </c>
      <c r="F193" s="300">
        <v>3.2653791130178851</v>
      </c>
      <c r="G193" s="297">
        <v>319386</v>
      </c>
      <c r="H193" s="298">
        <v>59551</v>
      </c>
      <c r="I193" s="299">
        <v>22.918775376681356</v>
      </c>
      <c r="J193" s="297">
        <v>57805</v>
      </c>
      <c r="K193" s="299">
        <v>22.098317538353321</v>
      </c>
      <c r="N193" s="281"/>
      <c r="O193" s="313"/>
    </row>
    <row r="194" spans="1:15" ht="12" customHeight="1" x14ac:dyDescent="0.2">
      <c r="A194" s="296">
        <v>43922</v>
      </c>
      <c r="B194" s="298">
        <v>34065</v>
      </c>
      <c r="C194" s="298">
        <v>5192.0000000001091</v>
      </c>
      <c r="D194" s="299">
        <v>17.982197901153775</v>
      </c>
      <c r="E194" s="298">
        <v>6150.0000000001455</v>
      </c>
      <c r="F194" s="300">
        <v>22.031166039764205</v>
      </c>
      <c r="G194" s="297">
        <v>344441</v>
      </c>
      <c r="H194" s="297">
        <v>25055</v>
      </c>
      <c r="I194" s="299">
        <v>7.8447395940961719</v>
      </c>
      <c r="J194" s="297">
        <v>82831</v>
      </c>
      <c r="K194" s="299">
        <v>31.662015977982492</v>
      </c>
      <c r="N194" s="281"/>
      <c r="O194" s="313"/>
    </row>
    <row r="195" spans="1:15" ht="12" customHeight="1" x14ac:dyDescent="0.2">
      <c r="A195" s="296">
        <v>43952</v>
      </c>
      <c r="B195" s="298">
        <v>33034</v>
      </c>
      <c r="C195" s="298">
        <v>-1031</v>
      </c>
      <c r="D195" s="299">
        <v>-3.0265668574783504</v>
      </c>
      <c r="E195" s="298">
        <v>5819.9999999999854</v>
      </c>
      <c r="F195" s="300">
        <v>21.386051297126418</v>
      </c>
      <c r="G195" s="297">
        <v>320724</v>
      </c>
      <c r="H195" s="298">
        <v>-23717</v>
      </c>
      <c r="I195" s="299">
        <v>-6.8856495016563066</v>
      </c>
      <c r="J195" s="297">
        <v>68154</v>
      </c>
      <c r="K195" s="299">
        <v>26.984202399334837</v>
      </c>
      <c r="N195" s="281"/>
      <c r="O195" s="313"/>
    </row>
    <row r="196" spans="1:15" ht="12" customHeight="1" x14ac:dyDescent="0.2">
      <c r="A196" s="296">
        <v>43983</v>
      </c>
      <c r="B196" s="298">
        <v>31370</v>
      </c>
      <c r="C196" s="298">
        <v>-1664</v>
      </c>
      <c r="D196" s="299">
        <v>-5.0372343645940543</v>
      </c>
      <c r="E196" s="298">
        <v>5030.9999999999636</v>
      </c>
      <c r="F196" s="300">
        <v>19.100952959489568</v>
      </c>
      <c r="G196" s="297">
        <v>304797</v>
      </c>
      <c r="H196" s="298">
        <v>-15927</v>
      </c>
      <c r="I196" s="299">
        <v>-4.965952033524152</v>
      </c>
      <c r="J196" s="297">
        <v>56293</v>
      </c>
      <c r="K196" s="299">
        <v>22.652754080417218</v>
      </c>
      <c r="N196" s="281"/>
      <c r="O196" s="313"/>
    </row>
    <row r="197" spans="1:15" ht="12" customHeight="1" x14ac:dyDescent="0.2">
      <c r="A197" s="296">
        <v>44013</v>
      </c>
      <c r="B197" s="298">
        <v>31177</v>
      </c>
      <c r="C197" s="298">
        <v>-193</v>
      </c>
      <c r="D197" s="299">
        <v>-0.61523748804590372</v>
      </c>
      <c r="E197" s="298">
        <v>5201.0000000000218</v>
      </c>
      <c r="F197" s="300">
        <v>20.022328303049072</v>
      </c>
      <c r="G197" s="297">
        <v>298241</v>
      </c>
      <c r="H197" s="298">
        <v>-6556</v>
      </c>
      <c r="I197" s="299">
        <v>-2.1509398058379841</v>
      </c>
      <c r="J197" s="297">
        <v>48040</v>
      </c>
      <c r="K197" s="299">
        <v>19.200562747550968</v>
      </c>
      <c r="N197" s="281"/>
      <c r="O197" s="313"/>
    </row>
    <row r="198" spans="1:15" ht="12" customHeight="1" x14ac:dyDescent="0.2">
      <c r="A198" s="301">
        <v>44044</v>
      </c>
      <c r="B198" s="298">
        <v>31370</v>
      </c>
      <c r="C198" s="298">
        <v>193</v>
      </c>
      <c r="D198" s="300">
        <v>0.61904609167014146</v>
      </c>
      <c r="E198" s="298">
        <v>4990.0000000000437</v>
      </c>
      <c r="F198" s="300">
        <v>18.915845337376997</v>
      </c>
      <c r="G198" s="298">
        <v>306224</v>
      </c>
      <c r="H198" s="298">
        <v>7983</v>
      </c>
      <c r="I198" s="300">
        <v>2.67669435121261</v>
      </c>
      <c r="J198" s="298">
        <v>44658</v>
      </c>
      <c r="K198" s="300">
        <v>17.073319926901814</v>
      </c>
      <c r="N198" s="281"/>
      <c r="O198" s="314"/>
    </row>
    <row r="199" spans="1:15" ht="12" customHeight="1" x14ac:dyDescent="0.2">
      <c r="A199" s="301">
        <v>44075</v>
      </c>
      <c r="B199" s="298">
        <v>30957</v>
      </c>
      <c r="C199" s="298">
        <v>-413</v>
      </c>
      <c r="D199" s="300">
        <v>-1.3165444692381256</v>
      </c>
      <c r="E199" s="298">
        <v>4734.9999999999673</v>
      </c>
      <c r="F199" s="300">
        <v>18.057356418274583</v>
      </c>
      <c r="G199" s="298">
        <v>298542</v>
      </c>
      <c r="H199" s="298">
        <v>-7682</v>
      </c>
      <c r="I199" s="300">
        <v>-2.5086211400804639</v>
      </c>
      <c r="J199" s="298">
        <v>44575</v>
      </c>
      <c r="K199" s="300">
        <v>17.551492910496247</v>
      </c>
      <c r="N199" s="281"/>
      <c r="O199" s="314"/>
    </row>
    <row r="200" spans="1:15" ht="12" customHeight="1" x14ac:dyDescent="0.2">
      <c r="A200" s="302">
        <v>44105</v>
      </c>
      <c r="B200" s="303">
        <v>31204</v>
      </c>
      <c r="C200" s="303">
        <v>247</v>
      </c>
      <c r="D200" s="304">
        <v>0.79788093161482054</v>
      </c>
      <c r="E200" s="303">
        <v>4915.0000000000146</v>
      </c>
      <c r="F200" s="304">
        <v>18.696032561147312</v>
      </c>
      <c r="G200" s="303">
        <v>298177</v>
      </c>
      <c r="H200" s="303">
        <v>-365</v>
      </c>
      <c r="I200" s="304">
        <v>-0.12226085441914371</v>
      </c>
      <c r="J200" s="303">
        <v>44175</v>
      </c>
      <c r="K200" s="304">
        <v>17.391595341768962</v>
      </c>
      <c r="N200" s="281"/>
      <c r="O200" s="314"/>
    </row>
    <row r="201" spans="1:15" ht="12" customHeight="1" x14ac:dyDescent="0.2">
      <c r="A201" s="302">
        <v>44136</v>
      </c>
      <c r="B201" s="303">
        <v>31679</v>
      </c>
      <c r="C201" s="303">
        <v>475</v>
      </c>
      <c r="D201" s="304">
        <v>1.5222407383668761</v>
      </c>
      <c r="E201" s="303">
        <v>4954.0000000001237</v>
      </c>
      <c r="F201" s="304">
        <v>18.53695042095471</v>
      </c>
      <c r="G201" s="303">
        <v>299659</v>
      </c>
      <c r="H201" s="303">
        <v>1482</v>
      </c>
      <c r="I201" s="304">
        <v>0.49702022624146058</v>
      </c>
      <c r="J201" s="303">
        <v>43919</v>
      </c>
      <c r="K201" s="304">
        <v>17.1733010088371</v>
      </c>
      <c r="N201" s="281"/>
      <c r="O201" s="314"/>
    </row>
    <row r="202" spans="1:15" ht="12" customHeight="1" x14ac:dyDescent="0.2">
      <c r="A202" s="302">
        <v>44166</v>
      </c>
      <c r="B202" s="303">
        <v>33387</v>
      </c>
      <c r="C202" s="303">
        <v>1708</v>
      </c>
      <c r="D202" s="304">
        <v>5.3915843303134565</v>
      </c>
      <c r="E202" s="303">
        <v>4627.0000000000109</v>
      </c>
      <c r="F202" s="304">
        <v>16.088317107093228</v>
      </c>
      <c r="G202" s="303">
        <v>318155</v>
      </c>
      <c r="H202" s="303">
        <v>18496</v>
      </c>
      <c r="I202" s="304">
        <v>6.172349236966018</v>
      </c>
      <c r="J202" s="303">
        <v>44133</v>
      </c>
      <c r="K202" s="304">
        <v>16.105641152900134</v>
      </c>
      <c r="N202" s="281"/>
      <c r="O202" s="314"/>
    </row>
    <row r="203" spans="1:15" ht="12" customHeight="1" x14ac:dyDescent="0.2">
      <c r="A203" s="302">
        <v>44197</v>
      </c>
      <c r="B203" s="303">
        <v>33867</v>
      </c>
      <c r="C203" s="303">
        <v>480</v>
      </c>
      <c r="D203" s="304">
        <v>1.4376853266241352</v>
      </c>
      <c r="E203" s="303">
        <v>5952.9999999999054</v>
      </c>
      <c r="F203" s="304">
        <v>21.326216235580301</v>
      </c>
      <c r="G203" s="303">
        <v>317284</v>
      </c>
      <c r="H203" s="303">
        <v>-871</v>
      </c>
      <c r="I203" s="304">
        <v>-0.27376593169995755</v>
      </c>
      <c r="J203" s="303">
        <v>52630</v>
      </c>
      <c r="K203" s="304">
        <v>19.886342167509277</v>
      </c>
      <c r="N203" s="281"/>
      <c r="O203" s="314"/>
    </row>
    <row r="204" spans="1:15" ht="12" customHeight="1" x14ac:dyDescent="0.2">
      <c r="A204" s="302">
        <v>44228</v>
      </c>
      <c r="B204" s="303">
        <v>33189</v>
      </c>
      <c r="C204" s="303">
        <v>-678</v>
      </c>
      <c r="D204" s="304">
        <v>-2.0019487997165384</v>
      </c>
      <c r="E204" s="303">
        <v>5783.9999999999636</v>
      </c>
      <c r="F204" s="304">
        <v>21.105637657361637</v>
      </c>
      <c r="G204" s="303">
        <v>312168</v>
      </c>
      <c r="H204" s="303">
        <v>-5116</v>
      </c>
      <c r="I204" s="304">
        <v>-1.6124355467026386</v>
      </c>
      <c r="J204" s="303">
        <v>52333</v>
      </c>
      <c r="K204" s="304">
        <v>20.140858621817692</v>
      </c>
      <c r="N204" s="281"/>
      <c r="O204" s="314"/>
    </row>
    <row r="205" spans="1:15" ht="12" customHeight="1" x14ac:dyDescent="0.2">
      <c r="A205" s="302">
        <v>44256</v>
      </c>
      <c r="B205" s="303">
        <v>32200</v>
      </c>
      <c r="C205" s="303">
        <v>-989</v>
      </c>
      <c r="D205" s="304">
        <v>-2.9799029799029797</v>
      </c>
      <c r="E205" s="303">
        <v>3327.0000000001091</v>
      </c>
      <c r="F205" s="304">
        <v>11.522876043362734</v>
      </c>
      <c r="G205" s="303">
        <v>304483</v>
      </c>
      <c r="H205" s="303">
        <v>-7685</v>
      </c>
      <c r="I205" s="304">
        <v>-2.4618154327157171</v>
      </c>
      <c r="J205" s="303">
        <v>-14903</v>
      </c>
      <c r="K205" s="304">
        <v>-4.66614065738636</v>
      </c>
      <c r="N205" s="281"/>
      <c r="O205" s="314"/>
    </row>
    <row r="206" spans="1:15" ht="12" customHeight="1" x14ac:dyDescent="0.2">
      <c r="A206" s="302">
        <v>44287</v>
      </c>
      <c r="B206" s="303">
        <v>31917</v>
      </c>
      <c r="C206" s="303">
        <v>-283</v>
      </c>
      <c r="D206" s="304">
        <v>-0.8788819875776398</v>
      </c>
      <c r="E206" s="303">
        <v>-2148</v>
      </c>
      <c r="F206" s="304">
        <v>-6.3055922501100836</v>
      </c>
      <c r="G206" s="303">
        <v>300536</v>
      </c>
      <c r="H206" s="303">
        <v>-3947</v>
      </c>
      <c r="I206" s="304">
        <v>-1.2962956881008134</v>
      </c>
      <c r="J206" s="303">
        <v>-43905</v>
      </c>
      <c r="K206" s="304">
        <v>-12.746740370629512</v>
      </c>
      <c r="N206" s="281"/>
      <c r="O206" s="314"/>
    </row>
    <row r="207" spans="1:15" ht="12" customHeight="1" x14ac:dyDescent="0.2">
      <c r="A207" s="302">
        <v>44317</v>
      </c>
      <c r="B207" s="303">
        <v>31297</v>
      </c>
      <c r="C207" s="303">
        <v>-620</v>
      </c>
      <c r="D207" s="304">
        <v>-1.9425384591283641</v>
      </c>
      <c r="E207" s="303">
        <v>-1737</v>
      </c>
      <c r="F207" s="304">
        <v>-5.2582188048677123</v>
      </c>
      <c r="G207" s="303">
        <v>292387</v>
      </c>
      <c r="H207" s="303">
        <v>-8149</v>
      </c>
      <c r="I207" s="304">
        <v>-2.7114888066654244</v>
      </c>
      <c r="J207" s="303">
        <v>-28337</v>
      </c>
      <c r="K207" s="304">
        <v>-8.8353225826567385</v>
      </c>
      <c r="N207" s="281"/>
      <c r="O207" s="314"/>
    </row>
    <row r="208" spans="1:15" ht="12" customHeight="1" x14ac:dyDescent="0.2">
      <c r="A208" s="302">
        <v>44348</v>
      </c>
      <c r="B208" s="303">
        <v>30806</v>
      </c>
      <c r="C208" s="303">
        <v>-491</v>
      </c>
      <c r="D208" s="304">
        <v>-1.5688404639422309</v>
      </c>
      <c r="E208" s="303">
        <v>-564</v>
      </c>
      <c r="F208" s="304">
        <v>-1.7978960790564233</v>
      </c>
      <c r="G208" s="303">
        <v>280624</v>
      </c>
      <c r="H208" s="303">
        <v>-11763</v>
      </c>
      <c r="I208" s="304">
        <v>-4.0230926819591843</v>
      </c>
      <c r="J208" s="303">
        <v>-24173</v>
      </c>
      <c r="K208" s="304">
        <v>-7.9308523377854767</v>
      </c>
      <c r="N208" s="281"/>
      <c r="O208" s="314"/>
    </row>
    <row r="209" spans="1:15" ht="12" customHeight="1" x14ac:dyDescent="0.2">
      <c r="A209" s="302">
        <v>44378</v>
      </c>
      <c r="B209" s="303">
        <v>30464</v>
      </c>
      <c r="C209" s="303">
        <v>-342</v>
      </c>
      <c r="D209" s="304">
        <v>-1.110173342855288</v>
      </c>
      <c r="E209" s="303">
        <v>-713</v>
      </c>
      <c r="F209" s="304">
        <v>-2.2869422972062741</v>
      </c>
      <c r="G209" s="303">
        <v>270470</v>
      </c>
      <c r="H209" s="303">
        <v>-10154</v>
      </c>
      <c r="I209" s="304">
        <v>-3.6183647870460116</v>
      </c>
      <c r="J209" s="303">
        <v>-27771</v>
      </c>
      <c r="K209" s="304">
        <v>-9.311596997059425</v>
      </c>
      <c r="N209" s="281"/>
      <c r="O209" s="314"/>
    </row>
    <row r="210" spans="1:15" ht="12" customHeight="1" x14ac:dyDescent="0.2">
      <c r="A210" s="302">
        <v>44409</v>
      </c>
      <c r="B210" s="303">
        <v>30674</v>
      </c>
      <c r="C210" s="303">
        <v>210</v>
      </c>
      <c r="D210" s="304">
        <v>0.68933823529411764</v>
      </c>
      <c r="E210" s="303">
        <v>-696</v>
      </c>
      <c r="F210" s="304">
        <v>-2.2186802677717563</v>
      </c>
      <c r="G210" s="303">
        <v>271609</v>
      </c>
      <c r="H210" s="303">
        <v>1139</v>
      </c>
      <c r="I210" s="304">
        <v>0.42111879321181644</v>
      </c>
      <c r="J210" s="303">
        <v>-34615</v>
      </c>
      <c r="K210" s="304">
        <v>-11.303816813835624</v>
      </c>
      <c r="N210" s="281"/>
      <c r="O210" s="314"/>
    </row>
    <row r="211" spans="1:15" ht="12" customHeight="1" x14ac:dyDescent="0.2">
      <c r="A211" s="302">
        <v>44440</v>
      </c>
      <c r="B211" s="303">
        <v>30059</v>
      </c>
      <c r="C211" s="303">
        <v>-615</v>
      </c>
      <c r="D211" s="304">
        <v>-2.0049553367672948</v>
      </c>
      <c r="E211" s="303">
        <v>-898</v>
      </c>
      <c r="F211" s="304">
        <v>-2.9007978809316146</v>
      </c>
      <c r="G211" s="303">
        <v>259300</v>
      </c>
      <c r="H211" s="303">
        <v>-12309</v>
      </c>
      <c r="I211" s="304">
        <v>-4.5318822277612307</v>
      </c>
      <c r="J211" s="303">
        <v>-39242</v>
      </c>
      <c r="K211" s="304">
        <v>-13.144549175660377</v>
      </c>
      <c r="N211" s="281"/>
      <c r="O211" s="314"/>
    </row>
    <row r="212" spans="1:15" ht="12" customHeight="1" x14ac:dyDescent="0.2">
      <c r="A212" s="302">
        <v>44470</v>
      </c>
      <c r="B212" s="303">
        <v>29238</v>
      </c>
      <c r="C212" s="303">
        <v>-821</v>
      </c>
      <c r="D212" s="304">
        <v>-2.7312951195981237</v>
      </c>
      <c r="E212" s="303">
        <v>-1966</v>
      </c>
      <c r="F212" s="304">
        <v>-6.3004742981669013</v>
      </c>
      <c r="G212" s="303">
        <v>254777</v>
      </c>
      <c r="H212" s="303">
        <v>-4523</v>
      </c>
      <c r="I212" s="304">
        <v>-1.7443116081758581</v>
      </c>
      <c r="J212" s="303">
        <v>-43400</v>
      </c>
      <c r="K212" s="304">
        <v>-14.55511323811025</v>
      </c>
      <c r="N212" s="281"/>
      <c r="O212" s="314"/>
    </row>
    <row r="213" spans="1:15" ht="12" customHeight="1" x14ac:dyDescent="0.2">
      <c r="A213" s="302">
        <v>44501</v>
      </c>
      <c r="B213" s="303">
        <v>29063</v>
      </c>
      <c r="C213" s="303">
        <v>-175</v>
      </c>
      <c r="D213" s="304">
        <v>-0.59853615158355566</v>
      </c>
      <c r="E213" s="303">
        <v>-2616</v>
      </c>
      <c r="F213" s="304">
        <v>-8.2578364216042175</v>
      </c>
      <c r="G213" s="303">
        <v>250441</v>
      </c>
      <c r="H213" s="303">
        <v>-4336</v>
      </c>
      <c r="I213" s="304">
        <v>-1.7018804680171287</v>
      </c>
      <c r="J213" s="303">
        <v>-49218</v>
      </c>
      <c r="K213" s="304">
        <v>-16.42466937418866</v>
      </c>
      <c r="N213" s="281"/>
      <c r="O213" s="314"/>
    </row>
    <row r="214" spans="1:15" ht="12" customHeight="1" x14ac:dyDescent="0.2">
      <c r="A214" s="302">
        <v>44531</v>
      </c>
      <c r="B214" s="303">
        <v>28542</v>
      </c>
      <c r="C214" s="303">
        <v>-521</v>
      </c>
      <c r="D214" s="304">
        <v>-1.7926573306265698</v>
      </c>
      <c r="E214" s="303">
        <v>-4845</v>
      </c>
      <c r="F214" s="304">
        <v>-14.511636265612363</v>
      </c>
      <c r="G214" s="303">
        <v>257946</v>
      </c>
      <c r="H214" s="303">
        <v>7505</v>
      </c>
      <c r="I214" s="304">
        <v>2.996713796862335</v>
      </c>
      <c r="J214" s="303">
        <v>-60209</v>
      </c>
      <c r="K214" s="304">
        <v>-18.924423629991672</v>
      </c>
      <c r="N214" s="281"/>
      <c r="O214" s="314"/>
    </row>
    <row r="215" spans="1:15" ht="12" customHeight="1" x14ac:dyDescent="0.2">
      <c r="A215" s="302">
        <v>44562</v>
      </c>
      <c r="B215" s="303">
        <v>26999</v>
      </c>
      <c r="C215" s="303">
        <v>-1543</v>
      </c>
      <c r="D215" s="304">
        <v>-5.4060682502978068</v>
      </c>
      <c r="E215" s="303">
        <v>-6868</v>
      </c>
      <c r="F215" s="304">
        <v>-20.27932795937048</v>
      </c>
      <c r="G215" s="303">
        <v>250642</v>
      </c>
      <c r="H215" s="303">
        <v>-7304</v>
      </c>
      <c r="I215" s="304">
        <v>-2.8316004124894358</v>
      </c>
      <c r="J215" s="303">
        <v>-66642</v>
      </c>
      <c r="K215" s="304">
        <v>-21.003895563596021</v>
      </c>
      <c r="N215" s="281"/>
      <c r="O215" s="314"/>
    </row>
    <row r="216" spans="1:15" ht="12" customHeight="1" x14ac:dyDescent="0.2">
      <c r="A216" s="302">
        <v>44593</v>
      </c>
      <c r="B216" s="303">
        <v>25002</v>
      </c>
      <c r="C216" s="303">
        <v>-1997</v>
      </c>
      <c r="D216" s="304">
        <v>-7.3965702433423459</v>
      </c>
      <c r="E216" s="303">
        <v>-8187</v>
      </c>
      <c r="F216" s="304">
        <v>-24.667811624333364</v>
      </c>
      <c r="G216" s="303">
        <v>243443</v>
      </c>
      <c r="H216" s="303">
        <v>-7199</v>
      </c>
      <c r="I216" s="304">
        <v>-2.8722241284381709</v>
      </c>
      <c r="J216" s="303">
        <v>-68725</v>
      </c>
      <c r="K216" s="304">
        <v>-22.015389149432355</v>
      </c>
      <c r="N216" s="281"/>
      <c r="O216" s="314"/>
    </row>
    <row r="217" spans="1:15" ht="12" customHeight="1" x14ac:dyDescent="0.2">
      <c r="A217" s="302">
        <v>44621</v>
      </c>
      <c r="B217" s="303">
        <v>25408</v>
      </c>
      <c r="C217" s="303">
        <v>406</v>
      </c>
      <c r="D217" s="304">
        <v>1.6238700903927685</v>
      </c>
      <c r="E217" s="303">
        <v>-6792</v>
      </c>
      <c r="F217" s="304">
        <v>-21.093167701863354</v>
      </c>
      <c r="G217" s="303">
        <v>249107</v>
      </c>
      <c r="H217" s="303">
        <v>5664</v>
      </c>
      <c r="I217" s="304">
        <v>2.3266226591029522</v>
      </c>
      <c r="J217" s="303">
        <v>-55376</v>
      </c>
      <c r="K217" s="304">
        <v>-18.186893849574524</v>
      </c>
      <c r="N217" s="281"/>
      <c r="O217" s="314"/>
    </row>
    <row r="218" spans="1:15" ht="12" customHeight="1" x14ac:dyDescent="0.2">
      <c r="A218" s="302">
        <v>44652</v>
      </c>
      <c r="B218" s="303">
        <v>24420</v>
      </c>
      <c r="C218" s="303">
        <v>-988</v>
      </c>
      <c r="D218" s="304">
        <v>-3.8885390428211588</v>
      </c>
      <c r="E218" s="303">
        <v>-7497</v>
      </c>
      <c r="F218" s="304">
        <v>-23.489049722718299</v>
      </c>
      <c r="G218" s="303">
        <v>242135</v>
      </c>
      <c r="H218" s="303">
        <v>-6972</v>
      </c>
      <c r="I218" s="304">
        <v>-2.79879730396978</v>
      </c>
      <c r="J218" s="303">
        <v>-58401</v>
      </c>
      <c r="K218" s="304">
        <v>-19.432280991295553</v>
      </c>
      <c r="N218" s="281"/>
      <c r="O218" s="314"/>
    </row>
    <row r="219" spans="1:15" ht="12" customHeight="1" x14ac:dyDescent="0.2">
      <c r="A219" s="302">
        <v>44682</v>
      </c>
      <c r="B219" s="303">
        <v>23433</v>
      </c>
      <c r="C219" s="303">
        <v>-987</v>
      </c>
      <c r="D219" s="304">
        <v>-4.0417690417690419</v>
      </c>
      <c r="E219" s="303">
        <v>-7864</v>
      </c>
      <c r="F219" s="304">
        <v>-25.127008978496342</v>
      </c>
      <c r="G219" s="303">
        <v>232127</v>
      </c>
      <c r="H219" s="303">
        <v>-10008</v>
      </c>
      <c r="I219" s="304">
        <v>-4.1332314617878456</v>
      </c>
      <c r="J219" s="303">
        <v>-60260</v>
      </c>
      <c r="K219" s="304">
        <v>-20.609671428620288</v>
      </c>
      <c r="N219" s="281"/>
      <c r="O219" s="314"/>
    </row>
    <row r="220" spans="1:15" ht="12" customHeight="1" x14ac:dyDescent="0.2">
      <c r="A220" s="302">
        <v>44713</v>
      </c>
      <c r="B220" s="303">
        <v>22685</v>
      </c>
      <c r="C220" s="303">
        <v>-748</v>
      </c>
      <c r="D220" s="304">
        <v>-3.1920795459394871</v>
      </c>
      <c r="E220" s="303">
        <v>-8121</v>
      </c>
      <c r="F220" s="304">
        <v>-26.361747711484774</v>
      </c>
      <c r="G220" s="303">
        <v>227146</v>
      </c>
      <c r="H220" s="303">
        <v>-4981</v>
      </c>
      <c r="I220" s="304">
        <v>-2.1458081136619178</v>
      </c>
      <c r="J220" s="303">
        <v>-53478</v>
      </c>
      <c r="K220" s="304">
        <v>-19.056816238097952</v>
      </c>
      <c r="N220" s="281"/>
      <c r="O220" s="314"/>
    </row>
    <row r="221" spans="1:15" ht="12" customHeight="1" x14ac:dyDescent="0.2">
      <c r="A221" s="302">
        <v>44743</v>
      </c>
      <c r="B221" s="303">
        <v>22684</v>
      </c>
      <c r="C221" s="303">
        <v>-1</v>
      </c>
      <c r="D221" s="304">
        <v>-4.4081992506061277E-3</v>
      </c>
      <c r="E221" s="303">
        <v>-7780</v>
      </c>
      <c r="F221" s="304">
        <v>-25.538340336134453</v>
      </c>
      <c r="G221" s="303">
        <v>228122</v>
      </c>
      <c r="H221" s="303">
        <v>976</v>
      </c>
      <c r="I221" s="304">
        <v>0.42967958933901546</v>
      </c>
      <c r="J221" s="303">
        <v>-42348</v>
      </c>
      <c r="K221" s="304">
        <v>-15.657189337079897</v>
      </c>
      <c r="N221" s="281"/>
      <c r="O221" s="314"/>
    </row>
    <row r="222" spans="1:15" ht="12" customHeight="1" x14ac:dyDescent="0.2">
      <c r="A222" s="302">
        <v>44774</v>
      </c>
      <c r="B222" s="303">
        <v>22766</v>
      </c>
      <c r="C222" s="303">
        <v>82</v>
      </c>
      <c r="D222" s="304">
        <v>0.36148827367307351</v>
      </c>
      <c r="E222" s="303">
        <v>-7908</v>
      </c>
      <c r="F222" s="304">
        <v>-25.780791549846775</v>
      </c>
      <c r="G222" s="303">
        <v>233217</v>
      </c>
      <c r="H222" s="303">
        <v>5095</v>
      </c>
      <c r="I222" s="304">
        <v>2.2334540289844909</v>
      </c>
      <c r="J222" s="303">
        <v>-38392</v>
      </c>
      <c r="K222" s="304">
        <v>-14.135024980762788</v>
      </c>
      <c r="N222" s="281"/>
      <c r="O222" s="314"/>
    </row>
    <row r="223" spans="1:15" ht="12" customHeight="1" x14ac:dyDescent="0.2">
      <c r="A223" s="302">
        <v>44805</v>
      </c>
      <c r="B223" s="303">
        <v>22598</v>
      </c>
      <c r="C223" s="303">
        <v>-168</v>
      </c>
      <c r="D223" s="304">
        <v>-0.73794254590178332</v>
      </c>
      <c r="E223" s="303">
        <v>-7461</v>
      </c>
      <c r="F223" s="304">
        <v>-24.821185002827772</v>
      </c>
      <c r="G223" s="303">
        <v>228452</v>
      </c>
      <c r="H223" s="303">
        <v>-4765</v>
      </c>
      <c r="I223" s="304">
        <v>-2.043161519100237</v>
      </c>
      <c r="J223" s="303">
        <v>-30848</v>
      </c>
      <c r="K223" s="304">
        <v>-11.896644812957964</v>
      </c>
      <c r="N223" s="281"/>
      <c r="O223" s="314"/>
    </row>
    <row r="224" spans="1:15" ht="12" customHeight="1" x14ac:dyDescent="0.2">
      <c r="A224" s="302">
        <v>44835</v>
      </c>
      <c r="B224" s="303">
        <v>22523</v>
      </c>
      <c r="C224" s="303">
        <v>-75</v>
      </c>
      <c r="D224" s="304">
        <v>-0.33188777767944067</v>
      </c>
      <c r="E224" s="303">
        <v>-6715</v>
      </c>
      <c r="F224" s="304">
        <v>-22.96668718790615</v>
      </c>
      <c r="G224" s="303">
        <v>223886</v>
      </c>
      <c r="H224" s="303">
        <v>-4566</v>
      </c>
      <c r="I224" s="304">
        <v>-1.9986693047117119</v>
      </c>
      <c r="J224" s="303">
        <v>-30891</v>
      </c>
      <c r="K224" s="304">
        <v>-12.124720834298229</v>
      </c>
      <c r="N224" s="281"/>
      <c r="O224" s="314"/>
    </row>
    <row r="225" spans="1:15" ht="12" customHeight="1" x14ac:dyDescent="0.2">
      <c r="A225" s="302">
        <v>44866</v>
      </c>
      <c r="B225" s="303">
        <v>22346</v>
      </c>
      <c r="C225" s="303">
        <v>-177</v>
      </c>
      <c r="D225" s="304">
        <v>-0.78586333969719846</v>
      </c>
      <c r="E225" s="303">
        <v>-6717</v>
      </c>
      <c r="F225" s="304">
        <v>-23.111860441110689</v>
      </c>
      <c r="G225" s="303">
        <v>221962</v>
      </c>
      <c r="H225" s="303">
        <v>-1924</v>
      </c>
      <c r="I225" s="304">
        <v>-0.85936592730228778</v>
      </c>
      <c r="J225" s="303">
        <v>-28479</v>
      </c>
      <c r="K225" s="304">
        <v>-11.371540602377406</v>
      </c>
      <c r="N225" s="281"/>
      <c r="O225" s="314"/>
    </row>
    <row r="226" spans="1:15" ht="12" customHeight="1" x14ac:dyDescent="0.2">
      <c r="A226" s="302">
        <v>44896</v>
      </c>
      <c r="B226" s="303">
        <v>23075</v>
      </c>
      <c r="C226" s="303">
        <v>729</v>
      </c>
      <c r="D226" s="304">
        <v>3.2623288284256691</v>
      </c>
      <c r="E226" s="303">
        <v>-5467</v>
      </c>
      <c r="F226" s="304">
        <v>-19.154228855721392</v>
      </c>
      <c r="G226" s="303">
        <v>227117</v>
      </c>
      <c r="H226" s="303">
        <v>5155</v>
      </c>
      <c r="I226" s="304">
        <v>2.3224696119155532</v>
      </c>
      <c r="J226" s="303">
        <v>-30829</v>
      </c>
      <c r="K226" s="304">
        <v>-11.951726330317198</v>
      </c>
      <c r="N226" s="281"/>
      <c r="O226" s="314"/>
    </row>
    <row r="227" spans="1:15" ht="12" customHeight="1" x14ac:dyDescent="0.2">
      <c r="A227" s="302">
        <v>44927</v>
      </c>
      <c r="B227" s="303">
        <v>22877</v>
      </c>
      <c r="C227" s="303">
        <v>-198</v>
      </c>
      <c r="D227" s="304">
        <v>-0.85807150595882986</v>
      </c>
      <c r="E227" s="303">
        <v>-4122</v>
      </c>
      <c r="F227" s="304">
        <v>-15.267232119708137</v>
      </c>
      <c r="G227" s="303">
        <v>224006</v>
      </c>
      <c r="H227" s="303">
        <v>-3111</v>
      </c>
      <c r="I227" s="304">
        <v>-1.3697785722777247</v>
      </c>
      <c r="J227" s="303">
        <v>-26636</v>
      </c>
      <c r="K227" s="304">
        <v>-10.627109582591904</v>
      </c>
      <c r="N227" s="281"/>
      <c r="O227" s="314"/>
    </row>
    <row r="228" spans="1:15" ht="12" customHeight="1" x14ac:dyDescent="0.2">
      <c r="A228" s="302">
        <v>44958</v>
      </c>
      <c r="B228" s="303">
        <v>22776</v>
      </c>
      <c r="C228" s="303">
        <v>-101</v>
      </c>
      <c r="D228" s="304">
        <v>-0.44149145429907766</v>
      </c>
      <c r="E228" s="303">
        <v>-2226</v>
      </c>
      <c r="F228" s="304">
        <v>-8.9032877369810421</v>
      </c>
      <c r="G228" s="303">
        <v>221614</v>
      </c>
      <c r="H228" s="303">
        <v>-2392</v>
      </c>
      <c r="I228" s="304">
        <v>-1.0678285403069561</v>
      </c>
      <c r="J228" s="303">
        <v>-21829</v>
      </c>
      <c r="K228" s="304">
        <v>-8.966780724851402</v>
      </c>
      <c r="N228" s="281"/>
      <c r="O228" s="314"/>
    </row>
    <row r="229" spans="1:15" ht="12" customHeight="1" x14ac:dyDescent="0.2">
      <c r="A229" s="302">
        <v>44986</v>
      </c>
      <c r="B229" s="303">
        <v>22702</v>
      </c>
      <c r="C229" s="303">
        <v>-74</v>
      </c>
      <c r="D229" s="304">
        <v>-0.32490340709518789</v>
      </c>
      <c r="E229" s="303">
        <v>-2706</v>
      </c>
      <c r="F229" s="304">
        <v>-10.650188916876575</v>
      </c>
      <c r="G229" s="303">
        <v>217716</v>
      </c>
      <c r="H229" s="303">
        <v>-3898</v>
      </c>
      <c r="I229" s="304">
        <v>-1.7589141480231394</v>
      </c>
      <c r="J229" s="303">
        <v>-31391</v>
      </c>
      <c r="K229" s="304">
        <v>-12.601412244537489</v>
      </c>
      <c r="N229" s="281"/>
      <c r="O229" s="314"/>
    </row>
    <row r="230" spans="1:15" ht="12" customHeight="1" x14ac:dyDescent="0.2">
      <c r="A230" s="302">
        <v>45017</v>
      </c>
      <c r="B230" s="303">
        <v>22355</v>
      </c>
      <c r="C230" s="303">
        <v>-347</v>
      </c>
      <c r="D230" s="304">
        <v>-1.5284996916571227</v>
      </c>
      <c r="E230" s="303">
        <v>-2065</v>
      </c>
      <c r="F230" s="304">
        <v>-8.4561834561834566</v>
      </c>
      <c r="G230" s="303">
        <v>213702</v>
      </c>
      <c r="H230" s="303">
        <v>-4014</v>
      </c>
      <c r="I230" s="304">
        <v>-1.8436862701868488</v>
      </c>
      <c r="J230" s="303">
        <v>-28433</v>
      </c>
      <c r="K230" s="304">
        <v>-11.742622916967807</v>
      </c>
      <c r="N230" s="281"/>
      <c r="O230" s="314"/>
    </row>
    <row r="231" spans="1:15" ht="12" customHeight="1" x14ac:dyDescent="0.2">
      <c r="A231" s="302">
        <v>45047</v>
      </c>
      <c r="B231" s="303">
        <v>21887</v>
      </c>
      <c r="C231" s="303">
        <v>-468</v>
      </c>
      <c r="D231" s="304">
        <v>-2.0934913889510178</v>
      </c>
      <c r="E231" s="303">
        <v>-1546</v>
      </c>
      <c r="F231" s="304">
        <v>-6.5975333930781375</v>
      </c>
      <c r="G231" s="303">
        <v>209806</v>
      </c>
      <c r="H231" s="303">
        <v>-3896</v>
      </c>
      <c r="I231" s="304">
        <v>-1.8230994562521643</v>
      </c>
      <c r="J231" s="303">
        <v>-22321</v>
      </c>
      <c r="K231" s="304">
        <v>-9.6158568369900959</v>
      </c>
      <c r="N231" s="281"/>
      <c r="O231" s="314"/>
    </row>
    <row r="232" spans="1:15" ht="12" customHeight="1" x14ac:dyDescent="0.2">
      <c r="A232" s="302">
        <v>45078</v>
      </c>
      <c r="B232" s="303">
        <v>21711</v>
      </c>
      <c r="C232" s="303">
        <v>-176</v>
      </c>
      <c r="D232" s="304">
        <v>-0.80413030566089461</v>
      </c>
      <c r="E232" s="303">
        <v>-974</v>
      </c>
      <c r="F232" s="304">
        <v>-4.2935860700903685</v>
      </c>
      <c r="G232" s="303">
        <v>208118</v>
      </c>
      <c r="H232" s="303">
        <v>-1688</v>
      </c>
      <c r="I232" s="304">
        <v>-0.80455277732762642</v>
      </c>
      <c r="J232" s="303">
        <v>-19028</v>
      </c>
      <c r="K232" s="304">
        <v>-8.3769910101872807</v>
      </c>
      <c r="N232" s="281"/>
      <c r="O232" s="314"/>
    </row>
    <row r="233" spans="1:15" ht="12" customHeight="1" x14ac:dyDescent="0.2">
      <c r="A233" s="302">
        <v>45108</v>
      </c>
      <c r="B233" s="303">
        <v>21474</v>
      </c>
      <c r="C233" s="303">
        <v>-237</v>
      </c>
      <c r="D233" s="304">
        <v>-1.0916125466353461</v>
      </c>
      <c r="E233" s="303">
        <v>-1210</v>
      </c>
      <c r="F233" s="304">
        <v>-5.3341562334685237</v>
      </c>
      <c r="G233" s="303">
        <v>209304</v>
      </c>
      <c r="H233" s="303">
        <v>1186</v>
      </c>
      <c r="I233" s="304">
        <v>0.56986901661557388</v>
      </c>
      <c r="J233" s="303">
        <v>-18818</v>
      </c>
      <c r="K233" s="304">
        <v>-8.2490947826163197</v>
      </c>
      <c r="N233" s="281"/>
      <c r="O233" s="314"/>
    </row>
    <row r="234" spans="1:15" ht="12" customHeight="1" x14ac:dyDescent="0.2">
      <c r="A234" s="302">
        <v>45139</v>
      </c>
      <c r="B234" s="303">
        <v>21695</v>
      </c>
      <c r="C234" s="303">
        <v>221</v>
      </c>
      <c r="D234" s="304">
        <v>1.0291515320853124</v>
      </c>
      <c r="E234" s="303">
        <v>-1071</v>
      </c>
      <c r="F234" s="304">
        <v>-4.7043837301238689</v>
      </c>
      <c r="G234" s="303">
        <v>214096</v>
      </c>
      <c r="H234" s="303">
        <v>4792</v>
      </c>
      <c r="I234" s="304">
        <v>2.2894927951687496</v>
      </c>
      <c r="J234" s="303">
        <v>-19121</v>
      </c>
      <c r="K234" s="304">
        <v>-8.1988019741271003</v>
      </c>
      <c r="N234" s="281"/>
      <c r="O234" s="314"/>
    </row>
    <row r="235" spans="1:15" ht="12" customHeight="1" x14ac:dyDescent="0.2">
      <c r="A235" s="302">
        <v>45170</v>
      </c>
      <c r="B235" s="303">
        <v>21584</v>
      </c>
      <c r="C235" s="303">
        <v>-111</v>
      </c>
      <c r="D235" s="304">
        <v>-0.51163862641161562</v>
      </c>
      <c r="E235" s="303">
        <v>-1014</v>
      </c>
      <c r="F235" s="304">
        <v>-4.4871227542260375</v>
      </c>
      <c r="G235" s="303">
        <v>210378</v>
      </c>
      <c r="H235" s="303">
        <v>1074</v>
      </c>
      <c r="I235" s="304">
        <v>0.51312922829950691</v>
      </c>
      <c r="J235" s="303">
        <v>-18074</v>
      </c>
      <c r="K235" s="304">
        <v>-7.9115087633288397</v>
      </c>
      <c r="N235" s="281"/>
      <c r="O235" s="314"/>
    </row>
    <row r="236" spans="1:15" ht="12" customHeight="1" x14ac:dyDescent="0.2">
      <c r="A236" s="302">
        <v>45200</v>
      </c>
      <c r="B236" s="303">
        <v>21522</v>
      </c>
      <c r="C236" s="303">
        <v>-62</v>
      </c>
      <c r="D236" s="304">
        <v>-0.28724981467753891</v>
      </c>
      <c r="E236" s="303">
        <v>-1001</v>
      </c>
      <c r="F236" s="304">
        <v>-4.444345779869467</v>
      </c>
      <c r="G236" s="303">
        <v>209565</v>
      </c>
      <c r="H236" s="303">
        <v>-813</v>
      </c>
      <c r="I236" s="304">
        <v>-0.38644725208909675</v>
      </c>
      <c r="J236" s="303">
        <v>-14321</v>
      </c>
      <c r="K236" s="304">
        <v>-6.3965589630436916</v>
      </c>
      <c r="N236" s="281"/>
      <c r="O236" s="314"/>
    </row>
    <row r="237" spans="1:15" ht="12" customHeight="1" x14ac:dyDescent="0.2">
      <c r="A237" s="302">
        <v>45231</v>
      </c>
      <c r="B237" s="303">
        <v>21625</v>
      </c>
      <c r="C237" s="303">
        <v>103</v>
      </c>
      <c r="D237" s="304">
        <v>0.47858005761546324</v>
      </c>
      <c r="E237" s="303">
        <v>-721</v>
      </c>
      <c r="F237" s="304">
        <v>-3.2265282377159221</v>
      </c>
      <c r="G237" s="303">
        <v>208493</v>
      </c>
      <c r="H237" s="303">
        <v>-1072</v>
      </c>
      <c r="I237" s="304">
        <v>-0.51153580034834056</v>
      </c>
      <c r="J237" s="303">
        <v>-13469</v>
      </c>
      <c r="K237" s="304">
        <v>-6.0681558104540416</v>
      </c>
      <c r="N237" s="281"/>
      <c r="O237" s="314"/>
    </row>
    <row r="238" spans="1:15" ht="12" customHeight="1" x14ac:dyDescent="0.2">
      <c r="A238" s="302">
        <v>45261</v>
      </c>
      <c r="B238" s="303">
        <v>22307</v>
      </c>
      <c r="C238" s="303">
        <v>682</v>
      </c>
      <c r="D238" s="304">
        <v>3.1537572254335262</v>
      </c>
      <c r="E238" s="303">
        <v>-768</v>
      </c>
      <c r="F238" s="304">
        <v>-3.3282773564463706</v>
      </c>
      <c r="G238" s="303">
        <v>213778</v>
      </c>
      <c r="H238" s="303">
        <v>5285</v>
      </c>
      <c r="I238" s="304">
        <v>2.5348572853764875</v>
      </c>
      <c r="J238" s="303">
        <v>-13339</v>
      </c>
      <c r="K238" s="304">
        <v>-5.8731843058863937</v>
      </c>
      <c r="N238" s="281"/>
      <c r="O238" s="314"/>
    </row>
    <row r="239" spans="1:15" ht="12" customHeight="1" x14ac:dyDescent="0.2">
      <c r="A239" s="302">
        <v>45292</v>
      </c>
      <c r="B239" s="303">
        <v>22519</v>
      </c>
      <c r="C239" s="303">
        <v>212</v>
      </c>
      <c r="D239" s="304">
        <v>0.95037432196171601</v>
      </c>
      <c r="E239" s="303">
        <v>-358</v>
      </c>
      <c r="F239" s="304">
        <v>-1.5648905013769288</v>
      </c>
      <c r="G239" s="303">
        <v>212544</v>
      </c>
      <c r="H239" s="303">
        <v>-1234</v>
      </c>
      <c r="I239" s="304">
        <v>-0.57723432719924406</v>
      </c>
      <c r="J239" s="303">
        <v>-11462</v>
      </c>
      <c r="K239" s="304">
        <v>-5.1168272278421112</v>
      </c>
      <c r="N239" s="281"/>
      <c r="O239" s="314"/>
    </row>
    <row r="240" spans="1:15" ht="12" customHeight="1" x14ac:dyDescent="0.2">
      <c r="A240" s="302">
        <v>45323</v>
      </c>
      <c r="B240" s="303">
        <v>22168</v>
      </c>
      <c r="C240" s="303">
        <v>-351</v>
      </c>
      <c r="D240" s="304">
        <v>-1.5586837781429015</v>
      </c>
      <c r="E240" s="303">
        <v>-608</v>
      </c>
      <c r="F240" s="304">
        <v>-2.6694766420793816</v>
      </c>
      <c r="G240" s="303">
        <v>210111</v>
      </c>
      <c r="H240" s="303">
        <v>-2433</v>
      </c>
      <c r="I240" s="304">
        <v>-1.1447041553748871</v>
      </c>
      <c r="J240" s="303">
        <v>-11503</v>
      </c>
      <c r="K240" s="304">
        <v>-5.1905565532863447</v>
      </c>
      <c r="N240" s="281"/>
      <c r="O240" s="314"/>
    </row>
    <row r="241" spans="1:15" ht="12" customHeight="1" x14ac:dyDescent="0.2">
      <c r="A241" s="302">
        <v>45352</v>
      </c>
      <c r="B241" s="303">
        <v>22188</v>
      </c>
      <c r="C241" s="303">
        <v>20</v>
      </c>
      <c r="D241" s="304">
        <v>9.0220137134608441E-2</v>
      </c>
      <c r="E241" s="303">
        <v>-514</v>
      </c>
      <c r="F241" s="304">
        <v>-2.2641176988811558</v>
      </c>
      <c r="G241" s="303">
        <v>209778</v>
      </c>
      <c r="H241" s="303">
        <v>-333</v>
      </c>
      <c r="I241" s="304">
        <v>-0.15848765652440852</v>
      </c>
      <c r="J241" s="303">
        <v>-7938</v>
      </c>
      <c r="K241" s="304">
        <v>-3.6460342831946204</v>
      </c>
      <c r="N241" s="281"/>
      <c r="O241" s="314"/>
    </row>
    <row r="242" spans="1:15" ht="12" customHeight="1" x14ac:dyDescent="0.2">
      <c r="A242" s="302">
        <v>45383</v>
      </c>
      <c r="B242" s="303">
        <v>21781</v>
      </c>
      <c r="C242" s="303">
        <v>-407</v>
      </c>
      <c r="D242" s="304">
        <v>-1.8343248602848385</v>
      </c>
      <c r="E242" s="303">
        <v>-574</v>
      </c>
      <c r="F242" s="304">
        <v>-2.5676582420040259</v>
      </c>
      <c r="G242" s="303">
        <v>204876</v>
      </c>
      <c r="H242" s="303">
        <v>-4902</v>
      </c>
      <c r="I242" s="304">
        <v>-2.3367559991991533</v>
      </c>
      <c r="J242" s="303">
        <v>-8826</v>
      </c>
      <c r="K242" s="304">
        <v>-4.1300502568997954</v>
      </c>
      <c r="N242" s="281"/>
      <c r="O242" s="314"/>
    </row>
    <row r="243" spans="1:15" ht="12" customHeight="1" x14ac:dyDescent="0.2">
      <c r="A243" s="302">
        <v>45413</v>
      </c>
      <c r="B243" s="303">
        <v>21372</v>
      </c>
      <c r="C243" s="303">
        <v>-409</v>
      </c>
      <c r="D243" s="304">
        <v>-1.8777833891924154</v>
      </c>
      <c r="E243" s="303">
        <v>-515</v>
      </c>
      <c r="F243" s="304">
        <v>-2.3529949284963676</v>
      </c>
      <c r="G243" s="303">
        <v>201009</v>
      </c>
      <c r="H243" s="303">
        <v>-3867</v>
      </c>
      <c r="I243" s="304">
        <v>-1.8874831605458913</v>
      </c>
      <c r="J243" s="303">
        <v>-8797</v>
      </c>
      <c r="K243" s="304">
        <v>-4.1929210794734182</v>
      </c>
      <c r="N243" s="281"/>
      <c r="O243" s="314"/>
    </row>
    <row r="244" spans="1:15" ht="12" customHeight="1" x14ac:dyDescent="0.2">
      <c r="A244" s="302">
        <v>45444</v>
      </c>
      <c r="B244" s="303">
        <v>20847</v>
      </c>
      <c r="C244" s="303">
        <v>-525</v>
      </c>
      <c r="D244" s="304">
        <v>-2.4564851207186975</v>
      </c>
      <c r="E244" s="303">
        <v>-864</v>
      </c>
      <c r="F244" s="304">
        <v>-3.9795495371010086</v>
      </c>
      <c r="G244" s="303">
        <v>198055</v>
      </c>
      <c r="H244" s="303">
        <v>-2954</v>
      </c>
      <c r="I244" s="304">
        <v>-1.4695859389380574</v>
      </c>
      <c r="J244" s="303">
        <v>-10063</v>
      </c>
      <c r="K244" s="304">
        <v>-4.8352377016884649</v>
      </c>
      <c r="N244" s="281"/>
      <c r="O244" s="314"/>
    </row>
    <row r="245" spans="1:15" ht="12" customHeight="1" x14ac:dyDescent="0.2">
      <c r="A245" s="302">
        <v>45474</v>
      </c>
      <c r="B245" s="303">
        <v>20847</v>
      </c>
      <c r="C245" s="303">
        <v>0</v>
      </c>
      <c r="D245" s="304">
        <v>0</v>
      </c>
      <c r="E245" s="303">
        <v>-627</v>
      </c>
      <c r="F245" s="304">
        <v>-2.9198100027940765</v>
      </c>
      <c r="G245" s="303">
        <v>198563</v>
      </c>
      <c r="H245" s="303">
        <v>508</v>
      </c>
      <c r="I245" s="304">
        <v>0.25649440811895685</v>
      </c>
      <c r="J245" s="303">
        <v>-10741</v>
      </c>
      <c r="K245" s="304">
        <v>-5.1317700569506552</v>
      </c>
      <c r="N245" s="281"/>
      <c r="O245" s="314"/>
    </row>
    <row r="246" spans="1:15" ht="12" customHeight="1" x14ac:dyDescent="0.2">
      <c r="A246" s="302">
        <v>45505</v>
      </c>
      <c r="B246" s="303">
        <v>20783</v>
      </c>
      <c r="C246" s="303">
        <v>-64</v>
      </c>
      <c r="D246" s="304">
        <v>-0.30699860891255337</v>
      </c>
      <c r="E246" s="303">
        <v>-912</v>
      </c>
      <c r="F246" s="304">
        <v>-4.2037335791657062</v>
      </c>
      <c r="G246" s="303">
        <v>202750</v>
      </c>
      <c r="H246" s="303">
        <v>4187</v>
      </c>
      <c r="I246" s="304">
        <v>2.1086506549558579</v>
      </c>
      <c r="J246" s="303">
        <v>-11346</v>
      </c>
      <c r="K246" s="304">
        <v>-5.2994918167551006</v>
      </c>
      <c r="N246" s="281"/>
      <c r="O246" s="314"/>
    </row>
    <row r="247" spans="1:15" ht="12" customHeight="1" x14ac:dyDescent="0.2">
      <c r="A247" s="302">
        <v>45536</v>
      </c>
      <c r="B247" s="303">
        <v>20536</v>
      </c>
      <c r="C247" s="303">
        <v>-247</v>
      </c>
      <c r="D247" s="304">
        <v>-1.1884713467738055</v>
      </c>
      <c r="E247" s="303">
        <v>-1048</v>
      </c>
      <c r="F247" s="304">
        <v>-4.8554484803558191</v>
      </c>
      <c r="G247" s="303">
        <v>197894</v>
      </c>
      <c r="H247" s="303">
        <v>-4856</v>
      </c>
      <c r="I247" s="304">
        <v>-2.3950678175092479</v>
      </c>
      <c r="J247" s="303">
        <v>-12484</v>
      </c>
      <c r="K247" s="304">
        <v>-5.9340805597543467</v>
      </c>
      <c r="N247" s="281"/>
      <c r="O247" s="314"/>
    </row>
    <row r="248" spans="1:15" ht="12" customHeight="1" x14ac:dyDescent="0.2">
      <c r="A248" s="302">
        <v>45566</v>
      </c>
      <c r="B248" s="303">
        <v>20482</v>
      </c>
      <c r="C248" s="303">
        <v>-54</v>
      </c>
      <c r="D248" s="304">
        <v>-0.26295286326451112</v>
      </c>
      <c r="E248" s="303">
        <v>-1040</v>
      </c>
      <c r="F248" s="304">
        <v>-4.8322646594182697</v>
      </c>
      <c r="G248" s="303">
        <v>196218</v>
      </c>
      <c r="H248" s="303">
        <v>-1676</v>
      </c>
      <c r="I248" s="304">
        <v>-0.84691804703528151</v>
      </c>
      <c r="J248" s="303">
        <v>-13347</v>
      </c>
      <c r="K248" s="304">
        <v>-6.3689070216877814</v>
      </c>
      <c r="N248" s="281"/>
      <c r="O248" s="314"/>
    </row>
    <row r="249" spans="1:15" ht="12" customHeight="1" x14ac:dyDescent="0.2">
      <c r="A249" s="302">
        <v>45597</v>
      </c>
      <c r="B249" s="303">
        <v>20477</v>
      </c>
      <c r="C249" s="303">
        <v>-5</v>
      </c>
      <c r="D249" s="304">
        <v>-2.4411678547016893E-2</v>
      </c>
      <c r="E249" s="303">
        <v>-1148</v>
      </c>
      <c r="F249" s="304">
        <v>-5.3086705202312139</v>
      </c>
      <c r="G249" s="303">
        <v>194094</v>
      </c>
      <c r="H249" s="303">
        <v>-2124</v>
      </c>
      <c r="I249" s="304">
        <v>-1.0824694982111733</v>
      </c>
      <c r="J249" s="303">
        <v>-14399</v>
      </c>
      <c r="K249" s="304">
        <v>-6.9062270675754105</v>
      </c>
      <c r="N249" s="281"/>
      <c r="O249" s="314"/>
    </row>
    <row r="250" spans="1:15" ht="12" customHeight="1" x14ac:dyDescent="0.2">
      <c r="A250" s="302">
        <v>45627</v>
      </c>
      <c r="B250" s="303">
        <v>21116</v>
      </c>
      <c r="C250" s="303">
        <v>639</v>
      </c>
      <c r="D250" s="304">
        <v>3.1205743028763977</v>
      </c>
      <c r="E250" s="303">
        <v>-1191</v>
      </c>
      <c r="F250" s="304">
        <v>-5.3391312144169989</v>
      </c>
      <c r="G250" s="303">
        <v>198490</v>
      </c>
      <c r="H250" s="303">
        <v>4396</v>
      </c>
      <c r="I250" s="304">
        <v>2.2648819644089979</v>
      </c>
      <c r="J250" s="303">
        <v>-15288</v>
      </c>
      <c r="K250" s="304">
        <v>-7.1513439175219151</v>
      </c>
      <c r="N250" s="281"/>
      <c r="O250" s="314"/>
    </row>
    <row r="251" spans="1:15" ht="12" customHeight="1" x14ac:dyDescent="0.2">
      <c r="A251" s="302">
        <v>45658</v>
      </c>
      <c r="B251" s="303">
        <v>20765</v>
      </c>
      <c r="C251" s="303">
        <v>-351</v>
      </c>
      <c r="D251" s="304">
        <v>-1.6622466376207614</v>
      </c>
      <c r="E251" s="303">
        <v>-1754</v>
      </c>
      <c r="F251" s="304">
        <v>-7.7889781961898841</v>
      </c>
      <c r="G251" s="303">
        <v>193963</v>
      </c>
      <c r="H251" s="303">
        <v>-4527</v>
      </c>
      <c r="I251" s="304">
        <v>-2.2807194317094059</v>
      </c>
      <c r="J251" s="303">
        <v>-18581</v>
      </c>
      <c r="K251" s="304">
        <v>-8.7421898524540804</v>
      </c>
      <c r="N251" s="281"/>
      <c r="O251" s="314"/>
    </row>
    <row r="252" spans="1:15" ht="12" customHeight="1" x14ac:dyDescent="0.2">
      <c r="A252" s="302">
        <v>45689</v>
      </c>
      <c r="B252" s="303">
        <v>20599</v>
      </c>
      <c r="C252" s="303">
        <v>-166</v>
      </c>
      <c r="D252" s="304">
        <v>-0.79942210450276907</v>
      </c>
      <c r="E252" s="303">
        <v>-1569</v>
      </c>
      <c r="F252" s="304">
        <v>-7.0777697582100325</v>
      </c>
      <c r="G252" s="303">
        <v>190554</v>
      </c>
      <c r="H252" s="303">
        <v>-3409</v>
      </c>
      <c r="I252" s="304">
        <v>-1.7575516980042585</v>
      </c>
      <c r="J252" s="303">
        <v>-19557</v>
      </c>
      <c r="K252" s="304">
        <v>-9.3079372331767498</v>
      </c>
      <c r="N252" s="281"/>
      <c r="O252" s="314"/>
    </row>
    <row r="253" spans="1:15" ht="12" customHeight="1" x14ac:dyDescent="0.2">
      <c r="A253" s="302">
        <v>45717</v>
      </c>
      <c r="B253" s="303">
        <v>20630</v>
      </c>
      <c r="C253" s="303">
        <v>31</v>
      </c>
      <c r="D253" s="304">
        <v>0.15049274236613427</v>
      </c>
      <c r="E253" s="303">
        <v>-1558</v>
      </c>
      <c r="F253" s="304">
        <v>-7.0218135929331167</v>
      </c>
      <c r="G253" s="303">
        <v>189645</v>
      </c>
      <c r="H253" s="303">
        <v>-909</v>
      </c>
      <c r="I253" s="304">
        <v>-0.47703013319059162</v>
      </c>
      <c r="J253" s="303">
        <v>-20133</v>
      </c>
      <c r="K253" s="304">
        <v>-9.5972885621943202</v>
      </c>
      <c r="N253" s="281"/>
      <c r="O253" s="314"/>
    </row>
    <row r="254" spans="1:15" ht="12" customHeight="1" x14ac:dyDescent="0.2">
      <c r="A254" s="302">
        <v>45748</v>
      </c>
      <c r="B254" s="303">
        <v>20442</v>
      </c>
      <c r="C254" s="303">
        <v>-188</v>
      </c>
      <c r="D254" s="304">
        <v>-0.91129423170140567</v>
      </c>
      <c r="E254" s="303">
        <v>-1339</v>
      </c>
      <c r="F254" s="304">
        <v>-6.1475597998255358</v>
      </c>
      <c r="G254" s="303">
        <v>185828</v>
      </c>
      <c r="H254" s="303">
        <v>-3817</v>
      </c>
      <c r="I254" s="304">
        <v>-2.0127079543357325</v>
      </c>
      <c r="J254" s="303">
        <v>-19048</v>
      </c>
      <c r="K254" s="304">
        <v>-9.2973310685487807</v>
      </c>
      <c r="N254" s="281"/>
      <c r="O254" s="314"/>
    </row>
    <row r="255" spans="1:15" ht="12" customHeight="1" x14ac:dyDescent="0.2">
      <c r="A255" s="302">
        <v>45778</v>
      </c>
      <c r="B255" s="303">
        <v>19655</v>
      </c>
      <c r="C255" s="303">
        <v>-787</v>
      </c>
      <c r="D255" s="304">
        <v>-3.8499168378827902</v>
      </c>
      <c r="E255" s="303">
        <v>-1717</v>
      </c>
      <c r="F255" s="304">
        <v>-8.0338760995695306</v>
      </c>
      <c r="G255" s="303">
        <v>180266</v>
      </c>
      <c r="H255" s="303">
        <v>-5562</v>
      </c>
      <c r="I255" s="304">
        <v>-2.9930903846567793</v>
      </c>
      <c r="J255" s="303">
        <v>-20743</v>
      </c>
      <c r="K255" s="304">
        <v>-10.319438433104985</v>
      </c>
      <c r="N255" s="281"/>
      <c r="O255" s="314"/>
    </row>
    <row r="256" spans="1:15" ht="12" customHeight="1" x14ac:dyDescent="0.2">
      <c r="A256" s="302">
        <v>45809</v>
      </c>
      <c r="B256" s="303">
        <v>19172</v>
      </c>
      <c r="C256" s="303">
        <v>-483</v>
      </c>
      <c r="D256" s="304">
        <v>-2.4573899771050622</v>
      </c>
      <c r="E256" s="303">
        <v>-1675</v>
      </c>
      <c r="F256" s="304">
        <v>-8.0347292176332328</v>
      </c>
      <c r="G256" s="303">
        <v>177237</v>
      </c>
      <c r="H256" s="303">
        <v>-3029</v>
      </c>
      <c r="I256" s="304">
        <v>-1.6802946756459898</v>
      </c>
      <c r="J256" s="303">
        <v>-20818</v>
      </c>
      <c r="K256" s="304">
        <v>-10.511221630355204</v>
      </c>
      <c r="N256" s="281"/>
      <c r="O256" s="314"/>
    </row>
    <row r="257" spans="1:15" ht="12" customHeight="1" x14ac:dyDescent="0.2">
      <c r="A257" s="302">
        <v>45839</v>
      </c>
      <c r="B257" s="303">
        <v>18790</v>
      </c>
      <c r="C257" s="303">
        <v>-382</v>
      </c>
      <c r="D257" s="304">
        <v>-1.992489046526184</v>
      </c>
      <c r="E257" s="303">
        <v>-2057</v>
      </c>
      <c r="F257" s="304">
        <v>-9.8671271645800349</v>
      </c>
      <c r="G257" s="303">
        <v>177375</v>
      </c>
      <c r="H257" s="303">
        <v>138</v>
      </c>
      <c r="I257" s="304">
        <v>7.7861846002809793E-2</v>
      </c>
      <c r="J257" s="303">
        <v>-21188</v>
      </c>
      <c r="K257" s="304">
        <v>-10.670668755004709</v>
      </c>
      <c r="N257" s="281"/>
      <c r="O257" s="314"/>
    </row>
    <row r="258" spans="1:15" ht="12" customHeight="1" x14ac:dyDescent="0.2">
      <c r="A258" s="302">
        <v>45870</v>
      </c>
      <c r="B258" s="303">
        <v>18740</v>
      </c>
      <c r="C258" s="303">
        <v>-50</v>
      </c>
      <c r="D258" s="304">
        <v>-0.26609898882384247</v>
      </c>
      <c r="E258" s="303">
        <v>-2043</v>
      </c>
      <c r="F258" s="304">
        <v>-9.8301496415339464</v>
      </c>
      <c r="G258" s="303">
        <v>180120</v>
      </c>
      <c r="H258" s="303">
        <v>2745</v>
      </c>
      <c r="I258" s="304">
        <v>1.547568710359408</v>
      </c>
      <c r="J258" s="303">
        <v>-22630</v>
      </c>
      <c r="K258" s="304">
        <v>-11.161528976572134</v>
      </c>
      <c r="N258" s="281"/>
      <c r="O258" s="314"/>
    </row>
    <row r="259" spans="1:15" ht="12" customHeight="1" x14ac:dyDescent="0.2">
      <c r="A259" s="302">
        <v>45901</v>
      </c>
      <c r="B259" s="303">
        <v>18374</v>
      </c>
      <c r="C259" s="303">
        <v>-366</v>
      </c>
      <c r="D259" s="304">
        <v>-1.9530416221985059</v>
      </c>
      <c r="E259" s="303">
        <v>-2162</v>
      </c>
      <c r="F259" s="304">
        <v>-10.527853525516166</v>
      </c>
      <c r="G259" s="303">
        <v>175450</v>
      </c>
      <c r="H259" s="303">
        <v>-4670</v>
      </c>
      <c r="I259" s="304">
        <v>-2.5927159671330222</v>
      </c>
      <c r="J259" s="303">
        <v>-22444</v>
      </c>
      <c r="K259" s="304">
        <v>-11.341425207434282</v>
      </c>
      <c r="N259" s="281"/>
      <c r="O259" s="314"/>
    </row>
    <row r="260" spans="1:15" ht="12" customHeight="1" x14ac:dyDescent="0.2">
      <c r="A260" s="302">
        <v>45931</v>
      </c>
      <c r="B260" s="303">
        <v>18270</v>
      </c>
      <c r="C260" s="303">
        <v>-104</v>
      </c>
      <c r="D260" s="304">
        <v>-0.56601719821486884</v>
      </c>
      <c r="E260" s="303">
        <v>-2212</v>
      </c>
      <c r="F260" s="304">
        <v>-10.799726589200274</v>
      </c>
      <c r="G260" s="303">
        <v>173329</v>
      </c>
      <c r="H260" s="303">
        <v>-2121</v>
      </c>
      <c r="I260" s="304">
        <v>-1.2088914220575662</v>
      </c>
      <c r="J260" s="303">
        <v>-22889</v>
      </c>
      <c r="K260" s="304">
        <v>-11.665086791222008</v>
      </c>
      <c r="N260" s="281"/>
      <c r="O260" s="314"/>
    </row>
    <row r="261" spans="1:15" ht="12" customHeight="1" x14ac:dyDescent="0.2">
      <c r="A261" s="302">
        <v>45962</v>
      </c>
      <c r="B261" s="303">
        <v>18340</v>
      </c>
      <c r="C261" s="303">
        <v>70</v>
      </c>
      <c r="D261" s="304">
        <v>0.38314176245210729</v>
      </c>
      <c r="E261" s="303">
        <v>-2137</v>
      </c>
      <c r="F261" s="304">
        <v>-10.436099037945011</v>
      </c>
      <c r="G261" s="303">
        <v>172448</v>
      </c>
      <c r="H261" s="303">
        <v>-881</v>
      </c>
      <c r="I261" s="304">
        <v>-0.50828193781767617</v>
      </c>
      <c r="J261" s="303">
        <v>-21646</v>
      </c>
      <c r="K261" s="304">
        <v>-11.152328253320556</v>
      </c>
      <c r="N261" s="281"/>
      <c r="O261" s="314"/>
    </row>
    <row r="262" spans="1:15" ht="12" customHeight="1" x14ac:dyDescent="0.2">
      <c r="A262" s="302">
        <v>45992</v>
      </c>
      <c r="B262" s="303">
        <v>19096</v>
      </c>
      <c r="C262" s="303">
        <v>756</v>
      </c>
      <c r="D262" s="304">
        <v>4.1221374045801529</v>
      </c>
      <c r="E262" s="303">
        <v>-2020</v>
      </c>
      <c r="F262" s="304">
        <v>-9.5662057207804505</v>
      </c>
      <c r="G262" s="303">
        <v>178016</v>
      </c>
      <c r="H262" s="303">
        <v>5568</v>
      </c>
      <c r="I262" s="304">
        <v>3.2287994061978105</v>
      </c>
      <c r="J262" s="303">
        <v>-20474</v>
      </c>
      <c r="K262" s="304">
        <v>-10.314877323794649</v>
      </c>
      <c r="N262" s="281"/>
      <c r="O262" s="314"/>
    </row>
    <row r="263" spans="1:15" ht="12" customHeight="1" x14ac:dyDescent="0.2">
      <c r="A263" s="302">
        <v>46023</v>
      </c>
      <c r="B263" s="303">
        <v>18736</v>
      </c>
      <c r="C263" s="303">
        <v>-360</v>
      </c>
      <c r="D263" s="304">
        <v>-1.8852115626309174</v>
      </c>
      <c r="E263" s="303">
        <v>-2029</v>
      </c>
      <c r="F263" s="304">
        <v>-9.7712496990127615</v>
      </c>
      <c r="G263" s="303">
        <v>174223</v>
      </c>
      <c r="H263" s="303">
        <v>-3793</v>
      </c>
      <c r="I263" s="304">
        <v>-2.1307073521481215</v>
      </c>
      <c r="J263" s="303">
        <v>-19740</v>
      </c>
      <c r="K263" s="304">
        <v>-10.177198744090369</v>
      </c>
      <c r="N263" s="281"/>
      <c r="O263" s="314"/>
    </row>
    <row r="264" spans="1:15" ht="12" customHeight="1" x14ac:dyDescent="0.2">
      <c r="A264" s="302">
        <v>46054</v>
      </c>
      <c r="B264" s="303">
        <v>18642</v>
      </c>
      <c r="C264" s="303">
        <v>-94</v>
      </c>
      <c r="D264" s="304">
        <v>-0.50170794192997437</v>
      </c>
      <c r="E264" s="303">
        <v>-1957</v>
      </c>
      <c r="F264" s="304">
        <v>-9.500461187436283</v>
      </c>
      <c r="G264" s="303">
        <v>172083</v>
      </c>
      <c r="H264" s="303">
        <v>-2140</v>
      </c>
      <c r="I264" s="304">
        <v>-1.2283108430000631</v>
      </c>
      <c r="J264" s="303">
        <v>-18471</v>
      </c>
      <c r="K264" s="304">
        <v>-9.6933152807078304</v>
      </c>
      <c r="N264" s="281"/>
      <c r="O264" s="314"/>
    </row>
    <row r="265" spans="1:15" ht="12" customHeight="1" x14ac:dyDescent="0.2">
      <c r="A265" s="305">
        <v>46082</v>
      </c>
      <c r="B265" s="306">
        <v>17893</v>
      </c>
      <c r="C265" s="306">
        <v>-749</v>
      </c>
      <c r="D265" s="307">
        <v>-4.0178092479347711</v>
      </c>
      <c r="E265" s="306">
        <v>-2737</v>
      </c>
      <c r="F265" s="307">
        <v>-13.267086766844402</v>
      </c>
      <c r="G265" s="306">
        <v>166237</v>
      </c>
      <c r="H265" s="306">
        <v>-5846</v>
      </c>
      <c r="I265" s="307">
        <v>-3.3971978638215279</v>
      </c>
      <c r="J265" s="306">
        <v>-23408</v>
      </c>
      <c r="K265" s="307">
        <v>-12.343062036963801</v>
      </c>
      <c r="N265" s="281"/>
      <c r="O265" s="314"/>
    </row>
    <row r="266" spans="1:15" ht="12" customHeight="1" x14ac:dyDescent="0.2">
      <c r="A266" s="305">
        <v>46113</v>
      </c>
      <c r="B266" s="306">
        <v>17410</v>
      </c>
      <c r="C266" s="306">
        <v>-483</v>
      </c>
      <c r="D266" s="307">
        <v>-2.6993796456714918</v>
      </c>
      <c r="E266" s="306">
        <v>-3032</v>
      </c>
      <c r="F266" s="307">
        <v>-14.832208198806379</v>
      </c>
      <c r="G266" s="306">
        <v>162634</v>
      </c>
      <c r="H266" s="306">
        <v>-3603</v>
      </c>
      <c r="I266" s="307">
        <v>-2.167387525039552</v>
      </c>
      <c r="J266" s="306">
        <v>-23194</v>
      </c>
      <c r="K266" s="307">
        <v>-12.481434444755365</v>
      </c>
      <c r="N266" s="281"/>
      <c r="O266" s="314"/>
    </row>
    <row r="267" spans="1:15" ht="12" customHeight="1" x14ac:dyDescent="0.2">
      <c r="A267" s="305">
        <v>46143</v>
      </c>
      <c r="B267" s="306">
        <v>17174</v>
      </c>
      <c r="C267" s="306">
        <v>-236</v>
      </c>
      <c r="D267" s="307">
        <v>-1.3555427914991385</v>
      </c>
      <c r="E267" s="306">
        <v>-2481</v>
      </c>
      <c r="F267" s="307">
        <v>-12.622742304757059</v>
      </c>
      <c r="G267" s="306">
        <v>160330</v>
      </c>
      <c r="H267" s="306">
        <v>-2304</v>
      </c>
      <c r="I267" s="307">
        <v>-1.4166779394222611</v>
      </c>
      <c r="J267" s="306">
        <v>-19936</v>
      </c>
      <c r="K267" s="307">
        <v>-11.059212497087637</v>
      </c>
      <c r="N267" s="281"/>
      <c r="O267" s="314"/>
    </row>
    <row r="268" spans="1:15" ht="12" customHeight="1" x14ac:dyDescent="0.2">
      <c r="A268" s="305">
        <v>46174</v>
      </c>
      <c r="B268" s="306">
        <v>16864</v>
      </c>
      <c r="C268" s="306">
        <v>-310</v>
      </c>
      <c r="D268" s="307">
        <v>-1.8050541516245486</v>
      </c>
      <c r="E268" s="306">
        <v>-2308</v>
      </c>
      <c r="F268" s="307">
        <v>-12.03838931775506</v>
      </c>
      <c r="G268" s="306">
        <v>159004</v>
      </c>
      <c r="H268" s="306">
        <v>-1326</v>
      </c>
      <c r="I268" s="307">
        <v>-0.82704422129358202</v>
      </c>
      <c r="J268" s="306">
        <v>-18233</v>
      </c>
      <c r="K268" s="307">
        <v>-10.287355349052399</v>
      </c>
      <c r="N268" s="281"/>
      <c r="O268" s="314"/>
    </row>
    <row r="269" spans="1:15" ht="12" customHeight="1" x14ac:dyDescent="0.2">
      <c r="A269" s="308">
        <v>46204</v>
      </c>
      <c r="B269" s="309">
        <v>16894</v>
      </c>
      <c r="C269" s="309">
        <f>B269-B268</f>
        <v>30</v>
      </c>
      <c r="D269" s="310">
        <f>100*C269/B268</f>
        <v>0.17789373814041745</v>
      </c>
      <c r="E269" s="309">
        <f>B269-B257</f>
        <v>-1896</v>
      </c>
      <c r="F269" s="310">
        <f>100*E269/B257</f>
        <v>-10.090473656200107</v>
      </c>
      <c r="G269" s="309">
        <v>161437</v>
      </c>
      <c r="H269" s="309">
        <f>G269-G268</f>
        <v>2433</v>
      </c>
      <c r="I269" s="310">
        <f>100*H269/G268</f>
        <v>1.5301501849010088</v>
      </c>
      <c r="J269" s="309">
        <f>G269-G257</f>
        <v>-15938</v>
      </c>
      <c r="K269" s="310">
        <f>100*J269/G257</f>
        <v>-8.9854827343199428</v>
      </c>
      <c r="N269" s="281"/>
      <c r="O269" s="314"/>
    </row>
    <row r="270" spans="1:15" ht="12" customHeight="1" x14ac:dyDescent="0.2">
      <c r="A270" s="285"/>
      <c r="B270" s="253"/>
      <c r="C270" s="253"/>
      <c r="D270" s="286"/>
      <c r="E270" s="253"/>
      <c r="F270" s="286"/>
      <c r="G270" s="253"/>
      <c r="H270" s="253"/>
      <c r="I270" s="286"/>
      <c r="J270" s="253"/>
      <c r="K270" s="286"/>
      <c r="N270" s="281"/>
      <c r="O270" s="314"/>
    </row>
    <row r="271" spans="1:15" x14ac:dyDescent="0.2">
      <c r="A271" s="46" t="s">
        <v>136</v>
      </c>
    </row>
    <row r="272" spans="1:15" ht="15.75" customHeight="1" x14ac:dyDescent="0.2">
      <c r="A272" s="46"/>
    </row>
    <row r="273" spans="1:11" x14ac:dyDescent="0.2">
      <c r="A273" s="311"/>
      <c r="B273" s="422" t="s">
        <v>538</v>
      </c>
      <c r="C273" s="422"/>
      <c r="D273" s="422"/>
      <c r="E273" s="422"/>
      <c r="F273" s="422"/>
      <c r="G273" s="422"/>
      <c r="H273" s="422"/>
      <c r="I273" s="422"/>
      <c r="J273" s="422"/>
      <c r="K273" s="422"/>
    </row>
    <row r="274" spans="1:11" ht="21" customHeight="1" x14ac:dyDescent="0.2">
      <c r="B274" s="422"/>
      <c r="C274" s="422"/>
      <c r="D274" s="422"/>
      <c r="E274" s="422"/>
      <c r="F274" s="422"/>
      <c r="G274" s="422"/>
      <c r="H274" s="422"/>
      <c r="I274" s="422"/>
      <c r="J274" s="422"/>
      <c r="K274" s="422"/>
    </row>
    <row r="275" spans="1:11" ht="15" customHeight="1" x14ac:dyDescent="0.2">
      <c r="A275" s="312"/>
      <c r="B275" s="422" t="s">
        <v>539</v>
      </c>
      <c r="C275" s="422"/>
      <c r="D275" s="422"/>
      <c r="E275" s="422"/>
      <c r="F275" s="422"/>
      <c r="G275" s="422"/>
      <c r="H275" s="422"/>
      <c r="I275" s="422"/>
      <c r="J275" s="422"/>
      <c r="K275" s="422"/>
    </row>
    <row r="276" spans="1:11" ht="21.75" customHeight="1" x14ac:dyDescent="0.2">
      <c r="B276" s="422"/>
      <c r="C276" s="422"/>
      <c r="D276" s="422"/>
      <c r="E276" s="422"/>
      <c r="F276" s="422"/>
      <c r="G276" s="422"/>
      <c r="H276" s="422"/>
      <c r="I276" s="422"/>
      <c r="J276" s="422"/>
      <c r="K276" s="422"/>
    </row>
    <row r="278" spans="1:11" x14ac:dyDescent="0.2">
      <c r="A278" s="287" t="s">
        <v>535</v>
      </c>
    </row>
    <row r="280" spans="1:11" x14ac:dyDescent="0.2">
      <c r="F280" s="78" t="s">
        <v>60</v>
      </c>
    </row>
  </sheetData>
  <mergeCells count="13">
    <mergeCell ref="J8:K8"/>
    <mergeCell ref="B273:K274"/>
    <mergeCell ref="B275:K276"/>
    <mergeCell ref="A5:K5"/>
    <mergeCell ref="A6:A9"/>
    <mergeCell ref="B6:K6"/>
    <mergeCell ref="B7:F7"/>
    <mergeCell ref="G7:K7"/>
    <mergeCell ref="B8:B9"/>
    <mergeCell ref="C8:D8"/>
    <mergeCell ref="E8:F8"/>
    <mergeCell ref="G8:G9"/>
    <mergeCell ref="H8:I8"/>
  </mergeCells>
  <hyperlinks>
    <hyperlink ref="I2" location="ÍNDICE!A1" display="VOLVER AL ÍNDICE" xr:uid="{E40AA435-6CF0-47DF-BDB4-48DF19F0B3F0}"/>
    <hyperlink ref="A278" location="'ADVERTENCIA EFECTO COVID-19'!A1" display="(*) Ver nota &quot;Advertencia Efecto COVID-19&quot;" xr:uid="{7273CC76-6EF9-440D-B351-DAEFC700AFE2}"/>
  </hyperlinks>
  <pageMargins left="0.70866141732283472" right="0.70866141732283472" top="0.74803149606299213" bottom="0.74803149606299213" header="0.31496062992125984" footer="0.31496062992125984"/>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6C9D3-6052-4A01-B262-86D58226BDB9}">
  <sheetPr codeName="Hoja43"/>
  <dimension ref="A2:N289"/>
  <sheetViews>
    <sheetView zoomScaleNormal="100" workbookViewId="0"/>
  </sheetViews>
  <sheetFormatPr baseColWidth="10" defaultColWidth="9.140625" defaultRowHeight="15" x14ac:dyDescent="0.2"/>
  <cols>
    <col min="1" max="1" width="7.85546875" style="15" customWidth="1"/>
    <col min="2" max="2" width="8.140625" style="15" customWidth="1"/>
    <col min="3" max="9" width="7.42578125" style="15" customWidth="1"/>
    <col min="10" max="10" width="9" style="15" customWidth="1"/>
    <col min="11" max="11" width="7.42578125" style="15" customWidth="1"/>
    <col min="12" max="16384" width="9.140625" style="15"/>
  </cols>
  <sheetData>
    <row r="2" spans="1:11" ht="18" customHeight="1" x14ac:dyDescent="0.25">
      <c r="D2" s="92"/>
      <c r="I2" s="274" t="s">
        <v>61</v>
      </c>
    </row>
    <row r="3" spans="1:11" ht="18.75" customHeight="1" x14ac:dyDescent="0.2"/>
    <row r="4" spans="1:11" ht="24" customHeight="1" x14ac:dyDescent="0.25">
      <c r="C4" s="18"/>
      <c r="K4" s="2" t="s">
        <v>568</v>
      </c>
    </row>
    <row r="5" spans="1:11" s="19" customFormat="1" ht="31.5" customHeight="1" x14ac:dyDescent="0.2">
      <c r="A5" s="421" t="s">
        <v>54</v>
      </c>
      <c r="B5" s="421"/>
      <c r="C5" s="421"/>
      <c r="D5" s="421"/>
      <c r="E5" s="421"/>
      <c r="F5" s="421"/>
      <c r="G5" s="421"/>
      <c r="H5" s="421"/>
      <c r="I5" s="421"/>
      <c r="J5" s="421"/>
      <c r="K5" s="421"/>
    </row>
    <row r="6" spans="1:11" s="19" customFormat="1" ht="16.5" customHeight="1" x14ac:dyDescent="0.2">
      <c r="A6" s="374"/>
      <c r="B6" s="395" t="s">
        <v>541</v>
      </c>
      <c r="C6" s="396"/>
      <c r="D6" s="396"/>
      <c r="E6" s="396"/>
      <c r="F6" s="396"/>
      <c r="G6" s="396"/>
      <c r="H6" s="396"/>
      <c r="I6" s="396"/>
      <c r="J6" s="396"/>
      <c r="K6" s="397"/>
    </row>
    <row r="7" spans="1:11" s="19" customFormat="1" ht="16.5" customHeight="1" x14ac:dyDescent="0.2">
      <c r="A7" s="374"/>
      <c r="B7" s="343" t="s">
        <v>532</v>
      </c>
      <c r="C7" s="344"/>
      <c r="D7" s="344"/>
      <c r="E7" s="344"/>
      <c r="F7" s="345"/>
      <c r="G7" s="343" t="s">
        <v>533</v>
      </c>
      <c r="H7" s="344"/>
      <c r="I7" s="344"/>
      <c r="J7" s="344"/>
      <c r="K7" s="345"/>
    </row>
    <row r="8" spans="1:11" s="19" customFormat="1" ht="25.5" customHeight="1" x14ac:dyDescent="0.2">
      <c r="A8" s="374"/>
      <c r="B8" s="382" t="s">
        <v>65</v>
      </c>
      <c r="C8" s="384" t="s">
        <v>66</v>
      </c>
      <c r="D8" s="385"/>
      <c r="E8" s="384" t="s">
        <v>67</v>
      </c>
      <c r="F8" s="385"/>
      <c r="G8" s="382" t="s">
        <v>65</v>
      </c>
      <c r="H8" s="384" t="s">
        <v>66</v>
      </c>
      <c r="I8" s="385"/>
      <c r="J8" s="384" t="s">
        <v>67</v>
      </c>
      <c r="K8" s="385"/>
    </row>
    <row r="9" spans="1:11" s="19" customFormat="1" ht="15" customHeight="1" x14ac:dyDescent="0.2">
      <c r="A9" s="375"/>
      <c r="B9" s="383"/>
      <c r="C9" s="20" t="s">
        <v>152</v>
      </c>
      <c r="D9" s="21" t="s">
        <v>69</v>
      </c>
      <c r="E9" s="20" t="s">
        <v>152</v>
      </c>
      <c r="F9" s="21" t="s">
        <v>69</v>
      </c>
      <c r="G9" s="383"/>
      <c r="H9" s="20" t="s">
        <v>152</v>
      </c>
      <c r="I9" s="21" t="s">
        <v>69</v>
      </c>
      <c r="J9" s="20" t="s">
        <v>152</v>
      </c>
      <c r="K9" s="21" t="s">
        <v>69</v>
      </c>
    </row>
    <row r="10" spans="1:11" s="19" customFormat="1" ht="3" customHeight="1" x14ac:dyDescent="0.2">
      <c r="A10" s="22"/>
      <c r="B10" s="22"/>
      <c r="C10" s="22"/>
      <c r="D10" s="22"/>
      <c r="G10" s="22"/>
      <c r="H10" s="22"/>
      <c r="I10" s="22"/>
    </row>
    <row r="11" spans="1:11" ht="12" customHeight="1" x14ac:dyDescent="0.2">
      <c r="A11" s="291">
        <v>38353</v>
      </c>
      <c r="B11" s="292">
        <v>22967</v>
      </c>
      <c r="C11" s="293">
        <v>462.22999999999956</v>
      </c>
      <c r="D11" s="294">
        <v>2.0539201244891618</v>
      </c>
      <c r="E11" s="293">
        <v>-3234.66</v>
      </c>
      <c r="F11" s="295">
        <v>-12.34524835449357</v>
      </c>
      <c r="G11" s="292">
        <v>311643</v>
      </c>
      <c r="H11" s="292">
        <v>8061</v>
      </c>
      <c r="I11" s="294">
        <v>2.6552957685238257</v>
      </c>
      <c r="J11" s="292">
        <v>-9429</v>
      </c>
      <c r="K11" s="294">
        <v>-2.9367244730153983</v>
      </c>
    </row>
    <row r="12" spans="1:11" ht="12" customHeight="1" x14ac:dyDescent="0.2">
      <c r="A12" s="291">
        <v>38384</v>
      </c>
      <c r="B12" s="292">
        <v>22747</v>
      </c>
      <c r="C12" s="293">
        <v>-220</v>
      </c>
      <c r="D12" s="294">
        <v>-0.9578961118126007</v>
      </c>
      <c r="E12" s="293">
        <v>-3179.9700000000012</v>
      </c>
      <c r="F12" s="295">
        <v>-12.265104638143219</v>
      </c>
      <c r="G12" s="292">
        <v>309165</v>
      </c>
      <c r="H12" s="292">
        <v>-2478</v>
      </c>
      <c r="I12" s="294">
        <v>-0.7951405935637893</v>
      </c>
      <c r="J12" s="292">
        <v>-7323</v>
      </c>
      <c r="K12" s="294">
        <v>-2.3138318040494426</v>
      </c>
    </row>
    <row r="13" spans="1:11" ht="12" customHeight="1" x14ac:dyDescent="0.2">
      <c r="A13" s="291">
        <v>38412</v>
      </c>
      <c r="B13" s="292">
        <v>22926</v>
      </c>
      <c r="C13" s="293">
        <v>179</v>
      </c>
      <c r="D13" s="294">
        <v>0.78691695608212076</v>
      </c>
      <c r="E13" s="293">
        <v>-2567.5600000000013</v>
      </c>
      <c r="F13" s="295">
        <v>-10.07140626887732</v>
      </c>
      <c r="G13" s="292">
        <v>310497</v>
      </c>
      <c r="H13" s="292">
        <v>1332</v>
      </c>
      <c r="I13" s="294">
        <v>0.43083790209111639</v>
      </c>
      <c r="J13" s="292">
        <v>-1108</v>
      </c>
      <c r="K13" s="294">
        <v>-0.35557837647021068</v>
      </c>
    </row>
    <row r="14" spans="1:11" ht="12" customHeight="1" x14ac:dyDescent="0.2">
      <c r="A14" s="291">
        <v>38443</v>
      </c>
      <c r="B14" s="292">
        <v>22778</v>
      </c>
      <c r="C14" s="293">
        <v>-148</v>
      </c>
      <c r="D14" s="294">
        <v>-0.64555526476489578</v>
      </c>
      <c r="E14" s="293">
        <v>-2790.9199999999983</v>
      </c>
      <c r="F14" s="295">
        <v>-10.915283085871435</v>
      </c>
      <c r="G14" s="292">
        <v>304003</v>
      </c>
      <c r="H14" s="292">
        <v>-6494</v>
      </c>
      <c r="I14" s="294">
        <v>-2.0914855860121033</v>
      </c>
      <c r="J14" s="292">
        <v>-7160</v>
      </c>
      <c r="K14" s="294">
        <v>-2.3010447900296631</v>
      </c>
    </row>
    <row r="15" spans="1:11" ht="12" customHeight="1" x14ac:dyDescent="0.2">
      <c r="A15" s="291">
        <v>38473</v>
      </c>
      <c r="B15" s="292">
        <v>21995</v>
      </c>
      <c r="C15" s="293">
        <v>-783</v>
      </c>
      <c r="D15" s="294">
        <v>-3.4375274387566952</v>
      </c>
      <c r="E15" s="293">
        <v>-2846.4799999999996</v>
      </c>
      <c r="F15" s="295">
        <v>-11.458576542138388</v>
      </c>
      <c r="G15" s="292">
        <v>295928</v>
      </c>
      <c r="H15" s="292">
        <v>-8075</v>
      </c>
      <c r="I15" s="294">
        <v>-2.6562237872652572</v>
      </c>
      <c r="J15" s="292">
        <v>-6856</v>
      </c>
      <c r="K15" s="294">
        <v>-2.2643204396533503</v>
      </c>
    </row>
    <row r="16" spans="1:11" ht="12" customHeight="1" x14ac:dyDescent="0.2">
      <c r="A16" s="291">
        <v>38504</v>
      </c>
      <c r="B16" s="292">
        <v>21624</v>
      </c>
      <c r="C16" s="293">
        <v>-371</v>
      </c>
      <c r="D16" s="294">
        <v>-1.6867469879518073</v>
      </c>
      <c r="E16" s="293">
        <v>-2118.0699999999997</v>
      </c>
      <c r="F16" s="295">
        <v>-8.9211682047942737</v>
      </c>
      <c r="G16" s="292">
        <v>287583</v>
      </c>
      <c r="H16" s="292">
        <v>-8345</v>
      </c>
      <c r="I16" s="294">
        <v>-2.8199426887621315</v>
      </c>
      <c r="J16" s="292">
        <v>-7322</v>
      </c>
      <c r="K16" s="294">
        <v>-2.4828334548413897</v>
      </c>
    </row>
    <row r="17" spans="1:11" ht="12" customHeight="1" x14ac:dyDescent="0.2">
      <c r="A17" s="291">
        <v>38534</v>
      </c>
      <c r="B17" s="292">
        <v>21232</v>
      </c>
      <c r="C17" s="293">
        <v>-392</v>
      </c>
      <c r="D17" s="294">
        <v>-1.8128005919348871</v>
      </c>
      <c r="E17" s="293">
        <v>-1882.9000000000015</v>
      </c>
      <c r="F17" s="295">
        <v>-8.1458280156955087</v>
      </c>
      <c r="G17" s="292">
        <v>287705</v>
      </c>
      <c r="H17" s="292">
        <v>122</v>
      </c>
      <c r="I17" s="294">
        <v>4.2422535407169407E-2</v>
      </c>
      <c r="J17" s="292">
        <v>-2224</v>
      </c>
      <c r="K17" s="294">
        <v>-0.76708435513522277</v>
      </c>
    </row>
    <row r="18" spans="1:11" ht="12" customHeight="1" x14ac:dyDescent="0.2">
      <c r="A18" s="291">
        <v>38565</v>
      </c>
      <c r="B18" s="292">
        <v>21751</v>
      </c>
      <c r="C18" s="293">
        <v>519</v>
      </c>
      <c r="D18" s="294">
        <v>2.4444235116804824</v>
      </c>
      <c r="E18" s="293">
        <v>-2059.5200000000004</v>
      </c>
      <c r="F18" s="295">
        <v>-8.6496220998113458</v>
      </c>
      <c r="G18" s="292">
        <v>297670</v>
      </c>
      <c r="H18" s="292">
        <v>9965</v>
      </c>
      <c r="I18" s="294">
        <v>3.4636172468326931</v>
      </c>
      <c r="J18" s="292">
        <v>-4375</v>
      </c>
      <c r="K18" s="294">
        <v>-1.4484596666059693</v>
      </c>
    </row>
    <row r="19" spans="1:11" ht="12" customHeight="1" x14ac:dyDescent="0.2">
      <c r="A19" s="291">
        <v>38596</v>
      </c>
      <c r="B19" s="292">
        <v>21009</v>
      </c>
      <c r="C19" s="293">
        <v>-742</v>
      </c>
      <c r="D19" s="294">
        <v>-3.4113374097742635</v>
      </c>
      <c r="E19" s="293">
        <v>-2588.369999999999</v>
      </c>
      <c r="F19" s="295">
        <v>-10.968891872272202</v>
      </c>
      <c r="G19" s="292">
        <v>290639</v>
      </c>
      <c r="H19" s="292">
        <v>-7031</v>
      </c>
      <c r="I19" s="294">
        <v>-2.3620116236100381</v>
      </c>
      <c r="J19" s="292">
        <v>-5789</v>
      </c>
      <c r="K19" s="294">
        <v>-1.9529194273145587</v>
      </c>
    </row>
    <row r="20" spans="1:11" ht="12" customHeight="1" x14ac:dyDescent="0.2">
      <c r="A20" s="291">
        <v>38626</v>
      </c>
      <c r="B20" s="292">
        <v>20879</v>
      </c>
      <c r="C20" s="293">
        <v>-130</v>
      </c>
      <c r="D20" s="294">
        <v>-0.61878242657908511</v>
      </c>
      <c r="E20" s="293">
        <v>-2391.2999999999993</v>
      </c>
      <c r="F20" s="295">
        <v>-10.276188961895633</v>
      </c>
      <c r="G20" s="292">
        <v>293124</v>
      </c>
      <c r="H20" s="292">
        <v>2485</v>
      </c>
      <c r="I20" s="294">
        <v>0.85501257573828704</v>
      </c>
      <c r="J20" s="292">
        <v>-2194</v>
      </c>
      <c r="K20" s="294">
        <v>-0.7429279623998537</v>
      </c>
    </row>
    <row r="21" spans="1:11" ht="12" customHeight="1" x14ac:dyDescent="0.2">
      <c r="A21" s="291">
        <v>38657</v>
      </c>
      <c r="B21" s="292">
        <v>20599</v>
      </c>
      <c r="C21" s="293">
        <v>-280</v>
      </c>
      <c r="D21" s="294">
        <v>-1.3410603956128166</v>
      </c>
      <c r="E21" s="293">
        <v>-2350.619999999999</v>
      </c>
      <c r="F21" s="295">
        <v>-10.242522534142173</v>
      </c>
      <c r="G21" s="292">
        <v>293531</v>
      </c>
      <c r="H21" s="292">
        <v>407</v>
      </c>
      <c r="I21" s="294">
        <v>0.13884908775808191</v>
      </c>
      <c r="J21" s="292">
        <v>-1480</v>
      </c>
      <c r="K21" s="294">
        <v>-0.50167620868374396</v>
      </c>
    </row>
    <row r="22" spans="1:11" ht="12" customHeight="1" x14ac:dyDescent="0.2">
      <c r="A22" s="291">
        <v>38687</v>
      </c>
      <c r="B22" s="292">
        <v>20554</v>
      </c>
      <c r="C22" s="293">
        <v>-45</v>
      </c>
      <c r="D22" s="294">
        <v>-0.21845720666051749</v>
      </c>
      <c r="E22" s="293">
        <v>-1950.7700000000004</v>
      </c>
      <c r="F22" s="295">
        <v>-8.6682512196303296</v>
      </c>
      <c r="G22" s="292">
        <v>301319</v>
      </c>
      <c r="H22" s="292">
        <v>7788</v>
      </c>
      <c r="I22" s="294">
        <v>2.6532120968483737</v>
      </c>
      <c r="J22" s="292">
        <v>-2263</v>
      </c>
      <c r="K22" s="294">
        <v>-0.74543286492611549</v>
      </c>
    </row>
    <row r="23" spans="1:11" ht="12" customHeight="1" x14ac:dyDescent="0.2">
      <c r="A23" s="291">
        <v>38718</v>
      </c>
      <c r="B23" s="292">
        <v>20992</v>
      </c>
      <c r="C23" s="293">
        <v>438</v>
      </c>
      <c r="D23" s="294">
        <v>2.1309720735623237</v>
      </c>
      <c r="E23" s="293">
        <v>-1975</v>
      </c>
      <c r="F23" s="295">
        <v>-8.599294640135847</v>
      </c>
      <c r="G23" s="292">
        <v>305207</v>
      </c>
      <c r="H23" s="292">
        <v>3888</v>
      </c>
      <c r="I23" s="294">
        <v>1.2903268628928146</v>
      </c>
      <c r="J23" s="292">
        <v>-6436</v>
      </c>
      <c r="K23" s="294">
        <v>-2.0651835593932799</v>
      </c>
    </row>
    <row r="24" spans="1:11" ht="12" customHeight="1" x14ac:dyDescent="0.2">
      <c r="A24" s="291">
        <v>38749</v>
      </c>
      <c r="B24" s="292">
        <v>20992</v>
      </c>
      <c r="C24" s="293">
        <v>0</v>
      </c>
      <c r="D24" s="294">
        <v>0</v>
      </c>
      <c r="E24" s="293">
        <v>-1755</v>
      </c>
      <c r="F24" s="295">
        <v>-7.7153031168945354</v>
      </c>
      <c r="G24" s="292">
        <v>303153</v>
      </c>
      <c r="H24" s="292">
        <v>-2054</v>
      </c>
      <c r="I24" s="294">
        <v>-0.67298587516013719</v>
      </c>
      <c r="J24" s="292">
        <v>-6012</v>
      </c>
      <c r="K24" s="294">
        <v>-1.9445926932220658</v>
      </c>
    </row>
    <row r="25" spans="1:11" ht="12" customHeight="1" x14ac:dyDescent="0.2">
      <c r="A25" s="291">
        <v>38777</v>
      </c>
      <c r="B25" s="292">
        <v>20692</v>
      </c>
      <c r="C25" s="293">
        <v>-300</v>
      </c>
      <c r="D25" s="294">
        <v>-1.4291158536585367</v>
      </c>
      <c r="E25" s="293">
        <v>-2234</v>
      </c>
      <c r="F25" s="295">
        <v>-9.744395010032278</v>
      </c>
      <c r="G25" s="292">
        <v>299694</v>
      </c>
      <c r="H25" s="292">
        <v>-3459</v>
      </c>
      <c r="I25" s="294">
        <v>-1.141008005858428</v>
      </c>
      <c r="J25" s="292">
        <v>-10803</v>
      </c>
      <c r="K25" s="294">
        <v>-3.4792606691852095</v>
      </c>
    </row>
    <row r="26" spans="1:11" ht="12" customHeight="1" x14ac:dyDescent="0.2">
      <c r="A26" s="291">
        <v>38808</v>
      </c>
      <c r="B26" s="292">
        <v>20325</v>
      </c>
      <c r="C26" s="293">
        <v>-367</v>
      </c>
      <c r="D26" s="294">
        <v>-1.7736323216702108</v>
      </c>
      <c r="E26" s="293">
        <v>-2453</v>
      </c>
      <c r="F26" s="295">
        <v>-10.769163227675827</v>
      </c>
      <c r="G26" s="292">
        <v>295033</v>
      </c>
      <c r="H26" s="292">
        <v>-4661</v>
      </c>
      <c r="I26" s="294">
        <v>-1.5552530247519136</v>
      </c>
      <c r="J26" s="292">
        <v>-8970</v>
      </c>
      <c r="K26" s="294">
        <v>-2.9506287766897037</v>
      </c>
    </row>
    <row r="27" spans="1:11" ht="12" customHeight="1" x14ac:dyDescent="0.2">
      <c r="A27" s="291">
        <v>38838</v>
      </c>
      <c r="B27" s="292">
        <v>20018</v>
      </c>
      <c r="C27" s="293">
        <v>-307</v>
      </c>
      <c r="D27" s="294">
        <v>-1.5104551045510455</v>
      </c>
      <c r="E27" s="293">
        <v>-1977</v>
      </c>
      <c r="F27" s="295">
        <v>-8.988406456012731</v>
      </c>
      <c r="G27" s="292">
        <v>285714</v>
      </c>
      <c r="H27" s="292">
        <v>-9319</v>
      </c>
      <c r="I27" s="294">
        <v>-3.1586297126084202</v>
      </c>
      <c r="J27" s="292">
        <v>-10214</v>
      </c>
      <c r="K27" s="294">
        <v>-3.4515152334351598</v>
      </c>
    </row>
    <row r="28" spans="1:11" ht="12" customHeight="1" x14ac:dyDescent="0.2">
      <c r="A28" s="291">
        <v>38869</v>
      </c>
      <c r="B28" s="292">
        <v>19080</v>
      </c>
      <c r="C28" s="293">
        <v>-938</v>
      </c>
      <c r="D28" s="294">
        <v>-4.6857827954840641</v>
      </c>
      <c r="E28" s="293">
        <v>-2544</v>
      </c>
      <c r="F28" s="295">
        <v>-11.764705882352942</v>
      </c>
      <c r="G28" s="292">
        <v>278270</v>
      </c>
      <c r="H28" s="292">
        <v>-7444</v>
      </c>
      <c r="I28" s="294">
        <v>-2.6054026054026056</v>
      </c>
      <c r="J28" s="292">
        <v>-9313</v>
      </c>
      <c r="K28" s="294">
        <v>-3.2383694446472844</v>
      </c>
    </row>
    <row r="29" spans="1:11" ht="12" customHeight="1" x14ac:dyDescent="0.2">
      <c r="A29" s="291">
        <v>38899</v>
      </c>
      <c r="B29" s="292">
        <v>19409</v>
      </c>
      <c r="C29" s="293">
        <v>329</v>
      </c>
      <c r="D29" s="294">
        <v>1.7243186582809225</v>
      </c>
      <c r="E29" s="293">
        <v>-1823</v>
      </c>
      <c r="F29" s="295">
        <v>-8.5860964581763373</v>
      </c>
      <c r="G29" s="292">
        <v>276777</v>
      </c>
      <c r="H29" s="292">
        <v>-1493</v>
      </c>
      <c r="I29" s="294">
        <v>-0.53652927013332374</v>
      </c>
      <c r="J29" s="292">
        <v>-10928</v>
      </c>
      <c r="K29" s="294">
        <v>-3.7983351001894303</v>
      </c>
    </row>
    <row r="30" spans="1:11" ht="12" customHeight="1" x14ac:dyDescent="0.2">
      <c r="A30" s="291">
        <v>38930</v>
      </c>
      <c r="B30" s="292">
        <v>19964</v>
      </c>
      <c r="C30" s="293">
        <v>555</v>
      </c>
      <c r="D30" s="294">
        <v>2.8594981709516203</v>
      </c>
      <c r="E30" s="293">
        <v>-1787</v>
      </c>
      <c r="F30" s="295">
        <v>-8.2157142200358599</v>
      </c>
      <c r="G30" s="292">
        <v>285012</v>
      </c>
      <c r="H30" s="292">
        <v>8235</v>
      </c>
      <c r="I30" s="294">
        <v>2.9753194810262413</v>
      </c>
      <c r="J30" s="292">
        <v>-12658</v>
      </c>
      <c r="K30" s="294">
        <v>-4.25235999596869</v>
      </c>
    </row>
    <row r="31" spans="1:11" ht="12" customHeight="1" x14ac:dyDescent="0.2">
      <c r="A31" s="291">
        <v>38961</v>
      </c>
      <c r="B31" s="292">
        <v>19729</v>
      </c>
      <c r="C31" s="293">
        <v>-235</v>
      </c>
      <c r="D31" s="294">
        <v>-1.1771188138649569</v>
      </c>
      <c r="E31" s="293">
        <v>-1280</v>
      </c>
      <c r="F31" s="295">
        <v>-6.0926269693940691</v>
      </c>
      <c r="G31" s="292">
        <v>277276</v>
      </c>
      <c r="H31" s="292">
        <v>-7736</v>
      </c>
      <c r="I31" s="294">
        <v>-2.7142716797889213</v>
      </c>
      <c r="J31" s="292">
        <v>-13363</v>
      </c>
      <c r="K31" s="294">
        <v>-4.5978000199560283</v>
      </c>
    </row>
    <row r="32" spans="1:11" ht="12" customHeight="1" x14ac:dyDescent="0.2">
      <c r="A32" s="291">
        <v>38991</v>
      </c>
      <c r="B32" s="292">
        <v>19563</v>
      </c>
      <c r="C32" s="293">
        <v>-166</v>
      </c>
      <c r="D32" s="294">
        <v>-0.84140098332404079</v>
      </c>
      <c r="E32" s="293">
        <v>-1316</v>
      </c>
      <c r="F32" s="295">
        <v>-6.3029838593802383</v>
      </c>
      <c r="G32" s="292">
        <v>276553</v>
      </c>
      <c r="H32" s="292">
        <v>-723</v>
      </c>
      <c r="I32" s="294">
        <v>-0.26075102064369077</v>
      </c>
      <c r="J32" s="292">
        <v>-16571</v>
      </c>
      <c r="K32" s="294">
        <v>-5.6532389023075558</v>
      </c>
    </row>
    <row r="33" spans="1:11" ht="12" customHeight="1" x14ac:dyDescent="0.2">
      <c r="A33" s="291">
        <v>39022</v>
      </c>
      <c r="B33" s="292">
        <v>19585</v>
      </c>
      <c r="C33" s="293">
        <v>22</v>
      </c>
      <c r="D33" s="294">
        <v>0.11245718959259828</v>
      </c>
      <c r="E33" s="293">
        <v>-1014</v>
      </c>
      <c r="F33" s="295">
        <v>-4.9225690567503273</v>
      </c>
      <c r="G33" s="292">
        <v>275517</v>
      </c>
      <c r="H33" s="292">
        <v>-1036</v>
      </c>
      <c r="I33" s="294">
        <v>-0.37461173807552262</v>
      </c>
      <c r="J33" s="292">
        <v>-18014</v>
      </c>
      <c r="K33" s="294">
        <v>-6.1370008619191836</v>
      </c>
    </row>
    <row r="34" spans="1:11" ht="12" customHeight="1" x14ac:dyDescent="0.2">
      <c r="A34" s="291">
        <v>39052</v>
      </c>
      <c r="B34" s="292">
        <v>19645</v>
      </c>
      <c r="C34" s="293">
        <v>60</v>
      </c>
      <c r="D34" s="294">
        <v>0.30635690579525149</v>
      </c>
      <c r="E34" s="293">
        <v>-909</v>
      </c>
      <c r="F34" s="295">
        <v>-4.422496837598521</v>
      </c>
      <c r="G34" s="292">
        <v>282148</v>
      </c>
      <c r="H34" s="292">
        <v>6631</v>
      </c>
      <c r="I34" s="294">
        <v>2.4067480409557307</v>
      </c>
      <c r="J34" s="292">
        <v>-19171</v>
      </c>
      <c r="K34" s="294">
        <v>-6.3623601565118699</v>
      </c>
    </row>
    <row r="35" spans="1:11" ht="12" customHeight="1" x14ac:dyDescent="0.2">
      <c r="A35" s="291">
        <v>39083</v>
      </c>
      <c r="B35" s="292">
        <v>19951</v>
      </c>
      <c r="C35" s="293">
        <v>306</v>
      </c>
      <c r="D35" s="294">
        <v>1.5576482565538305</v>
      </c>
      <c r="E35" s="293">
        <v>-1041</v>
      </c>
      <c r="F35" s="295">
        <v>-4.9590320121951219</v>
      </c>
      <c r="G35" s="292">
        <v>283787</v>
      </c>
      <c r="H35" s="292">
        <v>1639</v>
      </c>
      <c r="I35" s="294">
        <v>0.58090080383344911</v>
      </c>
      <c r="J35" s="292">
        <v>-21420</v>
      </c>
      <c r="K35" s="294">
        <v>-7.0181876562464165</v>
      </c>
    </row>
    <row r="36" spans="1:11" ht="12" customHeight="1" x14ac:dyDescent="0.2">
      <c r="A36" s="291">
        <v>39114</v>
      </c>
      <c r="B36" s="292">
        <v>19767</v>
      </c>
      <c r="C36" s="293">
        <v>-184</v>
      </c>
      <c r="D36" s="294">
        <v>-0.92225953586286402</v>
      </c>
      <c r="E36" s="293">
        <v>-1225</v>
      </c>
      <c r="F36" s="295">
        <v>-5.8355564024390247</v>
      </c>
      <c r="G36" s="292">
        <v>280838</v>
      </c>
      <c r="H36" s="292">
        <v>-2949</v>
      </c>
      <c r="I36" s="294">
        <v>-1.0391596514287125</v>
      </c>
      <c r="J36" s="292">
        <v>-22315</v>
      </c>
      <c r="K36" s="294">
        <v>-7.3609695434318647</v>
      </c>
    </row>
    <row r="37" spans="1:11" ht="12" customHeight="1" x14ac:dyDescent="0.2">
      <c r="A37" s="291">
        <v>39142</v>
      </c>
      <c r="B37" s="292">
        <v>19982</v>
      </c>
      <c r="C37" s="293">
        <v>215</v>
      </c>
      <c r="D37" s="294">
        <v>1.0876713714777153</v>
      </c>
      <c r="E37" s="293">
        <v>-710</v>
      </c>
      <c r="F37" s="295">
        <v>-3.4312777885173014</v>
      </c>
      <c r="G37" s="292">
        <v>279615</v>
      </c>
      <c r="H37" s="292">
        <v>-1223</v>
      </c>
      <c r="I37" s="294">
        <v>-0.43548237774090404</v>
      </c>
      <c r="J37" s="292">
        <v>-20079</v>
      </c>
      <c r="K37" s="294">
        <v>-6.6998338305071172</v>
      </c>
    </row>
    <row r="38" spans="1:11" ht="12" customHeight="1" x14ac:dyDescent="0.2">
      <c r="A38" s="291">
        <v>39173</v>
      </c>
      <c r="B38" s="292">
        <v>19899</v>
      </c>
      <c r="C38" s="293">
        <v>-83</v>
      </c>
      <c r="D38" s="294">
        <v>-0.41537383645280751</v>
      </c>
      <c r="E38" s="293">
        <v>-426</v>
      </c>
      <c r="F38" s="295">
        <v>-2.0959409594095941</v>
      </c>
      <c r="G38" s="292">
        <v>277313</v>
      </c>
      <c r="H38" s="292">
        <v>-2302</v>
      </c>
      <c r="I38" s="294">
        <v>-0.82327486007546091</v>
      </c>
      <c r="J38" s="292">
        <v>-17720</v>
      </c>
      <c r="K38" s="294">
        <v>-6.006107791331817</v>
      </c>
    </row>
    <row r="39" spans="1:11" ht="12" customHeight="1" x14ac:dyDescent="0.2">
      <c r="A39" s="291">
        <v>39203</v>
      </c>
      <c r="B39" s="292">
        <v>19417</v>
      </c>
      <c r="C39" s="293">
        <v>-482</v>
      </c>
      <c r="D39" s="294">
        <v>-2.4222322729785417</v>
      </c>
      <c r="E39" s="293">
        <v>-601</v>
      </c>
      <c r="F39" s="295">
        <v>-3.002297931861325</v>
      </c>
      <c r="G39" s="292">
        <v>270156</v>
      </c>
      <c r="H39" s="292">
        <v>-7157</v>
      </c>
      <c r="I39" s="294">
        <v>-2.5808382585742464</v>
      </c>
      <c r="J39" s="292">
        <v>-15558</v>
      </c>
      <c r="K39" s="294">
        <v>-5.4453054453054452</v>
      </c>
    </row>
    <row r="40" spans="1:11" ht="12" customHeight="1" x14ac:dyDescent="0.2">
      <c r="A40" s="291">
        <v>39234</v>
      </c>
      <c r="B40" s="292">
        <v>18928</v>
      </c>
      <c r="C40" s="293">
        <v>-489</v>
      </c>
      <c r="D40" s="294">
        <v>-2.5184117010866767</v>
      </c>
      <c r="E40" s="293">
        <v>-152</v>
      </c>
      <c r="F40" s="295">
        <v>-0.79664570230607967</v>
      </c>
      <c r="G40" s="292">
        <v>265509</v>
      </c>
      <c r="H40" s="292">
        <v>-4647</v>
      </c>
      <c r="I40" s="294">
        <v>-1.7201172655798871</v>
      </c>
      <c r="J40" s="292">
        <v>-12761</v>
      </c>
      <c r="K40" s="294">
        <v>-4.5858339023250796</v>
      </c>
    </row>
    <row r="41" spans="1:11" ht="12" customHeight="1" x14ac:dyDescent="0.2">
      <c r="A41" s="291">
        <v>39264</v>
      </c>
      <c r="B41" s="292">
        <v>18720</v>
      </c>
      <c r="C41" s="293">
        <v>-208</v>
      </c>
      <c r="D41" s="294">
        <v>-1.098901098901099</v>
      </c>
      <c r="E41" s="293">
        <v>-689</v>
      </c>
      <c r="F41" s="295">
        <v>-3.549899531145345</v>
      </c>
      <c r="G41" s="292">
        <v>266067</v>
      </c>
      <c r="H41" s="292">
        <v>558</v>
      </c>
      <c r="I41" s="294">
        <v>0.21016236737737704</v>
      </c>
      <c r="J41" s="292">
        <v>-10710</v>
      </c>
      <c r="K41" s="294">
        <v>-3.8695411829740189</v>
      </c>
    </row>
    <row r="42" spans="1:11" ht="12" customHeight="1" x14ac:dyDescent="0.2">
      <c r="A42" s="291">
        <v>39295</v>
      </c>
      <c r="B42" s="292">
        <v>19184</v>
      </c>
      <c r="C42" s="293">
        <v>464</v>
      </c>
      <c r="D42" s="294">
        <v>2.4786324786324787</v>
      </c>
      <c r="E42" s="293">
        <v>-780</v>
      </c>
      <c r="F42" s="295">
        <v>-3.9070326587858144</v>
      </c>
      <c r="G42" s="292">
        <v>276997</v>
      </c>
      <c r="H42" s="292">
        <v>10930</v>
      </c>
      <c r="I42" s="294">
        <v>4.1079878376499153</v>
      </c>
      <c r="J42" s="292">
        <v>-8015</v>
      </c>
      <c r="K42" s="294">
        <v>-2.8121622949209155</v>
      </c>
    </row>
    <row r="43" spans="1:11" ht="12" customHeight="1" x14ac:dyDescent="0.2">
      <c r="A43" s="291">
        <v>39326</v>
      </c>
      <c r="B43" s="292">
        <v>18865</v>
      </c>
      <c r="C43" s="293">
        <v>-319</v>
      </c>
      <c r="D43" s="294">
        <v>-1.6628440366972477</v>
      </c>
      <c r="E43" s="293">
        <v>-864</v>
      </c>
      <c r="F43" s="295">
        <v>-4.3793400577829589</v>
      </c>
      <c r="G43" s="292">
        <v>269917</v>
      </c>
      <c r="H43" s="292">
        <v>-7080</v>
      </c>
      <c r="I43" s="294">
        <v>-2.5559843608414532</v>
      </c>
      <c r="J43" s="292">
        <v>-7359</v>
      </c>
      <c r="K43" s="294">
        <v>-2.6540342474646201</v>
      </c>
    </row>
    <row r="44" spans="1:11" ht="12" customHeight="1" x14ac:dyDescent="0.2">
      <c r="A44" s="291">
        <v>39356</v>
      </c>
      <c r="B44" s="292">
        <v>18748</v>
      </c>
      <c r="C44" s="293">
        <v>-117</v>
      </c>
      <c r="D44" s="294">
        <v>-0.62019613040021204</v>
      </c>
      <c r="E44" s="293">
        <v>-815</v>
      </c>
      <c r="F44" s="295">
        <v>-4.166027705362163</v>
      </c>
      <c r="G44" s="292">
        <v>270556</v>
      </c>
      <c r="H44" s="292">
        <v>639</v>
      </c>
      <c r="I44" s="294">
        <v>0.23673944212480133</v>
      </c>
      <c r="J44" s="292">
        <v>-5997</v>
      </c>
      <c r="K44" s="294">
        <v>-2.1684812676051246</v>
      </c>
    </row>
    <row r="45" spans="1:11" ht="12" customHeight="1" x14ac:dyDescent="0.2">
      <c r="A45" s="291">
        <v>39387</v>
      </c>
      <c r="B45" s="292">
        <v>18579</v>
      </c>
      <c r="C45" s="293">
        <v>-169</v>
      </c>
      <c r="D45" s="294">
        <v>-0.90142948581181992</v>
      </c>
      <c r="E45" s="293">
        <v>-1006</v>
      </c>
      <c r="F45" s="295">
        <v>-5.136584120500383</v>
      </c>
      <c r="G45" s="292">
        <v>271538</v>
      </c>
      <c r="H45" s="292">
        <v>982</v>
      </c>
      <c r="I45" s="294">
        <v>0.36295628261801621</v>
      </c>
      <c r="J45" s="292">
        <v>-3979</v>
      </c>
      <c r="K45" s="294">
        <v>-1.4441940061774772</v>
      </c>
    </row>
    <row r="46" spans="1:11" ht="12" customHeight="1" x14ac:dyDescent="0.2">
      <c r="A46" s="291">
        <v>39417</v>
      </c>
      <c r="B46" s="292">
        <v>18869</v>
      </c>
      <c r="C46" s="293">
        <v>290</v>
      </c>
      <c r="D46" s="294">
        <v>1.5609020937617741</v>
      </c>
      <c r="E46" s="293">
        <v>-776</v>
      </c>
      <c r="F46" s="295">
        <v>-3.9501145329600407</v>
      </c>
      <c r="G46" s="292">
        <v>279981</v>
      </c>
      <c r="H46" s="292">
        <v>8443</v>
      </c>
      <c r="I46" s="294">
        <v>3.1093253982867961</v>
      </c>
      <c r="J46" s="292">
        <v>-2167</v>
      </c>
      <c r="K46" s="294">
        <v>-0.76803663325630522</v>
      </c>
    </row>
    <row r="47" spans="1:11" ht="12" customHeight="1" x14ac:dyDescent="0.2">
      <c r="A47" s="291">
        <v>39448</v>
      </c>
      <c r="B47" s="292">
        <v>19909</v>
      </c>
      <c r="C47" s="293">
        <v>1040</v>
      </c>
      <c r="D47" s="294">
        <v>5.5116858339074675</v>
      </c>
      <c r="E47" s="293">
        <v>-42</v>
      </c>
      <c r="F47" s="295">
        <v>-0.21051576362087113</v>
      </c>
      <c r="G47" s="292">
        <v>289695</v>
      </c>
      <c r="H47" s="292">
        <v>9714</v>
      </c>
      <c r="I47" s="294">
        <v>3.4695211460777697</v>
      </c>
      <c r="J47" s="292">
        <v>5908</v>
      </c>
      <c r="K47" s="294">
        <v>2.0818430724451789</v>
      </c>
    </row>
    <row r="48" spans="1:11" ht="12" customHeight="1" x14ac:dyDescent="0.2">
      <c r="A48" s="291">
        <v>39479</v>
      </c>
      <c r="B48" s="292">
        <v>19989</v>
      </c>
      <c r="C48" s="293">
        <v>80</v>
      </c>
      <c r="D48" s="294">
        <v>0.40182831885077103</v>
      </c>
      <c r="E48" s="293">
        <v>222</v>
      </c>
      <c r="F48" s="295">
        <v>1.1230839277583853</v>
      </c>
      <c r="G48" s="292">
        <v>290985</v>
      </c>
      <c r="H48" s="292">
        <v>1290</v>
      </c>
      <c r="I48" s="294">
        <v>0.44529591466887591</v>
      </c>
      <c r="J48" s="292">
        <v>10147</v>
      </c>
      <c r="K48" s="294">
        <v>3.6131150342902312</v>
      </c>
    </row>
    <row r="49" spans="1:11" ht="12" customHeight="1" x14ac:dyDescent="0.2">
      <c r="A49" s="291">
        <v>39508</v>
      </c>
      <c r="B49" s="292">
        <v>19724</v>
      </c>
      <c r="C49" s="293">
        <v>-265</v>
      </c>
      <c r="D49" s="294">
        <v>-1.3257291510330682</v>
      </c>
      <c r="E49" s="293">
        <v>-258</v>
      </c>
      <c r="F49" s="295">
        <v>-1.2911620458412572</v>
      </c>
      <c r="G49" s="292">
        <v>292313</v>
      </c>
      <c r="H49" s="292">
        <v>1328</v>
      </c>
      <c r="I49" s="294">
        <v>0.45638091310548656</v>
      </c>
      <c r="J49" s="292">
        <v>12698</v>
      </c>
      <c r="K49" s="294">
        <v>4.5412442107898361</v>
      </c>
    </row>
    <row r="50" spans="1:11" ht="12" customHeight="1" x14ac:dyDescent="0.2">
      <c r="A50" s="291">
        <v>39539</v>
      </c>
      <c r="B50" s="292">
        <v>19953</v>
      </c>
      <c r="C50" s="293">
        <v>229</v>
      </c>
      <c r="D50" s="294">
        <v>1.1610221050496856</v>
      </c>
      <c r="E50" s="293">
        <v>54</v>
      </c>
      <c r="F50" s="295">
        <v>0.27137042062415195</v>
      </c>
      <c r="G50" s="292">
        <v>296943</v>
      </c>
      <c r="H50" s="292">
        <v>4630</v>
      </c>
      <c r="I50" s="294">
        <v>1.5839186077937006</v>
      </c>
      <c r="J50" s="292">
        <v>19630</v>
      </c>
      <c r="K50" s="294">
        <v>7.0786439871192481</v>
      </c>
    </row>
    <row r="51" spans="1:11" ht="12" customHeight="1" x14ac:dyDescent="0.2">
      <c r="A51" s="291">
        <v>39569</v>
      </c>
      <c r="B51" s="292">
        <v>20315</v>
      </c>
      <c r="C51" s="293">
        <v>362</v>
      </c>
      <c r="D51" s="294">
        <v>1.8142635192702852</v>
      </c>
      <c r="E51" s="293">
        <v>898</v>
      </c>
      <c r="F51" s="295">
        <v>4.6248133079260443</v>
      </c>
      <c r="G51" s="292">
        <v>299496</v>
      </c>
      <c r="H51" s="292">
        <v>2553</v>
      </c>
      <c r="I51" s="294">
        <v>0.85976096422545745</v>
      </c>
      <c r="J51" s="292">
        <v>29340</v>
      </c>
      <c r="K51" s="294">
        <v>10.860391773641895</v>
      </c>
    </row>
    <row r="52" spans="1:11" ht="12" customHeight="1" x14ac:dyDescent="0.2">
      <c r="A52" s="291">
        <v>39600</v>
      </c>
      <c r="B52" s="292">
        <v>20368</v>
      </c>
      <c r="C52" s="293">
        <v>53</v>
      </c>
      <c r="D52" s="294">
        <v>0.26089096726556732</v>
      </c>
      <c r="E52" s="293">
        <v>1440</v>
      </c>
      <c r="F52" s="295">
        <v>7.6077768385460693</v>
      </c>
      <c r="G52" s="292">
        <v>301480</v>
      </c>
      <c r="H52" s="292">
        <v>1984</v>
      </c>
      <c r="I52" s="294">
        <v>0.66244624302160959</v>
      </c>
      <c r="J52" s="292">
        <v>35971</v>
      </c>
      <c r="K52" s="294">
        <v>13.547939994501128</v>
      </c>
    </row>
    <row r="53" spans="1:11" ht="12" customHeight="1" x14ac:dyDescent="0.2">
      <c r="A53" s="291">
        <v>39630</v>
      </c>
      <c r="B53" s="292">
        <v>20212</v>
      </c>
      <c r="C53" s="293">
        <v>-156</v>
      </c>
      <c r="D53" s="294">
        <v>-0.7659073055773763</v>
      </c>
      <c r="E53" s="293">
        <v>1492</v>
      </c>
      <c r="F53" s="295">
        <v>7.9700854700854702</v>
      </c>
      <c r="G53" s="292">
        <v>306403</v>
      </c>
      <c r="H53" s="292">
        <v>4923</v>
      </c>
      <c r="I53" s="294">
        <v>1.6329441422316571</v>
      </c>
      <c r="J53" s="292">
        <v>40336</v>
      </c>
      <c r="K53" s="294">
        <v>15.160091255210153</v>
      </c>
    </row>
    <row r="54" spans="1:11" ht="12" customHeight="1" x14ac:dyDescent="0.2">
      <c r="A54" s="291">
        <v>39661</v>
      </c>
      <c r="B54" s="292">
        <v>21039</v>
      </c>
      <c r="C54" s="293">
        <v>827</v>
      </c>
      <c r="D54" s="294">
        <v>4.0916287354047105</v>
      </c>
      <c r="E54" s="293">
        <v>1855</v>
      </c>
      <c r="F54" s="295">
        <v>9.6695162635529606</v>
      </c>
      <c r="G54" s="292">
        <v>322284</v>
      </c>
      <c r="H54" s="292">
        <v>15881</v>
      </c>
      <c r="I54" s="294">
        <v>5.1830432469655978</v>
      </c>
      <c r="J54" s="292">
        <v>45287</v>
      </c>
      <c r="K54" s="294">
        <v>16.349274540879502</v>
      </c>
    </row>
    <row r="55" spans="1:11" ht="12" customHeight="1" x14ac:dyDescent="0.2">
      <c r="A55" s="291">
        <v>39692</v>
      </c>
      <c r="B55" s="292">
        <v>21801</v>
      </c>
      <c r="C55" s="293">
        <v>762</v>
      </c>
      <c r="D55" s="294">
        <v>3.6218451447312137</v>
      </c>
      <c r="E55" s="293">
        <v>2936</v>
      </c>
      <c r="F55" s="295">
        <v>15.563212297906176</v>
      </c>
      <c r="G55" s="292">
        <v>329286</v>
      </c>
      <c r="H55" s="292">
        <v>7002</v>
      </c>
      <c r="I55" s="294">
        <v>2.1726179394571248</v>
      </c>
      <c r="J55" s="292">
        <v>59369</v>
      </c>
      <c r="K55" s="294">
        <v>21.995280030527901</v>
      </c>
    </row>
    <row r="56" spans="1:11" ht="12" customHeight="1" x14ac:dyDescent="0.2">
      <c r="A56" s="291">
        <v>39722</v>
      </c>
      <c r="B56" s="292">
        <v>23475</v>
      </c>
      <c r="C56" s="293">
        <v>1674</v>
      </c>
      <c r="D56" s="294">
        <v>7.6785468556488237</v>
      </c>
      <c r="E56" s="293">
        <v>4727</v>
      </c>
      <c r="F56" s="295">
        <v>25.213356091316406</v>
      </c>
      <c r="G56" s="292">
        <v>349430</v>
      </c>
      <c r="H56" s="292">
        <v>20144</v>
      </c>
      <c r="I56" s="294">
        <v>6.1174784230122139</v>
      </c>
      <c r="J56" s="292">
        <v>78874</v>
      </c>
      <c r="K56" s="294">
        <v>29.152559913659278</v>
      </c>
    </row>
    <row r="57" spans="1:11" ht="12" customHeight="1" x14ac:dyDescent="0.2">
      <c r="A57" s="291">
        <v>39753</v>
      </c>
      <c r="B57" s="292">
        <v>24714</v>
      </c>
      <c r="C57" s="293">
        <v>1239</v>
      </c>
      <c r="D57" s="294">
        <v>5.2779552715654949</v>
      </c>
      <c r="E57" s="293">
        <v>6135</v>
      </c>
      <c r="F57" s="295">
        <v>33.021152914580981</v>
      </c>
      <c r="G57" s="292">
        <v>372147</v>
      </c>
      <c r="H57" s="292">
        <v>22717</v>
      </c>
      <c r="I57" s="294">
        <v>6.501159030420971</v>
      </c>
      <c r="J57" s="292">
        <v>100609</v>
      </c>
      <c r="K57" s="294">
        <v>37.051536064933821</v>
      </c>
    </row>
    <row r="58" spans="1:11" ht="12" customHeight="1" x14ac:dyDescent="0.2">
      <c r="A58" s="291">
        <v>39783</v>
      </c>
      <c r="B58" s="292">
        <v>26440</v>
      </c>
      <c r="C58" s="293">
        <v>1726</v>
      </c>
      <c r="D58" s="294">
        <v>6.983895767581128</v>
      </c>
      <c r="E58" s="293">
        <v>7571</v>
      </c>
      <c r="F58" s="295">
        <v>40.124012931262918</v>
      </c>
      <c r="G58" s="292">
        <v>399872</v>
      </c>
      <c r="H58" s="292">
        <v>27725</v>
      </c>
      <c r="I58" s="294">
        <v>7.4500130324844749</v>
      </c>
      <c r="J58" s="292">
        <v>119891</v>
      </c>
      <c r="K58" s="294">
        <v>42.821120004571739</v>
      </c>
    </row>
    <row r="59" spans="1:11" ht="12" customHeight="1" x14ac:dyDescent="0.2">
      <c r="A59" s="296">
        <v>39814</v>
      </c>
      <c r="B59" s="297">
        <v>35221</v>
      </c>
      <c r="C59" s="298">
        <v>2991.1534969799941</v>
      </c>
      <c r="D59" s="299">
        <v>9.2806942059116437</v>
      </c>
      <c r="E59" s="298">
        <v>11279.927698885662</v>
      </c>
      <c r="F59" s="300">
        <v>47.115382122465064</v>
      </c>
      <c r="G59" s="297">
        <v>442682</v>
      </c>
      <c r="H59" s="297">
        <v>29256.602241503831</v>
      </c>
      <c r="I59" s="299">
        <v>7.0766339949424619</v>
      </c>
      <c r="J59" s="297">
        <v>143189.25895132462</v>
      </c>
      <c r="K59" s="299">
        <v>47.810594156621853</v>
      </c>
    </row>
    <row r="60" spans="1:11" ht="12" customHeight="1" x14ac:dyDescent="0.2">
      <c r="A60" s="296">
        <v>39845</v>
      </c>
      <c r="B60" s="297">
        <v>37088</v>
      </c>
      <c r="C60" s="298">
        <v>1867</v>
      </c>
      <c r="D60" s="299">
        <v>5.3008148547741403</v>
      </c>
      <c r="E60" s="298">
        <v>12818.55530700499</v>
      </c>
      <c r="F60" s="300">
        <v>52.817670404732674</v>
      </c>
      <c r="G60" s="297">
        <v>468573</v>
      </c>
      <c r="H60" s="297">
        <v>25891</v>
      </c>
      <c r="I60" s="299">
        <v>5.8486678925278195</v>
      </c>
      <c r="J60" s="297">
        <v>167558.92583530809</v>
      </c>
      <c r="K60" s="299">
        <v>55.664814444401244</v>
      </c>
    </row>
    <row r="61" spans="1:11" ht="12" customHeight="1" x14ac:dyDescent="0.2">
      <c r="A61" s="296">
        <v>39873</v>
      </c>
      <c r="B61" s="297">
        <v>38963</v>
      </c>
      <c r="C61" s="298">
        <v>1875</v>
      </c>
      <c r="D61" s="299">
        <v>5.0555435720448667</v>
      </c>
      <c r="E61" s="298">
        <v>14937.04485383577</v>
      </c>
      <c r="F61" s="300">
        <v>62.170451759211268</v>
      </c>
      <c r="G61" s="297">
        <v>488895</v>
      </c>
      <c r="H61" s="297">
        <v>20322</v>
      </c>
      <c r="I61" s="299">
        <v>4.3369976503127585</v>
      </c>
      <c r="J61" s="297">
        <v>186615.11020061409</v>
      </c>
      <c r="K61" s="299">
        <v>61.735866823447935</v>
      </c>
    </row>
    <row r="62" spans="1:11" ht="12" customHeight="1" x14ac:dyDescent="0.2">
      <c r="A62" s="296">
        <v>39904</v>
      </c>
      <c r="B62" s="297">
        <v>39444</v>
      </c>
      <c r="C62" s="298">
        <v>481</v>
      </c>
      <c r="D62" s="299">
        <v>1.2345045299386597</v>
      </c>
      <c r="E62" s="298">
        <v>15104.571156510636</v>
      </c>
      <c r="F62" s="300">
        <v>62.058034531697764</v>
      </c>
      <c r="G62" s="297">
        <v>497672</v>
      </c>
      <c r="H62" s="297">
        <v>8777</v>
      </c>
      <c r="I62" s="299">
        <v>1.7952730136327841</v>
      </c>
      <c r="J62" s="297">
        <v>190599.49349384918</v>
      </c>
      <c r="K62" s="299">
        <v>62.069866059477839</v>
      </c>
    </row>
    <row r="63" spans="1:11" ht="12" customHeight="1" x14ac:dyDescent="0.2">
      <c r="A63" s="296">
        <v>39934</v>
      </c>
      <c r="B63" s="297">
        <v>39832</v>
      </c>
      <c r="C63" s="298">
        <v>388</v>
      </c>
      <c r="D63" s="299">
        <v>0.98367305547104755</v>
      </c>
      <c r="E63" s="298">
        <v>15037.462662806876</v>
      </c>
      <c r="F63" s="300">
        <v>60.64828900940968</v>
      </c>
      <c r="G63" s="297">
        <v>494991</v>
      </c>
      <c r="H63" s="297">
        <v>-2681</v>
      </c>
      <c r="I63" s="299">
        <v>-0.5387082254979183</v>
      </c>
      <c r="J63" s="297">
        <v>185300.26834946504</v>
      </c>
      <c r="K63" s="299">
        <v>59.833972867668471</v>
      </c>
    </row>
    <row r="64" spans="1:11" ht="12" customHeight="1" x14ac:dyDescent="0.2">
      <c r="A64" s="296">
        <v>39965</v>
      </c>
      <c r="B64" s="297">
        <v>40518</v>
      </c>
      <c r="C64" s="298">
        <v>686</v>
      </c>
      <c r="D64" s="299">
        <v>1.7222333801968266</v>
      </c>
      <c r="E64" s="298">
        <v>15575.755984560557</v>
      </c>
      <c r="F64" s="300">
        <v>62.447292131850865</v>
      </c>
      <c r="G64" s="297">
        <v>484357</v>
      </c>
      <c r="H64" s="297">
        <v>-10634</v>
      </c>
      <c r="I64" s="299">
        <v>-2.1483218886808042</v>
      </c>
      <c r="J64" s="297">
        <v>172522.65343743097</v>
      </c>
      <c r="K64" s="299">
        <v>55.32509659028679</v>
      </c>
    </row>
    <row r="65" spans="1:11" ht="12" customHeight="1" x14ac:dyDescent="0.2">
      <c r="A65" s="296">
        <v>39995</v>
      </c>
      <c r="B65" s="297">
        <v>39292</v>
      </c>
      <c r="C65" s="298">
        <v>-1226</v>
      </c>
      <c r="D65" s="299">
        <v>-3.0258156868552248</v>
      </c>
      <c r="E65" s="298">
        <v>14425.479940293699</v>
      </c>
      <c r="F65" s="300">
        <v>58.01165545342527</v>
      </c>
      <c r="G65" s="297">
        <v>477446</v>
      </c>
      <c r="H65" s="297">
        <v>-6911</v>
      </c>
      <c r="I65" s="299">
        <v>-1.4268401199941365</v>
      </c>
      <c r="J65" s="297">
        <v>160530.58490450075</v>
      </c>
      <c r="K65" s="299">
        <v>50.654079056434185</v>
      </c>
    </row>
    <row r="66" spans="1:11" ht="12" customHeight="1" x14ac:dyDescent="0.2">
      <c r="A66" s="296">
        <v>40026</v>
      </c>
      <c r="B66" s="297">
        <v>39724</v>
      </c>
      <c r="C66" s="298">
        <v>432</v>
      </c>
      <c r="D66" s="299">
        <v>1.0994604499643694</v>
      </c>
      <c r="E66" s="298">
        <v>13853.257337917257</v>
      </c>
      <c r="F66" s="300">
        <v>53.54796929823425</v>
      </c>
      <c r="G66" s="297">
        <v>488917</v>
      </c>
      <c r="H66" s="297">
        <v>11471</v>
      </c>
      <c r="I66" s="299">
        <v>2.4025753697800378</v>
      </c>
      <c r="J66" s="297">
        <v>155674.062523784</v>
      </c>
      <c r="K66" s="299">
        <v>46.714887253955581</v>
      </c>
    </row>
    <row r="67" spans="1:11" ht="12" customHeight="1" x14ac:dyDescent="0.2">
      <c r="A67" s="296">
        <v>40057</v>
      </c>
      <c r="B67" s="297">
        <v>40134</v>
      </c>
      <c r="C67" s="298">
        <v>410</v>
      </c>
      <c r="D67" s="299">
        <v>1.0321216393112476</v>
      </c>
      <c r="E67" s="298">
        <v>13307.991366209651</v>
      </c>
      <c r="F67" s="300">
        <v>49.608540531992347</v>
      </c>
      <c r="G67" s="297">
        <v>488280</v>
      </c>
      <c r="H67" s="297">
        <v>-637</v>
      </c>
      <c r="I67" s="299">
        <v>-0.13028796298758277</v>
      </c>
      <c r="J67" s="297">
        <v>147621.97138654953</v>
      </c>
      <c r="K67" s="299">
        <v>43.334358502396633</v>
      </c>
    </row>
    <row r="68" spans="1:11" ht="12" customHeight="1" x14ac:dyDescent="0.2">
      <c r="A68" s="296">
        <v>40087</v>
      </c>
      <c r="B68" s="297">
        <v>40780</v>
      </c>
      <c r="C68" s="298">
        <v>646</v>
      </c>
      <c r="D68" s="299">
        <v>1.6096078138236907</v>
      </c>
      <c r="E68" s="298">
        <v>11757.869739321046</v>
      </c>
      <c r="F68" s="300">
        <v>40.513462084660837</v>
      </c>
      <c r="G68" s="297">
        <v>494085</v>
      </c>
      <c r="H68" s="297">
        <v>5805</v>
      </c>
      <c r="I68" s="299">
        <v>1.1888670434996313</v>
      </c>
      <c r="J68" s="297">
        <v>132448.4551249778</v>
      </c>
      <c r="K68" s="299">
        <v>36.624742991820867</v>
      </c>
    </row>
    <row r="69" spans="1:11" ht="12" customHeight="1" x14ac:dyDescent="0.2">
      <c r="A69" s="296">
        <v>40118</v>
      </c>
      <c r="B69" s="297">
        <v>41041</v>
      </c>
      <c r="C69" s="298">
        <v>261</v>
      </c>
      <c r="D69" s="299">
        <v>0.64001961745953895</v>
      </c>
      <c r="E69" s="298">
        <v>10585.973207058785</v>
      </c>
      <c r="F69" s="300">
        <v>34.759362646538122</v>
      </c>
      <c r="G69" s="297">
        <v>497325</v>
      </c>
      <c r="H69" s="297">
        <v>3240</v>
      </c>
      <c r="I69" s="299">
        <v>0.65575761255654397</v>
      </c>
      <c r="J69" s="297">
        <v>112229.69995166379</v>
      </c>
      <c r="K69" s="299">
        <v>29.143357485167176</v>
      </c>
    </row>
    <row r="70" spans="1:11" ht="12" customHeight="1" x14ac:dyDescent="0.2">
      <c r="A70" s="296">
        <v>40148</v>
      </c>
      <c r="B70" s="297">
        <v>41148</v>
      </c>
      <c r="C70" s="298">
        <v>107</v>
      </c>
      <c r="D70" s="299">
        <v>0.26071489486123633</v>
      </c>
      <c r="E70" s="298">
        <v>8918.1534969799941</v>
      </c>
      <c r="F70" s="300">
        <v>27.670480826349404</v>
      </c>
      <c r="G70" s="297">
        <v>508802</v>
      </c>
      <c r="H70" s="297">
        <v>11477</v>
      </c>
      <c r="I70" s="299">
        <v>2.3077464434725785</v>
      </c>
      <c r="J70" s="297">
        <v>95376.602241503831</v>
      </c>
      <c r="K70" s="299">
        <v>23.069845916243974</v>
      </c>
    </row>
    <row r="71" spans="1:11" ht="12" customHeight="1" x14ac:dyDescent="0.2">
      <c r="A71" s="296">
        <v>40179</v>
      </c>
      <c r="B71" s="297">
        <v>41770.000000000153</v>
      </c>
      <c r="C71" s="298">
        <v>622.0000000001528</v>
      </c>
      <c r="D71" s="299">
        <v>1.5116166034804919</v>
      </c>
      <c r="E71" s="298">
        <v>6549.0000000001528</v>
      </c>
      <c r="F71" s="300">
        <v>18.594020612703083</v>
      </c>
      <c r="G71" s="297">
        <v>517675</v>
      </c>
      <c r="H71" s="297">
        <v>8873</v>
      </c>
      <c r="I71" s="299">
        <v>1.7439003777500874</v>
      </c>
      <c r="J71" s="297">
        <v>74993</v>
      </c>
      <c r="K71" s="299">
        <v>16.940602961042011</v>
      </c>
    </row>
    <row r="72" spans="1:11" ht="12" customHeight="1" x14ac:dyDescent="0.2">
      <c r="A72" s="296">
        <v>40210</v>
      </c>
      <c r="B72" s="297">
        <v>42315.000000000073</v>
      </c>
      <c r="C72" s="298">
        <v>544.99999999991996</v>
      </c>
      <c r="D72" s="299">
        <v>1.304764184821446</v>
      </c>
      <c r="E72" s="298">
        <v>5227.0000000000728</v>
      </c>
      <c r="F72" s="300">
        <v>14.093507333908738</v>
      </c>
      <c r="G72" s="297">
        <v>522791</v>
      </c>
      <c r="H72" s="297">
        <v>5116</v>
      </c>
      <c r="I72" s="299">
        <v>0.98826483797749554</v>
      </c>
      <c r="J72" s="297">
        <v>54218</v>
      </c>
      <c r="K72" s="299">
        <v>11.57087582937984</v>
      </c>
    </row>
    <row r="73" spans="1:11" ht="12" customHeight="1" x14ac:dyDescent="0.2">
      <c r="A73" s="296">
        <v>40238</v>
      </c>
      <c r="B73" s="297">
        <v>42582.000000000029</v>
      </c>
      <c r="C73" s="298">
        <v>266.99999999995634</v>
      </c>
      <c r="D73" s="299">
        <v>0.63098192130439767</v>
      </c>
      <c r="E73" s="298">
        <v>3619.0000000000291</v>
      </c>
      <c r="F73" s="300">
        <v>9.2882991556092431</v>
      </c>
      <c r="G73" s="297">
        <v>525886</v>
      </c>
      <c r="H73" s="297">
        <v>3095</v>
      </c>
      <c r="I73" s="299">
        <v>0.5920147821978573</v>
      </c>
      <c r="J73" s="297">
        <v>36991</v>
      </c>
      <c r="K73" s="299">
        <v>7.5662463310117714</v>
      </c>
    </row>
    <row r="74" spans="1:11" ht="12" customHeight="1" x14ac:dyDescent="0.2">
      <c r="A74" s="296">
        <v>40269</v>
      </c>
      <c r="B74" s="297">
        <v>42247.000000000007</v>
      </c>
      <c r="C74" s="298">
        <v>-335.00000000002183</v>
      </c>
      <c r="D74" s="299">
        <v>-0.78671739232544646</v>
      </c>
      <c r="E74" s="298">
        <v>2803.0000000000073</v>
      </c>
      <c r="F74" s="300">
        <v>7.1062772538282299</v>
      </c>
      <c r="G74" s="297">
        <v>519840</v>
      </c>
      <c r="H74" s="297">
        <v>-6046</v>
      </c>
      <c r="I74" s="299">
        <v>-1.1496788277307248</v>
      </c>
      <c r="J74" s="297">
        <v>22168</v>
      </c>
      <c r="K74" s="299">
        <v>4.4543394042662641</v>
      </c>
    </row>
    <row r="75" spans="1:11" ht="12" customHeight="1" x14ac:dyDescent="0.2">
      <c r="A75" s="296">
        <v>40299</v>
      </c>
      <c r="B75" s="297">
        <v>41900.999999999935</v>
      </c>
      <c r="C75" s="298">
        <v>-346.00000000007276</v>
      </c>
      <c r="D75" s="299">
        <v>-0.81899306459647481</v>
      </c>
      <c r="E75" s="298">
        <v>2068.9999999999345</v>
      </c>
      <c r="F75" s="300">
        <v>5.1943161277363288</v>
      </c>
      <c r="G75" s="297">
        <v>508275</v>
      </c>
      <c r="H75" s="297">
        <v>-11565</v>
      </c>
      <c r="I75" s="299">
        <v>-2.2247229916897506</v>
      </c>
      <c r="J75" s="297">
        <v>13284</v>
      </c>
      <c r="K75" s="299">
        <v>2.6836851579119618</v>
      </c>
    </row>
    <row r="76" spans="1:11" ht="12" customHeight="1" x14ac:dyDescent="0.2">
      <c r="A76" s="296">
        <v>40330</v>
      </c>
      <c r="B76" s="297">
        <v>41975.000000000058</v>
      </c>
      <c r="C76" s="298">
        <v>74.000000000123691</v>
      </c>
      <c r="D76" s="299">
        <v>0.17660676356202432</v>
      </c>
      <c r="E76" s="298">
        <v>1457.0000000000582</v>
      </c>
      <c r="F76" s="300">
        <v>3.5959326718990527</v>
      </c>
      <c r="G76" s="297">
        <v>492873</v>
      </c>
      <c r="H76" s="297">
        <v>-15402</v>
      </c>
      <c r="I76" s="299">
        <v>-3.0302493728788549</v>
      </c>
      <c r="J76" s="297">
        <v>8516</v>
      </c>
      <c r="K76" s="299">
        <v>1.7582072727347804</v>
      </c>
    </row>
    <row r="77" spans="1:11" ht="12" customHeight="1" x14ac:dyDescent="0.2">
      <c r="A77" s="296">
        <v>40360</v>
      </c>
      <c r="B77" s="297">
        <v>40713.000000000007</v>
      </c>
      <c r="C77" s="298">
        <v>-1262.0000000000509</v>
      </c>
      <c r="D77" s="299">
        <v>-3.0065515187612846</v>
      </c>
      <c r="E77" s="298">
        <v>1421.0000000000073</v>
      </c>
      <c r="F77" s="300">
        <v>3.6165122671281873</v>
      </c>
      <c r="G77" s="297">
        <v>479856</v>
      </c>
      <c r="H77" s="297">
        <v>-13017</v>
      </c>
      <c r="I77" s="299">
        <v>-2.6410454620155699</v>
      </c>
      <c r="J77" s="297">
        <v>2410</v>
      </c>
      <c r="K77" s="299">
        <v>0.50476912572311838</v>
      </c>
    </row>
    <row r="78" spans="1:11" ht="12" customHeight="1" x14ac:dyDescent="0.2">
      <c r="A78" s="296">
        <v>40391</v>
      </c>
      <c r="B78" s="297">
        <v>40783.999999999898</v>
      </c>
      <c r="C78" s="298">
        <v>70.999999999890861</v>
      </c>
      <c r="D78" s="299">
        <v>0.17439147201112876</v>
      </c>
      <c r="E78" s="298">
        <v>1059.9999999998981</v>
      </c>
      <c r="F78" s="300">
        <v>2.6684120430971152</v>
      </c>
      <c r="G78" s="297">
        <v>489046</v>
      </c>
      <c r="H78" s="297">
        <v>9190</v>
      </c>
      <c r="I78" s="299">
        <v>1.9151578806975427</v>
      </c>
      <c r="J78" s="297">
        <v>129</v>
      </c>
      <c r="K78" s="299">
        <v>2.6384846507689443E-2</v>
      </c>
    </row>
    <row r="79" spans="1:11" ht="12" customHeight="1" x14ac:dyDescent="0.2">
      <c r="A79" s="296">
        <v>40422</v>
      </c>
      <c r="B79" s="297">
        <v>40490.000000000138</v>
      </c>
      <c r="C79" s="298">
        <v>-293.99999999975989</v>
      </c>
      <c r="D79" s="299">
        <v>-0.72087092977579592</v>
      </c>
      <c r="E79" s="298">
        <v>356.00000000013824</v>
      </c>
      <c r="F79" s="300">
        <v>0.88702845467717706</v>
      </c>
      <c r="G79" s="297">
        <v>484747</v>
      </c>
      <c r="H79" s="297">
        <v>-4299</v>
      </c>
      <c r="I79" s="299">
        <v>-0.87905841168315457</v>
      </c>
      <c r="J79" s="297">
        <v>-3533</v>
      </c>
      <c r="K79" s="299">
        <v>-0.72356025231424592</v>
      </c>
    </row>
    <row r="80" spans="1:11" ht="12" customHeight="1" x14ac:dyDescent="0.2">
      <c r="A80" s="296">
        <v>40452</v>
      </c>
      <c r="B80" s="297">
        <v>40012.000000000036</v>
      </c>
      <c r="C80" s="298">
        <v>-478.00000000010186</v>
      </c>
      <c r="D80" s="299">
        <v>-1.1805384045445795</v>
      </c>
      <c r="E80" s="298">
        <v>-767.99999999996362</v>
      </c>
      <c r="F80" s="300">
        <v>-1.8832761157429221</v>
      </c>
      <c r="G80" s="297">
        <v>487185</v>
      </c>
      <c r="H80" s="297">
        <v>2438</v>
      </c>
      <c r="I80" s="299">
        <v>0.50294277220900796</v>
      </c>
      <c r="J80" s="297">
        <v>-6900</v>
      </c>
      <c r="K80" s="299">
        <v>-1.3965208415556027</v>
      </c>
    </row>
    <row r="81" spans="1:11" ht="12" customHeight="1" x14ac:dyDescent="0.2">
      <c r="A81" s="296">
        <v>40483</v>
      </c>
      <c r="B81" s="297">
        <v>39423.000000000146</v>
      </c>
      <c r="C81" s="298">
        <v>-588.99999999989086</v>
      </c>
      <c r="D81" s="299">
        <v>-1.4720583824849802</v>
      </c>
      <c r="E81" s="298">
        <v>-1617.9999999998545</v>
      </c>
      <c r="F81" s="300">
        <v>-3.9423990643499294</v>
      </c>
      <c r="G81" s="297">
        <v>485441</v>
      </c>
      <c r="H81" s="297">
        <v>-1744</v>
      </c>
      <c r="I81" s="299">
        <v>-0.35797489659985426</v>
      </c>
      <c r="J81" s="297">
        <v>-11884</v>
      </c>
      <c r="K81" s="299">
        <v>-2.3895842758759365</v>
      </c>
    </row>
    <row r="82" spans="1:11" ht="12" customHeight="1" x14ac:dyDescent="0.2">
      <c r="A82" s="296">
        <v>40513</v>
      </c>
      <c r="B82" s="297">
        <v>39059.000000000146</v>
      </c>
      <c r="C82" s="298">
        <v>-364</v>
      </c>
      <c r="D82" s="299">
        <v>-0.92331887476853269</v>
      </c>
      <c r="E82" s="298">
        <v>-2088.9999999998545</v>
      </c>
      <c r="F82" s="300">
        <v>-5.0767959560606943</v>
      </c>
      <c r="G82" s="297">
        <v>491638</v>
      </c>
      <c r="H82" s="297">
        <v>6197</v>
      </c>
      <c r="I82" s="299">
        <v>1.2765712002076461</v>
      </c>
      <c r="J82" s="297">
        <v>-17164</v>
      </c>
      <c r="K82" s="299">
        <v>-3.3734144126791956</v>
      </c>
    </row>
    <row r="83" spans="1:11" ht="12" customHeight="1" x14ac:dyDescent="0.2">
      <c r="A83" s="296">
        <v>40544</v>
      </c>
      <c r="B83" s="297">
        <v>39529.999999999971</v>
      </c>
      <c r="C83" s="298">
        <v>470.99999999982538</v>
      </c>
      <c r="D83" s="299">
        <v>1.2058680457764501</v>
      </c>
      <c r="E83" s="298">
        <v>-2240.0000000001819</v>
      </c>
      <c r="F83" s="300">
        <v>-5.3627005027535883</v>
      </c>
      <c r="G83" s="297">
        <v>499904</v>
      </c>
      <c r="H83" s="297">
        <v>8266</v>
      </c>
      <c r="I83" s="299">
        <v>1.6813183683930046</v>
      </c>
      <c r="J83" s="297">
        <v>-17771</v>
      </c>
      <c r="K83" s="299">
        <v>-3.4328487950934465</v>
      </c>
    </row>
    <row r="84" spans="1:11" ht="12" customHeight="1" x14ac:dyDescent="0.2">
      <c r="A84" s="296">
        <v>40575</v>
      </c>
      <c r="B84" s="297">
        <v>39458.999999999978</v>
      </c>
      <c r="C84" s="298">
        <v>-70.999999999992724</v>
      </c>
      <c r="D84" s="299">
        <v>-0.17961042246393316</v>
      </c>
      <c r="E84" s="298">
        <v>-2856.0000000000946</v>
      </c>
      <c r="F84" s="300">
        <v>-6.7493796526056702</v>
      </c>
      <c r="G84" s="297">
        <v>503463</v>
      </c>
      <c r="H84" s="297">
        <v>3559</v>
      </c>
      <c r="I84" s="299">
        <v>0.71193669184483421</v>
      </c>
      <c r="J84" s="297">
        <v>-19328</v>
      </c>
      <c r="K84" s="299">
        <v>-3.6970797125428709</v>
      </c>
    </row>
    <row r="85" spans="1:11" ht="12" customHeight="1" x14ac:dyDescent="0.2">
      <c r="A85" s="296">
        <v>40603</v>
      </c>
      <c r="B85" s="297">
        <v>39434</v>
      </c>
      <c r="C85" s="298">
        <v>-24.999999999978172</v>
      </c>
      <c r="D85" s="299">
        <v>-6.3356902100859591E-2</v>
      </c>
      <c r="E85" s="298">
        <v>-3148.0000000000291</v>
      </c>
      <c r="F85" s="300">
        <v>-7.3927950777324387</v>
      </c>
      <c r="G85" s="297">
        <v>505173</v>
      </c>
      <c r="H85" s="297">
        <v>1710</v>
      </c>
      <c r="I85" s="299">
        <v>0.33964760071743105</v>
      </c>
      <c r="J85" s="297">
        <v>-20713</v>
      </c>
      <c r="K85" s="299">
        <v>-3.9386863312581055</v>
      </c>
    </row>
    <row r="86" spans="1:11" ht="12" customHeight="1" x14ac:dyDescent="0.2">
      <c r="A86" s="296">
        <v>40634</v>
      </c>
      <c r="B86" s="297">
        <v>39115.000000000022</v>
      </c>
      <c r="C86" s="298">
        <v>-318.99999999997817</v>
      </c>
      <c r="D86" s="299">
        <v>-0.80894659430942373</v>
      </c>
      <c r="E86" s="298">
        <v>-3131.9999999999854</v>
      </c>
      <c r="F86" s="300">
        <v>-7.4135441569815255</v>
      </c>
      <c r="G86" s="297">
        <v>501080</v>
      </c>
      <c r="H86" s="297">
        <v>-4093</v>
      </c>
      <c r="I86" s="299">
        <v>-0.81021748985001174</v>
      </c>
      <c r="J86" s="297">
        <v>-18760</v>
      </c>
      <c r="K86" s="299">
        <v>-3.6088027085257002</v>
      </c>
    </row>
    <row r="87" spans="1:11" ht="12" customHeight="1" x14ac:dyDescent="0.2">
      <c r="A87" s="296">
        <v>40664</v>
      </c>
      <c r="B87" s="297">
        <v>38970.000000000058</v>
      </c>
      <c r="C87" s="298">
        <v>-144.99999999996362</v>
      </c>
      <c r="D87" s="299">
        <v>-0.3707017768118715</v>
      </c>
      <c r="E87" s="298">
        <v>-2930.9999999998763</v>
      </c>
      <c r="F87" s="300">
        <v>-6.9950597837757602</v>
      </c>
      <c r="G87" s="297">
        <v>490417</v>
      </c>
      <c r="H87" s="297">
        <v>-10663</v>
      </c>
      <c r="I87" s="299">
        <v>-2.1280035124131875</v>
      </c>
      <c r="J87" s="297">
        <v>-17858</v>
      </c>
      <c r="K87" s="299">
        <v>-3.5134523633859622</v>
      </c>
    </row>
    <row r="88" spans="1:11" ht="12" customHeight="1" x14ac:dyDescent="0.2">
      <c r="A88" s="296">
        <v>40695</v>
      </c>
      <c r="B88" s="297">
        <v>39165.000000000065</v>
      </c>
      <c r="C88" s="298">
        <v>195.00000000000728</v>
      </c>
      <c r="D88" s="299">
        <v>0.50038491147037978</v>
      </c>
      <c r="E88" s="298">
        <v>-2809.9999999999927</v>
      </c>
      <c r="F88" s="300">
        <v>-6.6944609886837148</v>
      </c>
      <c r="G88" s="297">
        <v>479525</v>
      </c>
      <c r="H88" s="297">
        <v>-10892</v>
      </c>
      <c r="I88" s="299">
        <v>-2.2209670545678475</v>
      </c>
      <c r="J88" s="297">
        <v>-13348</v>
      </c>
      <c r="K88" s="299">
        <v>-2.7082027215935951</v>
      </c>
    </row>
    <row r="89" spans="1:11" ht="12" customHeight="1" x14ac:dyDescent="0.2">
      <c r="A89" s="296">
        <v>40725</v>
      </c>
      <c r="B89" s="297">
        <v>38901.999999999956</v>
      </c>
      <c r="C89" s="298">
        <v>-263.00000000010914</v>
      </c>
      <c r="D89" s="299">
        <v>-0.67151793693376405</v>
      </c>
      <c r="E89" s="298">
        <v>-1811.0000000000509</v>
      </c>
      <c r="F89" s="300">
        <v>-4.4482106452485706</v>
      </c>
      <c r="G89" s="297">
        <v>471278</v>
      </c>
      <c r="H89" s="297">
        <v>-8247</v>
      </c>
      <c r="I89" s="299">
        <v>-1.7198269120483811</v>
      </c>
      <c r="J89" s="297">
        <v>-8578</v>
      </c>
      <c r="K89" s="299">
        <v>-1.787619619219099</v>
      </c>
    </row>
    <row r="90" spans="1:11" ht="12" customHeight="1" x14ac:dyDescent="0.2">
      <c r="A90" s="296">
        <v>40756</v>
      </c>
      <c r="B90" s="297">
        <v>39354.999999999884</v>
      </c>
      <c r="C90" s="298">
        <v>452.99999999992724</v>
      </c>
      <c r="D90" s="299">
        <v>1.1644645519508707</v>
      </c>
      <c r="E90" s="298">
        <v>-1429.0000000000146</v>
      </c>
      <c r="F90" s="300">
        <v>-3.5038250294233477</v>
      </c>
      <c r="G90" s="297">
        <v>480699</v>
      </c>
      <c r="H90" s="297">
        <v>9421</v>
      </c>
      <c r="I90" s="299">
        <v>1.9990324182329751</v>
      </c>
      <c r="J90" s="297">
        <v>-8347</v>
      </c>
      <c r="K90" s="299">
        <v>-1.7067924080761319</v>
      </c>
    </row>
    <row r="91" spans="1:11" ht="12" customHeight="1" x14ac:dyDescent="0.2">
      <c r="A91" s="296">
        <v>40787</v>
      </c>
      <c r="B91" s="297">
        <v>40051.999999999956</v>
      </c>
      <c r="C91" s="298">
        <v>697.00000000007276</v>
      </c>
      <c r="D91" s="299">
        <v>1.7710583153349633</v>
      </c>
      <c r="E91" s="298">
        <v>-438.0000000001819</v>
      </c>
      <c r="F91" s="300">
        <v>-1.0817485798967161</v>
      </c>
      <c r="G91" s="297">
        <v>484475</v>
      </c>
      <c r="H91" s="297">
        <v>3776</v>
      </c>
      <c r="I91" s="299">
        <v>0.78552274916319775</v>
      </c>
      <c r="J91" s="297">
        <v>-272</v>
      </c>
      <c r="K91" s="299">
        <v>-5.6111744889602203E-2</v>
      </c>
    </row>
    <row r="92" spans="1:11" ht="12" customHeight="1" x14ac:dyDescent="0.2">
      <c r="A92" s="296">
        <v>40817</v>
      </c>
      <c r="B92" s="297">
        <v>40943.000000000167</v>
      </c>
      <c r="C92" s="298">
        <v>891.000000000211</v>
      </c>
      <c r="D92" s="299">
        <v>2.2246080095880654</v>
      </c>
      <c r="E92" s="298">
        <v>931.00000000013097</v>
      </c>
      <c r="F92" s="300">
        <v>2.3268019594125016</v>
      </c>
      <c r="G92" s="297">
        <v>497047</v>
      </c>
      <c r="H92" s="297">
        <v>12572</v>
      </c>
      <c r="I92" s="299">
        <v>2.5949739408638215</v>
      </c>
      <c r="J92" s="297">
        <v>9862</v>
      </c>
      <c r="K92" s="299">
        <v>2.02428235680491</v>
      </c>
    </row>
    <row r="93" spans="1:11" ht="12" customHeight="1" x14ac:dyDescent="0.2">
      <c r="A93" s="296">
        <v>40848</v>
      </c>
      <c r="B93" s="297">
        <v>40538.999999999993</v>
      </c>
      <c r="C93" s="298">
        <v>-404.00000000017462</v>
      </c>
      <c r="D93" s="299">
        <v>-0.9867376596736267</v>
      </c>
      <c r="E93" s="298">
        <v>1115.9999999998472</v>
      </c>
      <c r="F93" s="300">
        <v>2.8308347918723666</v>
      </c>
      <c r="G93" s="297">
        <v>500436</v>
      </c>
      <c r="H93" s="297">
        <v>3389</v>
      </c>
      <c r="I93" s="299">
        <v>0.68182686949121507</v>
      </c>
      <c r="J93" s="297">
        <v>14995</v>
      </c>
      <c r="K93" s="299">
        <v>3.0889438675348808</v>
      </c>
    </row>
    <row r="94" spans="1:11" ht="12" customHeight="1" x14ac:dyDescent="0.2">
      <c r="A94" s="296">
        <v>40878</v>
      </c>
      <c r="B94" s="297">
        <v>40614.999999999811</v>
      </c>
      <c r="C94" s="298">
        <v>75.999999999818101</v>
      </c>
      <c r="D94" s="299">
        <v>0.18747379067026348</v>
      </c>
      <c r="E94" s="298">
        <v>1555.9999999996653</v>
      </c>
      <c r="F94" s="300">
        <v>3.9837169410370454</v>
      </c>
      <c r="G94" s="297">
        <v>509470</v>
      </c>
      <c r="H94" s="297">
        <v>9034</v>
      </c>
      <c r="I94" s="299">
        <v>1.8052258430648473</v>
      </c>
      <c r="J94" s="297">
        <v>17832</v>
      </c>
      <c r="K94" s="299">
        <v>3.6270589336056203</v>
      </c>
    </row>
    <row r="95" spans="1:11" ht="12" customHeight="1" x14ac:dyDescent="0.2">
      <c r="A95" s="296">
        <v>40909</v>
      </c>
      <c r="B95" s="297">
        <v>42195.000000000058</v>
      </c>
      <c r="C95" s="298">
        <v>1580.0000000002474</v>
      </c>
      <c r="D95" s="299">
        <v>3.8901883540570101</v>
      </c>
      <c r="E95" s="298">
        <v>2665.0000000000873</v>
      </c>
      <c r="F95" s="300">
        <v>6.7417151530485437</v>
      </c>
      <c r="G95" s="297">
        <v>524575</v>
      </c>
      <c r="H95" s="297">
        <v>15105</v>
      </c>
      <c r="I95" s="299">
        <v>2.964845820166055</v>
      </c>
      <c r="J95" s="297">
        <v>24671</v>
      </c>
      <c r="K95" s="299">
        <v>4.9351475483292795</v>
      </c>
    </row>
    <row r="96" spans="1:11" ht="12" customHeight="1" x14ac:dyDescent="0.2">
      <c r="A96" s="296">
        <v>40940</v>
      </c>
      <c r="B96" s="297">
        <v>43027.000000000007</v>
      </c>
      <c r="C96" s="298">
        <v>831.99999999994907</v>
      </c>
      <c r="D96" s="299">
        <v>1.97179760635134</v>
      </c>
      <c r="E96" s="298">
        <v>3568.0000000000291</v>
      </c>
      <c r="F96" s="300">
        <v>9.0422970678426502</v>
      </c>
      <c r="G96" s="297">
        <v>534844</v>
      </c>
      <c r="H96" s="297">
        <v>10269</v>
      </c>
      <c r="I96" s="299">
        <v>1.9575847114330649</v>
      </c>
      <c r="J96" s="297">
        <v>31381</v>
      </c>
      <c r="K96" s="299">
        <v>6.2330300339846225</v>
      </c>
    </row>
    <row r="97" spans="1:11" ht="12" customHeight="1" x14ac:dyDescent="0.2">
      <c r="A97" s="296">
        <v>40969</v>
      </c>
      <c r="B97" s="297">
        <v>43378.999999999862</v>
      </c>
      <c r="C97" s="298">
        <v>351.99999999985448</v>
      </c>
      <c r="D97" s="299">
        <v>0.81809096613720322</v>
      </c>
      <c r="E97" s="298">
        <v>3944.9999999998618</v>
      </c>
      <c r="F97" s="300">
        <v>10.004057412384901</v>
      </c>
      <c r="G97" s="297">
        <v>539832</v>
      </c>
      <c r="H97" s="297">
        <v>4988</v>
      </c>
      <c r="I97" s="299">
        <v>0.93260838674454605</v>
      </c>
      <c r="J97" s="297">
        <v>34659</v>
      </c>
      <c r="K97" s="299">
        <v>6.8608179772078079</v>
      </c>
    </row>
    <row r="98" spans="1:11" ht="12" customHeight="1" x14ac:dyDescent="0.2">
      <c r="A98" s="296">
        <v>41000</v>
      </c>
      <c r="B98" s="297">
        <v>43620.999999999978</v>
      </c>
      <c r="C98" s="298">
        <v>242.00000000011642</v>
      </c>
      <c r="D98" s="299">
        <v>0.55787362548725694</v>
      </c>
      <c r="E98" s="298">
        <v>4505.9999999999563</v>
      </c>
      <c r="F98" s="300">
        <v>11.519877284928937</v>
      </c>
      <c r="G98" s="297">
        <v>541660</v>
      </c>
      <c r="H98" s="297">
        <v>1828</v>
      </c>
      <c r="I98" s="299">
        <v>0.33862386816639251</v>
      </c>
      <c r="J98" s="297">
        <v>40580</v>
      </c>
      <c r="K98" s="299">
        <v>8.0985072243953056</v>
      </c>
    </row>
    <row r="99" spans="1:11" ht="12" customHeight="1" x14ac:dyDescent="0.2">
      <c r="A99" s="296">
        <v>41030</v>
      </c>
      <c r="B99" s="297">
        <v>44338.999999999862</v>
      </c>
      <c r="C99" s="298">
        <v>717.99999999988358</v>
      </c>
      <c r="D99" s="299">
        <v>1.6459961944932118</v>
      </c>
      <c r="E99" s="298">
        <v>5368.9999999998035</v>
      </c>
      <c r="F99" s="300">
        <v>13.777264562483436</v>
      </c>
      <c r="G99" s="297">
        <v>538339</v>
      </c>
      <c r="H99" s="297">
        <v>-3321</v>
      </c>
      <c r="I99" s="299">
        <v>-0.61311523834139492</v>
      </c>
      <c r="J99" s="297">
        <v>47922</v>
      </c>
      <c r="K99" s="299">
        <v>9.7716840974109793</v>
      </c>
    </row>
    <row r="100" spans="1:11" ht="12" customHeight="1" x14ac:dyDescent="0.2">
      <c r="A100" s="296">
        <v>41061</v>
      </c>
      <c r="B100" s="297">
        <v>43843.000000000153</v>
      </c>
      <c r="C100" s="298">
        <v>-495.99999999970896</v>
      </c>
      <c r="D100" s="299">
        <v>-1.1186540066300785</v>
      </c>
      <c r="E100" s="298">
        <v>4678.0000000000873</v>
      </c>
      <c r="F100" s="300">
        <v>11.944338056938797</v>
      </c>
      <c r="G100" s="297">
        <v>528369</v>
      </c>
      <c r="H100" s="297">
        <v>-9970</v>
      </c>
      <c r="I100" s="299">
        <v>-1.8519928892389368</v>
      </c>
      <c r="J100" s="297">
        <v>48844</v>
      </c>
      <c r="K100" s="299">
        <v>10.185913143214639</v>
      </c>
    </row>
    <row r="101" spans="1:11" ht="12" customHeight="1" x14ac:dyDescent="0.2">
      <c r="A101" s="296">
        <v>41091</v>
      </c>
      <c r="B101" s="297">
        <v>43441.99999999984</v>
      </c>
      <c r="C101" s="298">
        <v>-401.00000000031287</v>
      </c>
      <c r="D101" s="299">
        <v>-0.91462719248297664</v>
      </c>
      <c r="E101" s="298">
        <v>4539.9999999998836</v>
      </c>
      <c r="F101" s="300">
        <v>11.670351138758647</v>
      </c>
      <c r="G101" s="297">
        <v>520921</v>
      </c>
      <c r="H101" s="297">
        <v>-7448</v>
      </c>
      <c r="I101" s="299">
        <v>-1.409620927798565</v>
      </c>
      <c r="J101" s="297">
        <v>49643</v>
      </c>
      <c r="K101" s="299">
        <v>10.533697732548516</v>
      </c>
    </row>
    <row r="102" spans="1:11" ht="12" customHeight="1" x14ac:dyDescent="0.2">
      <c r="A102" s="296">
        <v>41122</v>
      </c>
      <c r="B102" s="297">
        <v>43716.999999999949</v>
      </c>
      <c r="C102" s="298">
        <v>275.00000000010914</v>
      </c>
      <c r="D102" s="299">
        <v>0.63302794530663908</v>
      </c>
      <c r="E102" s="298">
        <v>4362.0000000000655</v>
      </c>
      <c r="F102" s="300">
        <v>11.083725066700744</v>
      </c>
      <c r="G102" s="297">
        <v>527669</v>
      </c>
      <c r="H102" s="297">
        <v>6748</v>
      </c>
      <c r="I102" s="299">
        <v>1.2953979586156059</v>
      </c>
      <c r="J102" s="297">
        <v>46970</v>
      </c>
      <c r="K102" s="299">
        <v>9.7711873750517473</v>
      </c>
    </row>
    <row r="103" spans="1:11" ht="12" customHeight="1" x14ac:dyDescent="0.2">
      <c r="A103" s="296">
        <v>41153</v>
      </c>
      <c r="B103" s="297">
        <v>44212.00000000008</v>
      </c>
      <c r="C103" s="298">
        <v>495.00000000013097</v>
      </c>
      <c r="D103" s="299">
        <v>1.1322826360457752</v>
      </c>
      <c r="E103" s="298">
        <v>4160.0000000001237</v>
      </c>
      <c r="F103" s="300">
        <v>10.386497553181185</v>
      </c>
      <c r="G103" s="297">
        <v>526703</v>
      </c>
      <c r="H103" s="297">
        <v>-966</v>
      </c>
      <c r="I103" s="299">
        <v>-0.18306931049578429</v>
      </c>
      <c r="J103" s="297">
        <v>42228</v>
      </c>
      <c r="K103" s="299">
        <v>8.7162392280303429</v>
      </c>
    </row>
    <row r="104" spans="1:11" ht="12" customHeight="1" x14ac:dyDescent="0.2">
      <c r="A104" s="296">
        <v>41183</v>
      </c>
      <c r="B104" s="297">
        <v>45121.999999999949</v>
      </c>
      <c r="C104" s="298">
        <v>909.99999999986903</v>
      </c>
      <c r="D104" s="299">
        <v>2.058264724508883</v>
      </c>
      <c r="E104" s="298">
        <v>4178.9999999997817</v>
      </c>
      <c r="F104" s="300">
        <v>10.206872969737843</v>
      </c>
      <c r="G104" s="297">
        <v>535591</v>
      </c>
      <c r="H104" s="297">
        <v>8888</v>
      </c>
      <c r="I104" s="299">
        <v>1.6874785220513269</v>
      </c>
      <c r="J104" s="297">
        <v>38544</v>
      </c>
      <c r="K104" s="299">
        <v>7.7545986596840946</v>
      </c>
    </row>
    <row r="105" spans="1:11" ht="12" customHeight="1" x14ac:dyDescent="0.2">
      <c r="A105" s="296">
        <v>41214</v>
      </c>
      <c r="B105" s="297">
        <v>45400.00000000008</v>
      </c>
      <c r="C105" s="298">
        <v>278.00000000013097</v>
      </c>
      <c r="D105" s="299">
        <v>0.61610744204629952</v>
      </c>
      <c r="E105" s="298">
        <v>4861.0000000000873</v>
      </c>
      <c r="F105" s="300">
        <v>11.990922321715109</v>
      </c>
      <c r="G105" s="297">
        <v>540261</v>
      </c>
      <c r="H105" s="297">
        <v>4670</v>
      </c>
      <c r="I105" s="299">
        <v>0.87193399440991348</v>
      </c>
      <c r="J105" s="297">
        <v>39825</v>
      </c>
      <c r="K105" s="299">
        <v>7.958060571181929</v>
      </c>
    </row>
    <row r="106" spans="1:11" ht="12" customHeight="1" x14ac:dyDescent="0.2">
      <c r="A106" s="296">
        <v>41244</v>
      </c>
      <c r="B106" s="297">
        <v>45212.999999999949</v>
      </c>
      <c r="C106" s="298">
        <v>-187.00000000013097</v>
      </c>
      <c r="D106" s="299">
        <v>-0.41189427312804106</v>
      </c>
      <c r="E106" s="298">
        <v>4598.0000000001382</v>
      </c>
      <c r="F106" s="300">
        <v>11.320940539210046</v>
      </c>
      <c r="G106" s="297">
        <v>543055</v>
      </c>
      <c r="H106" s="297">
        <v>2794</v>
      </c>
      <c r="I106" s="299">
        <v>0.51715744797421992</v>
      </c>
      <c r="J106" s="297">
        <v>33585</v>
      </c>
      <c r="K106" s="299">
        <v>6.5921447779064515</v>
      </c>
    </row>
    <row r="107" spans="1:11" ht="12" customHeight="1" x14ac:dyDescent="0.2">
      <c r="A107" s="296">
        <v>41275</v>
      </c>
      <c r="B107" s="297">
        <v>46388.999999999876</v>
      </c>
      <c r="C107" s="298">
        <v>1175.9999999999272</v>
      </c>
      <c r="D107" s="299">
        <v>2.6010218300044867</v>
      </c>
      <c r="E107" s="298">
        <v>4193.9999999998181</v>
      </c>
      <c r="F107" s="300">
        <v>9.9395662993241203</v>
      </c>
      <c r="G107" s="297">
        <v>550818</v>
      </c>
      <c r="H107" s="297">
        <v>7763</v>
      </c>
      <c r="I107" s="299">
        <v>1.4295052987266483</v>
      </c>
      <c r="J107" s="297">
        <v>26243</v>
      </c>
      <c r="K107" s="299">
        <v>5.002716484773388</v>
      </c>
    </row>
    <row r="108" spans="1:11" ht="12" customHeight="1" x14ac:dyDescent="0.2">
      <c r="A108" s="296">
        <v>41306</v>
      </c>
      <c r="B108" s="297">
        <v>46634.999999999971</v>
      </c>
      <c r="C108" s="298">
        <v>246.00000000009459</v>
      </c>
      <c r="D108" s="299">
        <v>0.530298131022646</v>
      </c>
      <c r="E108" s="298">
        <v>3607.9999999999636</v>
      </c>
      <c r="F108" s="300">
        <v>8.385432402909716</v>
      </c>
      <c r="G108" s="297">
        <v>552399</v>
      </c>
      <c r="H108" s="297">
        <v>1581</v>
      </c>
      <c r="I108" s="299">
        <v>0.28702765704824462</v>
      </c>
      <c r="J108" s="297">
        <v>17555</v>
      </c>
      <c r="K108" s="299">
        <v>3.2822654830193478</v>
      </c>
    </row>
    <row r="109" spans="1:11" ht="12" customHeight="1" x14ac:dyDescent="0.2">
      <c r="A109" s="296">
        <v>41334</v>
      </c>
      <c r="B109" s="297">
        <v>46695.999999999716</v>
      </c>
      <c r="C109" s="298">
        <v>60.999999999745341</v>
      </c>
      <c r="D109" s="299">
        <v>0.13080304492279485</v>
      </c>
      <c r="E109" s="298">
        <v>3316.9999999998545</v>
      </c>
      <c r="F109" s="300">
        <v>7.6465570898357846</v>
      </c>
      <c r="G109" s="297">
        <v>554037</v>
      </c>
      <c r="H109" s="297">
        <v>1638</v>
      </c>
      <c r="I109" s="299">
        <v>0.29652479457783232</v>
      </c>
      <c r="J109" s="297">
        <v>14205</v>
      </c>
      <c r="K109" s="299">
        <v>2.631374205308318</v>
      </c>
    </row>
    <row r="110" spans="1:11" ht="12" customHeight="1" x14ac:dyDescent="0.2">
      <c r="A110" s="296">
        <v>41365</v>
      </c>
      <c r="B110" s="297">
        <v>46493.999999999905</v>
      </c>
      <c r="C110" s="298">
        <v>-201.99999999981083</v>
      </c>
      <c r="D110" s="299">
        <v>-0.43258523213939537</v>
      </c>
      <c r="E110" s="298">
        <v>2872.9999999999272</v>
      </c>
      <c r="F110" s="300">
        <v>6.586277251782235</v>
      </c>
      <c r="G110" s="297">
        <v>549333</v>
      </c>
      <c r="H110" s="297">
        <v>-4704</v>
      </c>
      <c r="I110" s="299">
        <v>-0.84904076803534778</v>
      </c>
      <c r="J110" s="297">
        <v>7673</v>
      </c>
      <c r="K110" s="299">
        <v>1.416571280877303</v>
      </c>
    </row>
    <row r="111" spans="1:11" ht="12" customHeight="1" x14ac:dyDescent="0.2">
      <c r="A111" s="296">
        <v>41395</v>
      </c>
      <c r="B111" s="297">
        <v>45567.000000000298</v>
      </c>
      <c r="C111" s="298">
        <v>-926.9999999996071</v>
      </c>
      <c r="D111" s="299">
        <v>-1.9938056523413967</v>
      </c>
      <c r="E111" s="298">
        <v>1228.0000000004366</v>
      </c>
      <c r="F111" s="300">
        <v>2.7695708067399814</v>
      </c>
      <c r="G111" s="297">
        <v>540482</v>
      </c>
      <c r="H111" s="297">
        <v>-8851</v>
      </c>
      <c r="I111" s="299">
        <v>-1.6112267058414478</v>
      </c>
      <c r="J111" s="297">
        <v>2143</v>
      </c>
      <c r="K111" s="299">
        <v>0.3980763050791416</v>
      </c>
    </row>
    <row r="112" spans="1:11" ht="12" customHeight="1" x14ac:dyDescent="0.2">
      <c r="A112" s="296">
        <v>41426</v>
      </c>
      <c r="B112" s="297">
        <v>44571.000000000073</v>
      </c>
      <c r="C112" s="298">
        <v>-996.00000000022555</v>
      </c>
      <c r="D112" s="299">
        <v>-2.1857923497272567</v>
      </c>
      <c r="E112" s="298">
        <v>727.99999999991996</v>
      </c>
      <c r="F112" s="300">
        <v>1.6604703145312079</v>
      </c>
      <c r="G112" s="297">
        <v>527077</v>
      </c>
      <c r="H112" s="297">
        <v>-13405</v>
      </c>
      <c r="I112" s="299">
        <v>-2.4801936049674178</v>
      </c>
      <c r="J112" s="297">
        <v>-1292</v>
      </c>
      <c r="K112" s="299">
        <v>-0.24452607931199596</v>
      </c>
    </row>
    <row r="113" spans="1:11" ht="12" customHeight="1" x14ac:dyDescent="0.2">
      <c r="A113" s="296">
        <v>41456</v>
      </c>
      <c r="B113" s="297">
        <v>43571.999999999985</v>
      </c>
      <c r="C113" s="298">
        <v>-999.00000000008731</v>
      </c>
      <c r="D113" s="299">
        <v>-2.2413677054588987</v>
      </c>
      <c r="E113" s="298">
        <v>130.00000000014552</v>
      </c>
      <c r="F113" s="300">
        <v>0.29924957414517289</v>
      </c>
      <c r="G113" s="297">
        <v>515844</v>
      </c>
      <c r="H113" s="297">
        <v>-11233</v>
      </c>
      <c r="I113" s="299">
        <v>-2.1311876632825943</v>
      </c>
      <c r="J113" s="297">
        <v>-5077</v>
      </c>
      <c r="K113" s="299">
        <v>-0.97461995196968443</v>
      </c>
    </row>
    <row r="114" spans="1:11" ht="12" customHeight="1" x14ac:dyDescent="0.2">
      <c r="A114" s="296">
        <v>41487</v>
      </c>
      <c r="B114" s="297">
        <v>43769.999999999862</v>
      </c>
      <c r="C114" s="298">
        <v>197.99999999987631</v>
      </c>
      <c r="D114" s="299">
        <v>0.45442026989781598</v>
      </c>
      <c r="E114" s="298">
        <v>52.999999999912689</v>
      </c>
      <c r="F114" s="300">
        <v>0.12123430244507342</v>
      </c>
      <c r="G114" s="297">
        <v>519271</v>
      </c>
      <c r="H114" s="297">
        <v>3427</v>
      </c>
      <c r="I114" s="299">
        <v>0.66434813625824862</v>
      </c>
      <c r="J114" s="297">
        <v>-8398</v>
      </c>
      <c r="K114" s="299">
        <v>-1.5915280223018597</v>
      </c>
    </row>
    <row r="115" spans="1:11" ht="12" customHeight="1" x14ac:dyDescent="0.2">
      <c r="A115" s="296">
        <v>41518</v>
      </c>
      <c r="B115" s="297">
        <v>43867.000000000073</v>
      </c>
      <c r="C115" s="298">
        <v>97.000000000211003</v>
      </c>
      <c r="D115" s="299">
        <v>0.22161297692531715</v>
      </c>
      <c r="E115" s="298">
        <v>-345.00000000000728</v>
      </c>
      <c r="F115" s="300">
        <v>-0.78033113181943059</v>
      </c>
      <c r="G115" s="297">
        <v>512299</v>
      </c>
      <c r="H115" s="297">
        <v>-6972</v>
      </c>
      <c r="I115" s="299">
        <v>-1.3426515249262909</v>
      </c>
      <c r="J115" s="297">
        <v>-14404</v>
      </c>
      <c r="K115" s="299">
        <v>-2.7347480458626587</v>
      </c>
    </row>
    <row r="116" spans="1:11" ht="12" customHeight="1" x14ac:dyDescent="0.2">
      <c r="A116" s="296">
        <v>41548</v>
      </c>
      <c r="B116" s="297">
        <v>44074.000000000116</v>
      </c>
      <c r="C116" s="298">
        <v>207.00000000004366</v>
      </c>
      <c r="D116" s="299">
        <v>0.47188091275912031</v>
      </c>
      <c r="E116" s="298">
        <v>-1047.9999999998327</v>
      </c>
      <c r="F116" s="300">
        <v>-2.3225920836838654</v>
      </c>
      <c r="G116" s="297">
        <v>514564</v>
      </c>
      <c r="H116" s="297">
        <v>2265</v>
      </c>
      <c r="I116" s="299">
        <v>0.44212461863091673</v>
      </c>
      <c r="J116" s="297">
        <v>-21027</v>
      </c>
      <c r="K116" s="299">
        <v>-3.9259434904619384</v>
      </c>
    </row>
    <row r="117" spans="1:11" ht="12" customHeight="1" x14ac:dyDescent="0.2">
      <c r="A117" s="296">
        <v>41579</v>
      </c>
      <c r="B117" s="297">
        <v>43798</v>
      </c>
      <c r="C117" s="298">
        <v>-276.00000000011642</v>
      </c>
      <c r="D117" s="299">
        <v>-0.62621953986503531</v>
      </c>
      <c r="E117" s="298">
        <v>-1602.00000000008</v>
      </c>
      <c r="F117" s="300">
        <v>-3.5286343612336504</v>
      </c>
      <c r="G117" s="297">
        <v>510258</v>
      </c>
      <c r="H117" s="297">
        <v>-4306</v>
      </c>
      <c r="I117" s="299">
        <v>-0.83682496249251792</v>
      </c>
      <c r="J117" s="297">
        <v>-30003</v>
      </c>
      <c r="K117" s="299">
        <v>-5.5534269547496491</v>
      </c>
    </row>
    <row r="118" spans="1:11" ht="12" customHeight="1" x14ac:dyDescent="0.2">
      <c r="A118" s="296">
        <v>41609</v>
      </c>
      <c r="B118" s="297">
        <v>43269.000000000211</v>
      </c>
      <c r="C118" s="298">
        <v>-528.999999999789</v>
      </c>
      <c r="D118" s="299">
        <v>-1.2078177085706858</v>
      </c>
      <c r="E118" s="298">
        <v>-1943.9999999997381</v>
      </c>
      <c r="F118" s="300">
        <v>-4.2996483312315936</v>
      </c>
      <c r="G118" s="297">
        <v>508954</v>
      </c>
      <c r="H118" s="297">
        <v>-1304</v>
      </c>
      <c r="I118" s="299">
        <v>-0.25555699273700755</v>
      </c>
      <c r="J118" s="297">
        <v>-34101</v>
      </c>
      <c r="K118" s="299">
        <v>-6.2794744547053245</v>
      </c>
    </row>
    <row r="119" spans="1:11" ht="12" customHeight="1" x14ac:dyDescent="0.2">
      <c r="A119" s="296">
        <v>41640</v>
      </c>
      <c r="B119" s="297">
        <v>43570.999999999956</v>
      </c>
      <c r="C119" s="298">
        <v>301.99999999974534</v>
      </c>
      <c r="D119" s="299">
        <v>0.69795927800444635</v>
      </c>
      <c r="E119" s="298">
        <v>-2817.99999999992</v>
      </c>
      <c r="F119" s="300">
        <v>-6.074715988704062</v>
      </c>
      <c r="G119" s="297">
        <v>512531</v>
      </c>
      <c r="H119" s="297">
        <v>3577</v>
      </c>
      <c r="I119" s="299">
        <v>0.70281400676681982</v>
      </c>
      <c r="J119" s="297">
        <v>-38287</v>
      </c>
      <c r="K119" s="299">
        <v>-6.950934791528236</v>
      </c>
    </row>
    <row r="120" spans="1:11" ht="12" customHeight="1" x14ac:dyDescent="0.2">
      <c r="A120" s="296">
        <v>41671</v>
      </c>
      <c r="B120" s="297">
        <v>43337.000000000044</v>
      </c>
      <c r="C120" s="298">
        <v>-233.99999999991269</v>
      </c>
      <c r="D120" s="299">
        <v>-0.53705446283058211</v>
      </c>
      <c r="E120" s="298">
        <v>-3297.9999999999272</v>
      </c>
      <c r="F120" s="300">
        <v>-7.071941674707686</v>
      </c>
      <c r="G120" s="297">
        <v>507583</v>
      </c>
      <c r="H120" s="297">
        <v>-4948</v>
      </c>
      <c r="I120" s="299">
        <v>-0.96540501940370438</v>
      </c>
      <c r="J120" s="297">
        <v>-44816</v>
      </c>
      <c r="K120" s="299">
        <v>-8.1129763087912909</v>
      </c>
    </row>
    <row r="121" spans="1:11" ht="12" customHeight="1" x14ac:dyDescent="0.2">
      <c r="A121" s="296">
        <v>41699</v>
      </c>
      <c r="B121" s="297">
        <v>43058.00000000024</v>
      </c>
      <c r="C121" s="298">
        <v>-278.99999999980355</v>
      </c>
      <c r="D121" s="299">
        <v>-0.64379167916515512</v>
      </c>
      <c r="E121" s="298">
        <v>-3637.9999999994761</v>
      </c>
      <c r="F121" s="300">
        <v>-7.7908172006156811</v>
      </c>
      <c r="G121" s="297">
        <v>502018</v>
      </c>
      <c r="H121" s="297">
        <v>-5565</v>
      </c>
      <c r="I121" s="299">
        <v>-1.0963724159398562</v>
      </c>
      <c r="J121" s="297">
        <v>-52019</v>
      </c>
      <c r="K121" s="299">
        <v>-9.3890841225405524</v>
      </c>
    </row>
    <row r="122" spans="1:11" ht="12" customHeight="1" x14ac:dyDescent="0.2">
      <c r="A122" s="296">
        <v>41730</v>
      </c>
      <c r="B122" s="297">
        <v>42617.999999999789</v>
      </c>
      <c r="C122" s="298">
        <v>-440.00000000045111</v>
      </c>
      <c r="D122" s="299">
        <v>-1.0218774676028815</v>
      </c>
      <c r="E122" s="298">
        <v>-3876.0000000001164</v>
      </c>
      <c r="F122" s="300">
        <v>-8.336559556072018</v>
      </c>
      <c r="G122" s="297">
        <v>493736</v>
      </c>
      <c r="H122" s="297">
        <v>-8282</v>
      </c>
      <c r="I122" s="299">
        <v>-1.6497416427299421</v>
      </c>
      <c r="J122" s="297">
        <v>-55597</v>
      </c>
      <c r="K122" s="299">
        <v>-10.120819248069932</v>
      </c>
    </row>
    <row r="123" spans="1:11" ht="12" customHeight="1" x14ac:dyDescent="0.2">
      <c r="A123" s="296">
        <v>41760</v>
      </c>
      <c r="B123" s="297">
        <v>41361.999999999753</v>
      </c>
      <c r="C123" s="298">
        <v>-1256.0000000000364</v>
      </c>
      <c r="D123" s="299">
        <v>-2.9471115491108044</v>
      </c>
      <c r="E123" s="298">
        <v>-4205.0000000005457</v>
      </c>
      <c r="F123" s="300">
        <v>-9.228169508636773</v>
      </c>
      <c r="G123" s="297">
        <v>479471</v>
      </c>
      <c r="H123" s="297">
        <v>-14265</v>
      </c>
      <c r="I123" s="299">
        <v>-2.8891958455530893</v>
      </c>
      <c r="J123" s="297">
        <v>-61011</v>
      </c>
      <c r="K123" s="299">
        <v>-11.28825751828923</v>
      </c>
    </row>
    <row r="124" spans="1:11" ht="12" customHeight="1" x14ac:dyDescent="0.2">
      <c r="A124" s="296">
        <v>41791</v>
      </c>
      <c r="B124" s="297">
        <v>40107.000000000175</v>
      </c>
      <c r="C124" s="298">
        <v>-1254.999999999578</v>
      </c>
      <c r="D124" s="299">
        <v>-3.0341859677955263</v>
      </c>
      <c r="E124" s="298">
        <v>-4463.9999999998981</v>
      </c>
      <c r="F124" s="300">
        <v>-10.015480918085506</v>
      </c>
      <c r="G124" s="297">
        <v>463961</v>
      </c>
      <c r="H124" s="297">
        <v>-15510</v>
      </c>
      <c r="I124" s="299">
        <v>-3.2348150357373022</v>
      </c>
      <c r="J124" s="297">
        <v>-63116</v>
      </c>
      <c r="K124" s="299">
        <v>-11.974720961073999</v>
      </c>
    </row>
    <row r="125" spans="1:11" ht="12" customHeight="1" x14ac:dyDescent="0.2">
      <c r="A125" s="296">
        <v>41821</v>
      </c>
      <c r="B125" s="297">
        <v>39164.999999999796</v>
      </c>
      <c r="C125" s="298">
        <v>-942.00000000037835</v>
      </c>
      <c r="D125" s="299">
        <v>-2.3487171815403154</v>
      </c>
      <c r="E125" s="298">
        <v>-4407.0000000001892</v>
      </c>
      <c r="F125" s="300">
        <v>-10.114293583035414</v>
      </c>
      <c r="G125" s="297">
        <v>454163</v>
      </c>
      <c r="H125" s="297">
        <v>-9798</v>
      </c>
      <c r="I125" s="299">
        <v>-2.1118154327626675</v>
      </c>
      <c r="J125" s="297">
        <v>-61681</v>
      </c>
      <c r="K125" s="299">
        <v>-11.957297167360675</v>
      </c>
    </row>
    <row r="126" spans="1:11" ht="12" customHeight="1" x14ac:dyDescent="0.2">
      <c r="A126" s="296">
        <v>41852</v>
      </c>
      <c r="B126" s="297">
        <v>39302.00000000016</v>
      </c>
      <c r="C126" s="298">
        <v>137.0000000003638</v>
      </c>
      <c r="D126" s="299">
        <v>0.34980211924004728</v>
      </c>
      <c r="E126" s="298">
        <v>-4467.9999999997017</v>
      </c>
      <c r="F126" s="300">
        <v>-10.207904957732959</v>
      </c>
      <c r="G126" s="297">
        <v>459943</v>
      </c>
      <c r="H126" s="297">
        <v>5780</v>
      </c>
      <c r="I126" s="299">
        <v>1.2726708252323504</v>
      </c>
      <c r="J126" s="297">
        <v>-59328</v>
      </c>
      <c r="K126" s="299">
        <v>-11.425248088185167</v>
      </c>
    </row>
    <row r="127" spans="1:11" ht="12" customHeight="1" x14ac:dyDescent="0.2">
      <c r="A127" s="296">
        <v>41883</v>
      </c>
      <c r="B127" s="297">
        <v>39324.000000000022</v>
      </c>
      <c r="C127" s="298">
        <v>21.999999999861757</v>
      </c>
      <c r="D127" s="299">
        <v>5.5976795073690057E-2</v>
      </c>
      <c r="E127" s="298">
        <v>-4543.0000000000509</v>
      </c>
      <c r="F127" s="300">
        <v>-10.356304283402201</v>
      </c>
      <c r="G127" s="297">
        <v>453223</v>
      </c>
      <c r="H127" s="297">
        <v>-6720</v>
      </c>
      <c r="I127" s="299">
        <v>-1.4610506084449595</v>
      </c>
      <c r="J127" s="297">
        <v>-59076</v>
      </c>
      <c r="K127" s="299">
        <v>-11.531547006728493</v>
      </c>
    </row>
    <row r="128" spans="1:11" ht="12" customHeight="1" x14ac:dyDescent="0.2">
      <c r="A128" s="296">
        <v>41913</v>
      </c>
      <c r="B128" s="297">
        <v>39732.999999999949</v>
      </c>
      <c r="C128" s="298">
        <v>408.99999999992724</v>
      </c>
      <c r="D128" s="299">
        <v>1.0400773064793181</v>
      </c>
      <c r="E128" s="298">
        <v>-4341.0000000001673</v>
      </c>
      <c r="F128" s="300">
        <v>-9.8493442846125969</v>
      </c>
      <c r="G128" s="297">
        <v>456266</v>
      </c>
      <c r="H128" s="297">
        <v>3043</v>
      </c>
      <c r="I128" s="299">
        <v>0.67141341017556477</v>
      </c>
      <c r="J128" s="297">
        <v>-58298</v>
      </c>
      <c r="K128" s="299">
        <v>-11.329591654293733</v>
      </c>
    </row>
    <row r="129" spans="1:11" ht="12" customHeight="1" x14ac:dyDescent="0.2">
      <c r="A129" s="296">
        <v>41944</v>
      </c>
      <c r="B129" s="297">
        <v>39210.000000000058</v>
      </c>
      <c r="C129" s="298">
        <v>-522.99999999989086</v>
      </c>
      <c r="D129" s="299">
        <v>-1.3162862104545128</v>
      </c>
      <c r="E129" s="298">
        <v>-4587.9999999999418</v>
      </c>
      <c r="F129" s="300">
        <v>-10.475364171879862</v>
      </c>
      <c r="G129" s="297">
        <v>450962</v>
      </c>
      <c r="H129" s="297">
        <v>-5304</v>
      </c>
      <c r="I129" s="299">
        <v>-1.1624797815309491</v>
      </c>
      <c r="J129" s="297">
        <v>-59296</v>
      </c>
      <c r="K129" s="299">
        <v>-11.620787915133128</v>
      </c>
    </row>
    <row r="130" spans="1:11" ht="12" customHeight="1" x14ac:dyDescent="0.2">
      <c r="A130" s="296">
        <v>41974</v>
      </c>
      <c r="B130" s="297">
        <v>38595.000000000007</v>
      </c>
      <c r="C130" s="298">
        <v>-615.00000000005093</v>
      </c>
      <c r="D130" s="299">
        <v>-1.5684774292273655</v>
      </c>
      <c r="E130" s="298">
        <v>-4674.0000000002037</v>
      </c>
      <c r="F130" s="300">
        <v>-10.802190945018792</v>
      </c>
      <c r="G130" s="297">
        <v>453397</v>
      </c>
      <c r="H130" s="297">
        <v>2435</v>
      </c>
      <c r="I130" s="299">
        <v>0.5399568034557235</v>
      </c>
      <c r="J130" s="297">
        <v>-55557</v>
      </c>
      <c r="K130" s="299">
        <v>-10.915917745022144</v>
      </c>
    </row>
    <row r="131" spans="1:11" ht="12" customHeight="1" x14ac:dyDescent="0.2">
      <c r="A131" s="296">
        <v>42005</v>
      </c>
      <c r="B131" s="297">
        <v>38501.999999999862</v>
      </c>
      <c r="C131" s="298">
        <v>-93.000000000145519</v>
      </c>
      <c r="D131" s="299">
        <v>-0.24096385542206375</v>
      </c>
      <c r="E131" s="298">
        <v>-5069.0000000000946</v>
      </c>
      <c r="F131" s="300">
        <v>-11.633884923458492</v>
      </c>
      <c r="G131" s="297">
        <v>452644</v>
      </c>
      <c r="H131" s="297">
        <v>-753</v>
      </c>
      <c r="I131" s="299">
        <v>-0.16607961675970506</v>
      </c>
      <c r="J131" s="297">
        <v>-59887</v>
      </c>
      <c r="K131" s="299">
        <v>-11.684561519205667</v>
      </c>
    </row>
    <row r="132" spans="1:11" ht="12" customHeight="1" x14ac:dyDescent="0.2">
      <c r="A132" s="296">
        <v>42036</v>
      </c>
      <c r="B132" s="297">
        <v>38007.000000000044</v>
      </c>
      <c r="C132" s="298">
        <v>-494.9999999998181</v>
      </c>
      <c r="D132" s="299">
        <v>-1.2856474988307618</v>
      </c>
      <c r="E132" s="298">
        <v>-5330</v>
      </c>
      <c r="F132" s="300">
        <v>-12.298959318826856</v>
      </c>
      <c r="G132" s="297">
        <v>446109</v>
      </c>
      <c r="H132" s="297">
        <v>-6535</v>
      </c>
      <c r="I132" s="299">
        <v>-1.4437394508708832</v>
      </c>
      <c r="J132" s="297">
        <v>-61474</v>
      </c>
      <c r="K132" s="299">
        <v>-12.111122712935618</v>
      </c>
    </row>
    <row r="133" spans="1:11" ht="12" customHeight="1" x14ac:dyDescent="0.2">
      <c r="A133" s="296">
        <v>42064</v>
      </c>
      <c r="B133" s="297">
        <v>37216.999999999869</v>
      </c>
      <c r="C133" s="298">
        <v>-790.00000000017462</v>
      </c>
      <c r="D133" s="299">
        <v>-2.0785644749655949</v>
      </c>
      <c r="E133" s="298">
        <v>-5841.0000000003711</v>
      </c>
      <c r="F133" s="300">
        <v>-13.565423382415204</v>
      </c>
      <c r="G133" s="297">
        <v>439216</v>
      </c>
      <c r="H133" s="297">
        <v>-6893</v>
      </c>
      <c r="I133" s="299">
        <v>-1.5451380716372007</v>
      </c>
      <c r="J133" s="297">
        <v>-62802</v>
      </c>
      <c r="K133" s="299">
        <v>-12.509910003226976</v>
      </c>
    </row>
    <row r="134" spans="1:11" ht="12" customHeight="1" x14ac:dyDescent="0.2">
      <c r="A134" s="296">
        <v>42095</v>
      </c>
      <c r="B134" s="297">
        <v>36222</v>
      </c>
      <c r="C134" s="298">
        <v>-994.99999999986903</v>
      </c>
      <c r="D134" s="299">
        <v>-2.6735094177388627</v>
      </c>
      <c r="E134" s="298">
        <v>-6395.999999999789</v>
      </c>
      <c r="F134" s="300">
        <v>-15.007743207095173</v>
      </c>
      <c r="G134" s="297">
        <v>427661</v>
      </c>
      <c r="H134" s="297">
        <v>-11555</v>
      </c>
      <c r="I134" s="299">
        <v>-2.6308240136971333</v>
      </c>
      <c r="J134" s="297">
        <v>-66075</v>
      </c>
      <c r="K134" s="299">
        <v>-13.382657938655475</v>
      </c>
    </row>
    <row r="135" spans="1:11" ht="12" customHeight="1" x14ac:dyDescent="0.2">
      <c r="A135" s="296">
        <v>42125</v>
      </c>
      <c r="B135" s="297">
        <v>34942.999999999985</v>
      </c>
      <c r="C135" s="298">
        <v>-1279.0000000000146</v>
      </c>
      <c r="D135" s="299">
        <v>-3.5310032576887376</v>
      </c>
      <c r="E135" s="298">
        <v>-6418.9999999997672</v>
      </c>
      <c r="F135" s="300">
        <v>-15.519075479908626</v>
      </c>
      <c r="G135" s="297">
        <v>414787</v>
      </c>
      <c r="H135" s="297">
        <v>-12874</v>
      </c>
      <c r="I135" s="299">
        <v>-3.0103282740301314</v>
      </c>
      <c r="J135" s="297">
        <v>-64684</v>
      </c>
      <c r="K135" s="299">
        <v>-13.490701210292176</v>
      </c>
    </row>
    <row r="136" spans="1:11" ht="12" customHeight="1" x14ac:dyDescent="0.2">
      <c r="A136" s="296">
        <v>42156</v>
      </c>
      <c r="B136" s="297">
        <v>33520.999999999927</v>
      </c>
      <c r="C136" s="298">
        <v>-1422.0000000000582</v>
      </c>
      <c r="D136" s="299">
        <v>-4.0694845891882743</v>
      </c>
      <c r="E136" s="298">
        <v>-6586.0000000002474</v>
      </c>
      <c r="F136" s="300">
        <v>-16.421073628045523</v>
      </c>
      <c r="G136" s="297">
        <v>400648</v>
      </c>
      <c r="H136" s="297">
        <v>-14139</v>
      </c>
      <c r="I136" s="299">
        <v>-3.4087374965946378</v>
      </c>
      <c r="J136" s="297">
        <v>-63313</v>
      </c>
      <c r="K136" s="299">
        <v>-13.646190089253192</v>
      </c>
    </row>
    <row r="137" spans="1:11" ht="12" customHeight="1" x14ac:dyDescent="0.2">
      <c r="A137" s="296">
        <v>42186</v>
      </c>
      <c r="B137" s="297">
        <v>32217.000000000051</v>
      </c>
      <c r="C137" s="298">
        <v>-1303.9999999998763</v>
      </c>
      <c r="D137" s="299">
        <v>-3.8900987440705204</v>
      </c>
      <c r="E137" s="298">
        <v>-6947.9999999997453</v>
      </c>
      <c r="F137" s="300">
        <v>-17.740329375717558</v>
      </c>
      <c r="G137" s="297">
        <v>389367</v>
      </c>
      <c r="H137" s="297">
        <v>-11281</v>
      </c>
      <c r="I137" s="299">
        <v>-2.8156885844931212</v>
      </c>
      <c r="J137" s="297">
        <v>-64796</v>
      </c>
      <c r="K137" s="299">
        <v>-14.267124358435188</v>
      </c>
    </row>
    <row r="138" spans="1:11" ht="12" customHeight="1" x14ac:dyDescent="0.2">
      <c r="A138" s="296">
        <v>42217</v>
      </c>
      <c r="B138" s="297">
        <v>32376.000000000076</v>
      </c>
      <c r="C138" s="298">
        <v>159.00000000002547</v>
      </c>
      <c r="D138" s="299">
        <v>0.49352826147693829</v>
      </c>
      <c r="E138" s="298">
        <v>-6926.0000000000837</v>
      </c>
      <c r="F138" s="300">
        <v>-17.62251284921901</v>
      </c>
      <c r="G138" s="297">
        <v>395169</v>
      </c>
      <c r="H138" s="297">
        <v>5802</v>
      </c>
      <c r="I138" s="299">
        <v>1.4901108722619021</v>
      </c>
      <c r="J138" s="297">
        <v>-64774</v>
      </c>
      <c r="K138" s="299">
        <v>-14.08304942134134</v>
      </c>
    </row>
    <row r="139" spans="1:11" ht="12" customHeight="1" x14ac:dyDescent="0.2">
      <c r="A139" s="296">
        <v>42248</v>
      </c>
      <c r="B139" s="297">
        <v>32489.999999999931</v>
      </c>
      <c r="C139" s="298">
        <v>113.99999999985448</v>
      </c>
      <c r="D139" s="299">
        <v>0.35211267605588775</v>
      </c>
      <c r="E139" s="298">
        <v>-6834.0000000000909</v>
      </c>
      <c r="F139" s="300">
        <v>-17.378700030515937</v>
      </c>
      <c r="G139" s="297">
        <v>391140</v>
      </c>
      <c r="H139" s="297">
        <v>-4029</v>
      </c>
      <c r="I139" s="299">
        <v>-1.0195637815719349</v>
      </c>
      <c r="J139" s="297">
        <v>-62083</v>
      </c>
      <c r="K139" s="299">
        <v>-13.698113290808278</v>
      </c>
    </row>
    <row r="140" spans="1:11" ht="12" customHeight="1" x14ac:dyDescent="0.2">
      <c r="A140" s="296">
        <v>42278</v>
      </c>
      <c r="B140" s="297">
        <v>32793.999999999985</v>
      </c>
      <c r="C140" s="298">
        <v>304.00000000005457</v>
      </c>
      <c r="D140" s="299">
        <v>0.93567251462005296</v>
      </c>
      <c r="E140" s="298">
        <v>-6938.9999999999636</v>
      </c>
      <c r="F140" s="300">
        <v>-17.464072685173466</v>
      </c>
      <c r="G140" s="297">
        <v>394046</v>
      </c>
      <c r="H140" s="297">
        <v>2906</v>
      </c>
      <c r="I140" s="299">
        <v>0.7429564861686353</v>
      </c>
      <c r="J140" s="297">
        <v>-62220</v>
      </c>
      <c r="K140" s="299">
        <v>-13.636782052574596</v>
      </c>
    </row>
    <row r="141" spans="1:11" ht="12" customHeight="1" x14ac:dyDescent="0.2">
      <c r="A141" s="296">
        <v>42309</v>
      </c>
      <c r="B141" s="298">
        <v>32378.999999999996</v>
      </c>
      <c r="C141" s="298">
        <v>-414.99999999998909</v>
      </c>
      <c r="D141" s="299">
        <v>-1.265475391839938</v>
      </c>
      <c r="E141" s="298">
        <v>-6831.0000000000618</v>
      </c>
      <c r="F141" s="300">
        <v>-17.421576128538771</v>
      </c>
      <c r="G141" s="297">
        <v>388735</v>
      </c>
      <c r="H141" s="298">
        <v>-5311</v>
      </c>
      <c r="I141" s="299">
        <v>-1.3478121843642621</v>
      </c>
      <c r="J141" s="297">
        <v>-62227</v>
      </c>
      <c r="K141" s="299">
        <v>-13.79872361751101</v>
      </c>
    </row>
    <row r="142" spans="1:11" ht="12" customHeight="1" x14ac:dyDescent="0.2">
      <c r="A142" s="296">
        <v>42339</v>
      </c>
      <c r="B142" s="297">
        <v>32176.999999999978</v>
      </c>
      <c r="C142" s="298">
        <v>-202.00000000001819</v>
      </c>
      <c r="D142" s="299">
        <v>-0.62386114456906705</v>
      </c>
      <c r="E142" s="298">
        <v>-6418.0000000000291</v>
      </c>
      <c r="F142" s="300">
        <v>-16.629097033294542</v>
      </c>
      <c r="G142" s="297">
        <v>393580</v>
      </c>
      <c r="H142" s="297">
        <v>4845</v>
      </c>
      <c r="I142" s="299">
        <v>1.2463503414922763</v>
      </c>
      <c r="J142" s="297">
        <v>-59817</v>
      </c>
      <c r="K142" s="299">
        <v>-13.193073619807807</v>
      </c>
    </row>
    <row r="143" spans="1:11" ht="12" customHeight="1" x14ac:dyDescent="0.2">
      <c r="A143" s="296">
        <v>42370</v>
      </c>
      <c r="B143" s="298">
        <v>32655.000000000084</v>
      </c>
      <c r="C143" s="298">
        <v>478.0000000001055</v>
      </c>
      <c r="D143" s="299">
        <v>1.4855331447931934</v>
      </c>
      <c r="E143" s="298">
        <v>-5846.9999999997781</v>
      </c>
      <c r="F143" s="300">
        <v>-15.186224092254426</v>
      </c>
      <c r="G143" s="297">
        <v>393105</v>
      </c>
      <c r="H143" s="298">
        <v>-475</v>
      </c>
      <c r="I143" s="299">
        <v>-0.12068702677981605</v>
      </c>
      <c r="J143" s="297">
        <v>-59539</v>
      </c>
      <c r="K143" s="299">
        <v>-13.153604156909182</v>
      </c>
    </row>
    <row r="144" spans="1:11" ht="12" customHeight="1" x14ac:dyDescent="0.2">
      <c r="A144" s="296">
        <v>42401</v>
      </c>
      <c r="B144" s="297">
        <v>32451.000000000113</v>
      </c>
      <c r="C144" s="298">
        <v>-203.9999999999709</v>
      </c>
      <c r="D144" s="299">
        <v>-0.62471290767101628</v>
      </c>
      <c r="E144" s="298">
        <v>-5555.9999999999309</v>
      </c>
      <c r="F144" s="300">
        <v>-14.618359775830571</v>
      </c>
      <c r="G144" s="297">
        <v>389111</v>
      </c>
      <c r="H144" s="297">
        <v>-3994</v>
      </c>
      <c r="I144" s="299">
        <v>-1.0160135332799125</v>
      </c>
      <c r="J144" s="297">
        <v>-56998</v>
      </c>
      <c r="K144" s="299">
        <v>-12.776698071547537</v>
      </c>
    </row>
    <row r="145" spans="1:11" s="62" customFormat="1" ht="12" customHeight="1" x14ac:dyDescent="0.2">
      <c r="A145" s="296">
        <v>42430</v>
      </c>
      <c r="B145" s="298">
        <v>32036.000000000025</v>
      </c>
      <c r="C145" s="298">
        <v>-415.00000000008731</v>
      </c>
      <c r="D145" s="299">
        <v>-1.2788511910267353</v>
      </c>
      <c r="E145" s="298">
        <v>-5180.9999999998436</v>
      </c>
      <c r="F145" s="300">
        <v>-13.921057581212516</v>
      </c>
      <c r="G145" s="297">
        <v>385671</v>
      </c>
      <c r="H145" s="298">
        <v>-3440</v>
      </c>
      <c r="I145" s="299">
        <v>-0.88406650030454037</v>
      </c>
      <c r="J145" s="297">
        <v>-53545</v>
      </c>
      <c r="K145" s="299">
        <v>-12.191040399256858</v>
      </c>
    </row>
    <row r="146" spans="1:11" s="62" customFormat="1" ht="12" customHeight="1" x14ac:dyDescent="0.2">
      <c r="A146" s="296">
        <v>42461</v>
      </c>
      <c r="B146" s="297">
        <v>31446.000000000044</v>
      </c>
      <c r="C146" s="298">
        <v>-589.99999999998181</v>
      </c>
      <c r="D146" s="299">
        <v>-1.8416781121238024</v>
      </c>
      <c r="E146" s="298">
        <v>-4775.9999999999563</v>
      </c>
      <c r="F146" s="300">
        <v>-13.185356965380036</v>
      </c>
      <c r="G146" s="297">
        <v>376153</v>
      </c>
      <c r="H146" s="297">
        <v>-9518</v>
      </c>
      <c r="I146" s="299">
        <v>-2.4679065835906768</v>
      </c>
      <c r="J146" s="297">
        <v>-51508</v>
      </c>
      <c r="K146" s="299">
        <v>-12.044119056916577</v>
      </c>
    </row>
    <row r="147" spans="1:11" ht="12" customHeight="1" x14ac:dyDescent="0.2">
      <c r="A147" s="296">
        <v>42491</v>
      </c>
      <c r="B147" s="298">
        <v>30435.000000000069</v>
      </c>
      <c r="C147" s="298">
        <v>-1010.9999999999745</v>
      </c>
      <c r="D147" s="299">
        <v>-3.2150352986070505</v>
      </c>
      <c r="E147" s="298">
        <v>-4507.9999999999163</v>
      </c>
      <c r="F147" s="300">
        <v>-12.901010216638291</v>
      </c>
      <c r="G147" s="297">
        <v>366676</v>
      </c>
      <c r="H147" s="298">
        <v>-9477</v>
      </c>
      <c r="I147" s="299">
        <v>-2.5194535202430925</v>
      </c>
      <c r="J147" s="297">
        <v>-48111</v>
      </c>
      <c r="K147" s="299">
        <v>-11.598965252045026</v>
      </c>
    </row>
    <row r="148" spans="1:11" ht="12" customHeight="1" x14ac:dyDescent="0.2">
      <c r="A148" s="296">
        <v>42522</v>
      </c>
      <c r="B148" s="297">
        <v>29369.000000000106</v>
      </c>
      <c r="C148" s="298">
        <v>-1065.9999999999636</v>
      </c>
      <c r="D148" s="299">
        <v>-3.5025464103826556</v>
      </c>
      <c r="E148" s="298">
        <v>-4151.9999999998217</v>
      </c>
      <c r="F148" s="300">
        <v>-12.386265326212914</v>
      </c>
      <c r="G148" s="297">
        <v>353062</v>
      </c>
      <c r="H148" s="297">
        <v>-13614</v>
      </c>
      <c r="I148" s="299">
        <v>-3.712814582901526</v>
      </c>
      <c r="J148" s="297">
        <v>-47586</v>
      </c>
      <c r="K148" s="299">
        <v>-11.877258840678101</v>
      </c>
    </row>
    <row r="149" spans="1:11" ht="12" customHeight="1" x14ac:dyDescent="0.2">
      <c r="A149" s="296">
        <v>42552</v>
      </c>
      <c r="B149" s="298">
        <v>28042.000000000051</v>
      </c>
      <c r="C149" s="298">
        <v>-1327.0000000000546</v>
      </c>
      <c r="D149" s="299">
        <v>-4.5183697095578665</v>
      </c>
      <c r="E149" s="298">
        <v>-4175</v>
      </c>
      <c r="F149" s="300">
        <v>-12.958996802930109</v>
      </c>
      <c r="G149" s="297">
        <v>343013</v>
      </c>
      <c r="H149" s="298">
        <v>-10049</v>
      </c>
      <c r="I149" s="299">
        <v>-2.8462423030515889</v>
      </c>
      <c r="J149" s="297">
        <v>-46354</v>
      </c>
      <c r="K149" s="299">
        <v>-11.904963697488487</v>
      </c>
    </row>
    <row r="150" spans="1:11" ht="12" customHeight="1" x14ac:dyDescent="0.2">
      <c r="A150" s="296">
        <v>42583</v>
      </c>
      <c r="B150" s="297">
        <v>28053.99999999996</v>
      </c>
      <c r="C150" s="298">
        <v>11.999999999909051</v>
      </c>
      <c r="D150" s="299">
        <v>4.2792953426677945E-2</v>
      </c>
      <c r="E150" s="298">
        <v>-4322.0000000001164</v>
      </c>
      <c r="F150" s="300">
        <v>-13.349394613294127</v>
      </c>
      <c r="G150" s="297">
        <v>348897</v>
      </c>
      <c r="H150" s="297">
        <v>5884</v>
      </c>
      <c r="I150" s="299">
        <v>1.7153868803806269</v>
      </c>
      <c r="J150" s="297">
        <v>-46272</v>
      </c>
      <c r="K150" s="299">
        <v>-11.709420526407689</v>
      </c>
    </row>
    <row r="151" spans="1:11" ht="12" customHeight="1" x14ac:dyDescent="0.2">
      <c r="A151" s="296">
        <v>42614</v>
      </c>
      <c r="B151" s="298">
        <v>28095.999999999931</v>
      </c>
      <c r="C151" s="298">
        <v>41.999999999970896</v>
      </c>
      <c r="D151" s="299">
        <v>0.14971127111987936</v>
      </c>
      <c r="E151" s="298">
        <v>-4394</v>
      </c>
      <c r="F151" s="300">
        <v>-13.524161280393995</v>
      </c>
      <c r="G151" s="297">
        <v>345552</v>
      </c>
      <c r="H151" s="298">
        <v>-3345</v>
      </c>
      <c r="I151" s="299">
        <v>-0.95873567270569826</v>
      </c>
      <c r="J151" s="297">
        <v>-45588</v>
      </c>
      <c r="K151" s="299">
        <v>-11.655161834637214</v>
      </c>
    </row>
    <row r="152" spans="1:11" ht="12" customHeight="1" x14ac:dyDescent="0.2">
      <c r="A152" s="296">
        <v>42644</v>
      </c>
      <c r="B152" s="297">
        <v>28240.000000000095</v>
      </c>
      <c r="C152" s="298">
        <v>144.00000000016371</v>
      </c>
      <c r="D152" s="299">
        <v>0.51252847380468414</v>
      </c>
      <c r="E152" s="298">
        <v>-4553.9999999998909</v>
      </c>
      <c r="F152" s="300">
        <v>-13.886686589009857</v>
      </c>
      <c r="G152" s="297">
        <v>346588</v>
      </c>
      <c r="H152" s="297">
        <v>1036</v>
      </c>
      <c r="I152" s="299">
        <v>0.29981015881835438</v>
      </c>
      <c r="J152" s="297">
        <v>-47458</v>
      </c>
      <c r="K152" s="299">
        <v>-12.043771539363425</v>
      </c>
    </row>
    <row r="153" spans="1:11" ht="12" customHeight="1" x14ac:dyDescent="0.2">
      <c r="A153" s="296">
        <v>42675</v>
      </c>
      <c r="B153" s="298">
        <v>27688.000000000018</v>
      </c>
      <c r="C153" s="298">
        <v>-552.0000000000764</v>
      </c>
      <c r="D153" s="299">
        <v>-1.9546742209634367</v>
      </c>
      <c r="E153" s="298">
        <v>-4690.9999999999782</v>
      </c>
      <c r="F153" s="300">
        <v>-14.487785292936714</v>
      </c>
      <c r="G153" s="297">
        <v>342786</v>
      </c>
      <c r="H153" s="298">
        <v>-3802</v>
      </c>
      <c r="I153" s="299">
        <v>-1.0969796992394427</v>
      </c>
      <c r="J153" s="297">
        <v>-45949</v>
      </c>
      <c r="K153" s="299">
        <v>-11.820134538953271</v>
      </c>
    </row>
    <row r="154" spans="1:11" ht="12" customHeight="1" x14ac:dyDescent="0.2">
      <c r="A154" s="296">
        <v>42705</v>
      </c>
      <c r="B154" s="297">
        <v>27312.999999999989</v>
      </c>
      <c r="C154" s="298">
        <v>-375.0000000000291</v>
      </c>
      <c r="D154" s="299">
        <v>-1.3543773475875067</v>
      </c>
      <c r="E154" s="298">
        <v>-4863.9999999999891</v>
      </c>
      <c r="F154" s="300">
        <v>-15.116387481741592</v>
      </c>
      <c r="G154" s="297">
        <v>345571</v>
      </c>
      <c r="H154" s="297">
        <v>2785</v>
      </c>
      <c r="I154" s="299">
        <v>0.81246025216899176</v>
      </c>
      <c r="J154" s="297">
        <v>-48009</v>
      </c>
      <c r="K154" s="299">
        <v>-12.198028355099344</v>
      </c>
    </row>
    <row r="155" spans="1:11" ht="12" customHeight="1" x14ac:dyDescent="0.2">
      <c r="A155" s="296">
        <v>42736</v>
      </c>
      <c r="B155" s="298">
        <v>27654.999999999985</v>
      </c>
      <c r="C155" s="298">
        <v>341.99999999999636</v>
      </c>
      <c r="D155" s="299">
        <v>1.2521509903708727</v>
      </c>
      <c r="E155" s="298">
        <v>-5000.0000000000982</v>
      </c>
      <c r="F155" s="300">
        <v>-15.311590874292101</v>
      </c>
      <c r="G155" s="297">
        <v>344468</v>
      </c>
      <c r="H155" s="298">
        <v>-1103</v>
      </c>
      <c r="I155" s="299">
        <v>-0.31918187579397578</v>
      </c>
      <c r="J155" s="297">
        <v>-48637</v>
      </c>
      <c r="K155" s="299">
        <v>-12.372521336538584</v>
      </c>
    </row>
    <row r="156" spans="1:11" ht="12" customHeight="1" x14ac:dyDescent="0.2">
      <c r="A156" s="296">
        <v>42767</v>
      </c>
      <c r="B156" s="297">
        <v>27525.00000000008</v>
      </c>
      <c r="C156" s="298">
        <v>-129.99999999990541</v>
      </c>
      <c r="D156" s="299">
        <v>-0.4700777436264888</v>
      </c>
      <c r="E156" s="298">
        <v>-4926.0000000000327</v>
      </c>
      <c r="F156" s="300">
        <v>-15.179809559027504</v>
      </c>
      <c r="G156" s="297">
        <v>341080</v>
      </c>
      <c r="H156" s="297">
        <v>-3388</v>
      </c>
      <c r="I156" s="299">
        <v>-0.98354564139484657</v>
      </c>
      <c r="J156" s="297">
        <v>-48031</v>
      </c>
      <c r="K156" s="299">
        <v>-12.343778510502144</v>
      </c>
    </row>
    <row r="157" spans="1:11" ht="12" customHeight="1" x14ac:dyDescent="0.2">
      <c r="A157" s="296">
        <v>42795</v>
      </c>
      <c r="B157" s="298">
        <v>26993.000000000018</v>
      </c>
      <c r="C157" s="298">
        <v>-532.00000000006185</v>
      </c>
      <c r="D157" s="299">
        <v>-1.932788374205487</v>
      </c>
      <c r="E157" s="298">
        <v>-5043.0000000000073</v>
      </c>
      <c r="F157" s="300">
        <v>-15.741665626170567</v>
      </c>
      <c r="G157" s="297">
        <v>335421</v>
      </c>
      <c r="H157" s="298">
        <v>-5659</v>
      </c>
      <c r="I157" s="299">
        <v>-1.6591415503694149</v>
      </c>
      <c r="J157" s="297">
        <v>-50250</v>
      </c>
      <c r="K157" s="299">
        <v>-13.029239948038613</v>
      </c>
    </row>
    <row r="158" spans="1:11" ht="12" customHeight="1" x14ac:dyDescent="0.2">
      <c r="A158" s="296">
        <v>42826</v>
      </c>
      <c r="B158" s="297">
        <v>26316.999999999935</v>
      </c>
      <c r="C158" s="298">
        <v>-676.00000000008367</v>
      </c>
      <c r="D158" s="299">
        <v>-2.504352980402635</v>
      </c>
      <c r="E158" s="298">
        <v>-5129.0000000001091</v>
      </c>
      <c r="F158" s="300">
        <v>-16.310500540609624</v>
      </c>
      <c r="G158" s="297">
        <v>327157</v>
      </c>
      <c r="H158" s="297">
        <v>-8264</v>
      </c>
      <c r="I158" s="299">
        <v>-2.4637694121715694</v>
      </c>
      <c r="J158" s="297">
        <v>-48996</v>
      </c>
      <c r="K158" s="299">
        <v>-13.025550773222598</v>
      </c>
    </row>
    <row r="159" spans="1:11" ht="12" customHeight="1" x14ac:dyDescent="0.2">
      <c r="A159" s="296">
        <v>42856</v>
      </c>
      <c r="B159" s="298">
        <v>25864.000000000058</v>
      </c>
      <c r="C159" s="298">
        <v>-452.99999999987631</v>
      </c>
      <c r="D159" s="299">
        <v>-1.7213208192418492</v>
      </c>
      <c r="E159" s="298">
        <v>-4571.0000000000109</v>
      </c>
      <c r="F159" s="300">
        <v>-15.018892722194844</v>
      </c>
      <c r="G159" s="297">
        <v>316433</v>
      </c>
      <c r="H159" s="298">
        <v>-10724</v>
      </c>
      <c r="I159" s="299">
        <v>-3.277936892684552</v>
      </c>
      <c r="J159" s="297">
        <v>-50243</v>
      </c>
      <c r="K159" s="299">
        <v>-13.702287578134374</v>
      </c>
    </row>
    <row r="160" spans="1:11" ht="12" customHeight="1" x14ac:dyDescent="0.2">
      <c r="A160" s="296">
        <v>42887</v>
      </c>
      <c r="B160" s="297">
        <v>25176.999999999953</v>
      </c>
      <c r="C160" s="298">
        <v>-687.0000000001055</v>
      </c>
      <c r="D160" s="299">
        <v>-2.6562016702756881</v>
      </c>
      <c r="E160" s="298">
        <v>-4192.0000000001528</v>
      </c>
      <c r="F160" s="300">
        <v>-14.273553747148823</v>
      </c>
      <c r="G160" s="297">
        <v>306385</v>
      </c>
      <c r="H160" s="297">
        <v>-10048</v>
      </c>
      <c r="I160" s="299">
        <v>-3.1753957393824286</v>
      </c>
      <c r="J160" s="297">
        <v>-46677</v>
      </c>
      <c r="K160" s="299">
        <v>-13.220624139669519</v>
      </c>
    </row>
    <row r="161" spans="1:11" ht="12" customHeight="1" x14ac:dyDescent="0.2">
      <c r="A161" s="296">
        <v>42917</v>
      </c>
      <c r="B161" s="298">
        <v>24598.000000000022</v>
      </c>
      <c r="C161" s="298">
        <v>-578.99999999993088</v>
      </c>
      <c r="D161" s="299">
        <v>-2.2997179965839138</v>
      </c>
      <c r="E161" s="298">
        <v>-3444.0000000000291</v>
      </c>
      <c r="F161" s="300">
        <v>-12.281577633549757</v>
      </c>
      <c r="G161" s="297">
        <v>301128</v>
      </c>
      <c r="H161" s="298">
        <v>-5257</v>
      </c>
      <c r="I161" s="299">
        <v>-1.7158150692755847</v>
      </c>
      <c r="J161" s="297">
        <v>-41885</v>
      </c>
      <c r="K161" s="299">
        <v>-12.210907458317907</v>
      </c>
    </row>
    <row r="162" spans="1:11" ht="12" customHeight="1" x14ac:dyDescent="0.2">
      <c r="A162" s="296">
        <v>42948</v>
      </c>
      <c r="B162" s="297">
        <v>24847.999999999989</v>
      </c>
      <c r="C162" s="298">
        <v>249.99999999996726</v>
      </c>
      <c r="D162" s="299">
        <v>1.0163427920967845</v>
      </c>
      <c r="E162" s="298">
        <v>-3205.9999999999709</v>
      </c>
      <c r="F162" s="300">
        <v>-11.427960362158606</v>
      </c>
      <c r="G162" s="297">
        <v>308405</v>
      </c>
      <c r="H162" s="297">
        <v>7277</v>
      </c>
      <c r="I162" s="299">
        <v>2.4165803246459978</v>
      </c>
      <c r="J162" s="297">
        <v>-40492</v>
      </c>
      <c r="K162" s="299">
        <v>-11.605717446696303</v>
      </c>
    </row>
    <row r="163" spans="1:11" ht="12" customHeight="1" x14ac:dyDescent="0.2">
      <c r="A163" s="296">
        <v>42979</v>
      </c>
      <c r="B163" s="298">
        <v>25008.999999999993</v>
      </c>
      <c r="C163" s="298">
        <v>161.00000000000364</v>
      </c>
      <c r="D163" s="299">
        <v>0.64793947198971225</v>
      </c>
      <c r="E163" s="298">
        <v>-3086.9999999999382</v>
      </c>
      <c r="F163" s="300">
        <v>-10.987329157175205</v>
      </c>
      <c r="G163" s="297">
        <v>304783</v>
      </c>
      <c r="H163" s="298">
        <v>-3622</v>
      </c>
      <c r="I163" s="299">
        <v>-1.1744297271445014</v>
      </c>
      <c r="J163" s="297">
        <v>-40769</v>
      </c>
      <c r="K163" s="299">
        <v>-11.798224290410705</v>
      </c>
    </row>
    <row r="164" spans="1:11" ht="12" customHeight="1" x14ac:dyDescent="0.2">
      <c r="A164" s="296">
        <v>43009</v>
      </c>
      <c r="B164" s="297">
        <v>25033.000000000029</v>
      </c>
      <c r="C164" s="298">
        <v>24.00000000003638</v>
      </c>
      <c r="D164" s="299">
        <v>9.5965452437268131E-2</v>
      </c>
      <c r="E164" s="298">
        <v>-3207.0000000000655</v>
      </c>
      <c r="F164" s="300">
        <v>-11.356232294617756</v>
      </c>
      <c r="G164" s="297">
        <v>306811</v>
      </c>
      <c r="H164" s="297">
        <v>2028</v>
      </c>
      <c r="I164" s="299">
        <v>0.66539144243609383</v>
      </c>
      <c r="J164" s="297">
        <v>-39777</v>
      </c>
      <c r="K164" s="299">
        <v>-11.476738952300714</v>
      </c>
    </row>
    <row r="165" spans="1:11" ht="12" customHeight="1" x14ac:dyDescent="0.2">
      <c r="A165" s="296">
        <v>43040</v>
      </c>
      <c r="B165" s="298">
        <v>24418.000000000029</v>
      </c>
      <c r="C165" s="298">
        <v>-615</v>
      </c>
      <c r="D165" s="299">
        <v>-2.4567570806535346</v>
      </c>
      <c r="E165" s="298">
        <v>-3269.9999999999891</v>
      </c>
      <c r="F165" s="300">
        <v>-11.810170470962102</v>
      </c>
      <c r="G165" s="297">
        <v>303834</v>
      </c>
      <c r="H165" s="298">
        <v>-2977</v>
      </c>
      <c r="I165" s="299">
        <v>-0.97030419378705457</v>
      </c>
      <c r="J165" s="297">
        <v>-38952</v>
      </c>
      <c r="K165" s="299">
        <v>-11.363357896763578</v>
      </c>
    </row>
    <row r="166" spans="1:11" ht="12" customHeight="1" x14ac:dyDescent="0.2">
      <c r="A166" s="296">
        <v>43070</v>
      </c>
      <c r="B166" s="297">
        <v>24362.999999999993</v>
      </c>
      <c r="C166" s="298">
        <v>-55.00000000003638</v>
      </c>
      <c r="D166" s="299">
        <v>-0.2252436727006156</v>
      </c>
      <c r="E166" s="298">
        <v>-2949.9999999999964</v>
      </c>
      <c r="F166" s="300">
        <v>-10.800717607000321</v>
      </c>
      <c r="G166" s="297">
        <v>306563</v>
      </c>
      <c r="H166" s="297">
        <v>2729</v>
      </c>
      <c r="I166" s="299">
        <v>0.89818782624722715</v>
      </c>
      <c r="J166" s="297">
        <v>-39008</v>
      </c>
      <c r="K166" s="299">
        <v>-11.287984234788221</v>
      </c>
    </row>
    <row r="167" spans="1:11" ht="12" customHeight="1" x14ac:dyDescent="0.2">
      <c r="A167" s="296">
        <v>43101</v>
      </c>
      <c r="B167" s="298">
        <v>24812.999999999953</v>
      </c>
      <c r="C167" s="298">
        <v>449.99999999995998</v>
      </c>
      <c r="D167" s="299">
        <v>1.8470631695602353</v>
      </c>
      <c r="E167" s="298">
        <v>-2842.0000000000327</v>
      </c>
      <c r="F167" s="300">
        <v>-10.276622672211296</v>
      </c>
      <c r="G167" s="297">
        <v>307338</v>
      </c>
      <c r="H167" s="298">
        <v>775</v>
      </c>
      <c r="I167" s="299">
        <v>0.25280284965896083</v>
      </c>
      <c r="J167" s="297">
        <v>-37130</v>
      </c>
      <c r="K167" s="299">
        <v>-10.77894027892286</v>
      </c>
    </row>
    <row r="168" spans="1:11" ht="12" customHeight="1" x14ac:dyDescent="0.2">
      <c r="A168" s="296">
        <v>43132</v>
      </c>
      <c r="B168" s="297">
        <v>24457.999999999982</v>
      </c>
      <c r="C168" s="298">
        <v>-354.9999999999709</v>
      </c>
      <c r="D168" s="299">
        <v>-1.4307016483293902</v>
      </c>
      <c r="E168" s="298">
        <v>-3067.0000000000982</v>
      </c>
      <c r="F168" s="300">
        <v>-11.14259763851077</v>
      </c>
      <c r="G168" s="297">
        <v>303328</v>
      </c>
      <c r="H168" s="297">
        <v>-4010</v>
      </c>
      <c r="I168" s="299">
        <v>-1.3047524224144103</v>
      </c>
      <c r="J168" s="297">
        <v>-37752</v>
      </c>
      <c r="K168" s="299">
        <v>-11.068371056643603</v>
      </c>
    </row>
    <row r="169" spans="1:11" ht="12" customHeight="1" x14ac:dyDescent="0.2">
      <c r="A169" s="296">
        <v>43160</v>
      </c>
      <c r="B169" s="298">
        <v>24128.999999999996</v>
      </c>
      <c r="C169" s="298">
        <v>-328.99999999998545</v>
      </c>
      <c r="D169" s="299">
        <v>-1.3451631368058945</v>
      </c>
      <c r="E169" s="298">
        <v>-2864.0000000000218</v>
      </c>
      <c r="F169" s="300">
        <v>-10.610158189160227</v>
      </c>
      <c r="G169" s="297">
        <v>301657</v>
      </c>
      <c r="H169" s="298">
        <v>-1671</v>
      </c>
      <c r="I169" s="299">
        <v>-0.55088880683616415</v>
      </c>
      <c r="J169" s="297">
        <v>-33764</v>
      </c>
      <c r="K169" s="299">
        <v>-10.06615566705722</v>
      </c>
    </row>
    <row r="170" spans="1:11" ht="12" customHeight="1" x14ac:dyDescent="0.2">
      <c r="A170" s="296">
        <v>43191</v>
      </c>
      <c r="B170" s="297">
        <v>23664.999999999971</v>
      </c>
      <c r="C170" s="298">
        <v>-464.00000000002547</v>
      </c>
      <c r="D170" s="299">
        <v>-1.9229972232584256</v>
      </c>
      <c r="E170" s="298">
        <v>-2651.9999999999636</v>
      </c>
      <c r="F170" s="300">
        <v>-10.077136451723108</v>
      </c>
      <c r="G170" s="297">
        <v>294617</v>
      </c>
      <c r="H170" s="297">
        <v>-7040</v>
      </c>
      <c r="I170" s="299">
        <v>-2.3337764414550302</v>
      </c>
      <c r="J170" s="297">
        <v>-32540</v>
      </c>
      <c r="K170" s="299">
        <v>-9.9462948981681585</v>
      </c>
    </row>
    <row r="171" spans="1:11" ht="12" customHeight="1" x14ac:dyDescent="0.2">
      <c r="A171" s="296">
        <v>43221</v>
      </c>
      <c r="B171" s="298">
        <v>22879.999999999996</v>
      </c>
      <c r="C171" s="298">
        <v>-784.99999999997453</v>
      </c>
      <c r="D171" s="299">
        <v>-3.3171350095076084</v>
      </c>
      <c r="E171" s="298">
        <v>-2984.0000000000618</v>
      </c>
      <c r="F171" s="300">
        <v>-11.537271883699564</v>
      </c>
      <c r="G171" s="297">
        <v>286390</v>
      </c>
      <c r="H171" s="298">
        <v>-8227</v>
      </c>
      <c r="I171" s="299">
        <v>-2.7924389970707733</v>
      </c>
      <c r="J171" s="297">
        <v>-30043</v>
      </c>
      <c r="K171" s="299">
        <v>-9.4942689289675855</v>
      </c>
    </row>
    <row r="172" spans="1:11" ht="12" customHeight="1" x14ac:dyDescent="0.2">
      <c r="A172" s="296">
        <v>43252</v>
      </c>
      <c r="B172" s="297">
        <v>21996.999999999996</v>
      </c>
      <c r="C172" s="298">
        <v>-883</v>
      </c>
      <c r="D172" s="299">
        <v>-3.859265734265735</v>
      </c>
      <c r="E172" s="298">
        <v>-3179.9999999999563</v>
      </c>
      <c r="F172" s="300">
        <v>-12.630575525280861</v>
      </c>
      <c r="G172" s="297">
        <v>277267</v>
      </c>
      <c r="H172" s="297">
        <v>-9123</v>
      </c>
      <c r="I172" s="299">
        <v>-3.18551625405915</v>
      </c>
      <c r="J172" s="297">
        <v>-29118</v>
      </c>
      <c r="K172" s="299">
        <v>-9.5037289684547215</v>
      </c>
    </row>
    <row r="173" spans="1:11" ht="12" customHeight="1" x14ac:dyDescent="0.2">
      <c r="A173" s="296">
        <v>43282</v>
      </c>
      <c r="B173" s="298">
        <v>21446.000000000033</v>
      </c>
      <c r="C173" s="298">
        <v>-550.99999999996362</v>
      </c>
      <c r="D173" s="299">
        <v>-2.5048870300493871</v>
      </c>
      <c r="E173" s="298">
        <v>-3151.9999999999891</v>
      </c>
      <c r="F173" s="300">
        <v>-12.814049922757892</v>
      </c>
      <c r="G173" s="297">
        <v>273095</v>
      </c>
      <c r="H173" s="298">
        <v>-4172</v>
      </c>
      <c r="I173" s="299">
        <v>-1.5046868181211612</v>
      </c>
      <c r="J173" s="297">
        <v>-28033</v>
      </c>
      <c r="K173" s="299">
        <v>-9.3093302515873653</v>
      </c>
    </row>
    <row r="174" spans="1:11" ht="12" customHeight="1" x14ac:dyDescent="0.2">
      <c r="A174" s="296">
        <v>43313</v>
      </c>
      <c r="B174" s="297">
        <v>21598.999999999996</v>
      </c>
      <c r="C174" s="298">
        <v>152.99999999996362</v>
      </c>
      <c r="D174" s="299">
        <v>0.71341975193492202</v>
      </c>
      <c r="E174" s="298">
        <v>-3248.9999999999927</v>
      </c>
      <c r="F174" s="300">
        <v>-13.075499034127473</v>
      </c>
      <c r="G174" s="297">
        <v>281205</v>
      </c>
      <c r="H174" s="297">
        <v>8110</v>
      </c>
      <c r="I174" s="299">
        <v>2.9696625716325822</v>
      </c>
      <c r="J174" s="297">
        <v>-27200</v>
      </c>
      <c r="K174" s="299">
        <v>-8.81957166712602</v>
      </c>
    </row>
    <row r="175" spans="1:11" ht="12" customHeight="1" x14ac:dyDescent="0.2">
      <c r="A175" s="296">
        <v>43344</v>
      </c>
      <c r="B175" s="298">
        <v>21873.000000000025</v>
      </c>
      <c r="C175" s="298">
        <v>274.0000000000291</v>
      </c>
      <c r="D175" s="299">
        <v>1.2685772489468454</v>
      </c>
      <c r="E175" s="298">
        <v>-3135.9999999999673</v>
      </c>
      <c r="F175" s="300">
        <v>-12.539485785117231</v>
      </c>
      <c r="G175" s="297">
        <v>278790</v>
      </c>
      <c r="H175" s="298">
        <v>-2415</v>
      </c>
      <c r="I175" s="299">
        <v>-0.85880407531871761</v>
      </c>
      <c r="J175" s="297">
        <v>-25993</v>
      </c>
      <c r="K175" s="299">
        <v>-8.5283628023872726</v>
      </c>
    </row>
    <row r="176" spans="1:11" ht="12" customHeight="1" x14ac:dyDescent="0.2">
      <c r="A176" s="296">
        <v>43374</v>
      </c>
      <c r="B176" s="297">
        <v>21861.000000000047</v>
      </c>
      <c r="C176" s="298">
        <v>-11.999999999978172</v>
      </c>
      <c r="D176" s="299">
        <v>-5.4862158825849945E-2</v>
      </c>
      <c r="E176" s="298">
        <v>-3171.9999999999818</v>
      </c>
      <c r="F176" s="300">
        <v>-12.671273918427589</v>
      </c>
      <c r="G176" s="297">
        <v>281611</v>
      </c>
      <c r="H176" s="297">
        <v>2821</v>
      </c>
      <c r="I176" s="299">
        <v>1.0118727357509236</v>
      </c>
      <c r="J176" s="297">
        <v>-25200</v>
      </c>
      <c r="K176" s="299">
        <v>-8.2135255906730862</v>
      </c>
    </row>
    <row r="177" spans="1:11" ht="12" customHeight="1" x14ac:dyDescent="0.2">
      <c r="A177" s="296">
        <v>43405</v>
      </c>
      <c r="B177" s="298">
        <v>21495.999999999985</v>
      </c>
      <c r="C177" s="298">
        <v>-365.00000000006185</v>
      </c>
      <c r="D177" s="299">
        <v>-1.6696399981705368</v>
      </c>
      <c r="E177" s="298">
        <v>-2922.0000000000437</v>
      </c>
      <c r="F177" s="300">
        <v>-11.966582029650423</v>
      </c>
      <c r="G177" s="297">
        <v>280163</v>
      </c>
      <c r="H177" s="298">
        <v>-1448</v>
      </c>
      <c r="I177" s="299">
        <v>-0.51418446012407182</v>
      </c>
      <c r="J177" s="297">
        <v>-23671</v>
      </c>
      <c r="K177" s="299">
        <v>-7.7907673268956072</v>
      </c>
    </row>
    <row r="178" spans="1:11" ht="12" customHeight="1" x14ac:dyDescent="0.2">
      <c r="A178" s="296">
        <v>43435</v>
      </c>
      <c r="B178" s="297">
        <v>21478.000000000113</v>
      </c>
      <c r="C178" s="298">
        <v>-17.999999999872671</v>
      </c>
      <c r="D178" s="299">
        <v>-8.3736509117383159E-2</v>
      </c>
      <c r="E178" s="298">
        <v>-2884.9999999998799</v>
      </c>
      <c r="F178" s="300">
        <v>-11.841727209292291</v>
      </c>
      <c r="G178" s="297">
        <v>284130</v>
      </c>
      <c r="H178" s="297">
        <v>3967</v>
      </c>
      <c r="I178" s="299">
        <v>1.4159614224576407</v>
      </c>
      <c r="J178" s="297">
        <v>-22433</v>
      </c>
      <c r="K178" s="299">
        <v>-7.3175823566444747</v>
      </c>
    </row>
    <row r="179" spans="1:11" ht="12" customHeight="1" x14ac:dyDescent="0.2">
      <c r="A179" s="296">
        <v>43466</v>
      </c>
      <c r="B179" s="298">
        <v>21986.000000000011</v>
      </c>
      <c r="C179" s="298">
        <v>507.99999999989814</v>
      </c>
      <c r="D179" s="299">
        <v>2.3652109134923895</v>
      </c>
      <c r="E179" s="298">
        <v>-2826.9999999999418</v>
      </c>
      <c r="F179" s="300">
        <v>-11.393221295288548</v>
      </c>
      <c r="G179" s="297">
        <v>285332</v>
      </c>
      <c r="H179" s="298">
        <v>1202</v>
      </c>
      <c r="I179" s="299">
        <v>0.42304578889944744</v>
      </c>
      <c r="J179" s="297">
        <v>-22006</v>
      </c>
      <c r="K179" s="299">
        <v>-7.1601949645016232</v>
      </c>
    </row>
    <row r="180" spans="1:11" ht="12" customHeight="1" x14ac:dyDescent="0.2">
      <c r="A180" s="296">
        <v>43497</v>
      </c>
      <c r="B180" s="297">
        <v>21916.999999999964</v>
      </c>
      <c r="C180" s="298">
        <v>-69.000000000047294</v>
      </c>
      <c r="D180" s="299">
        <v>-0.31383607750408105</v>
      </c>
      <c r="E180" s="298">
        <v>-2541.0000000000182</v>
      </c>
      <c r="F180" s="300">
        <v>-10.389238694905634</v>
      </c>
      <c r="G180" s="297">
        <v>283028</v>
      </c>
      <c r="H180" s="297">
        <v>-2304</v>
      </c>
      <c r="I180" s="299">
        <v>-0.80748040878695693</v>
      </c>
      <c r="J180" s="297">
        <v>-20300</v>
      </c>
      <c r="K180" s="299">
        <v>-6.692425361325034</v>
      </c>
    </row>
    <row r="181" spans="1:11" ht="12" customHeight="1" x14ac:dyDescent="0.2">
      <c r="A181" s="296">
        <v>43525</v>
      </c>
      <c r="B181" s="298">
        <v>21697.999999999964</v>
      </c>
      <c r="C181" s="298">
        <v>-219</v>
      </c>
      <c r="D181" s="299">
        <v>-0.99922434639777513</v>
      </c>
      <c r="E181" s="298">
        <v>-2431.0000000000327</v>
      </c>
      <c r="F181" s="300">
        <v>-10.07501346926948</v>
      </c>
      <c r="G181" s="297">
        <v>279028</v>
      </c>
      <c r="H181" s="298">
        <v>-4000</v>
      </c>
      <c r="I181" s="299">
        <v>-1.4132877312492049</v>
      </c>
      <c r="J181" s="297">
        <v>-22629</v>
      </c>
      <c r="K181" s="299">
        <v>-7.5015663485349258</v>
      </c>
    </row>
    <row r="182" spans="1:11" ht="12" customHeight="1" x14ac:dyDescent="0.2">
      <c r="A182" s="296">
        <v>43556</v>
      </c>
      <c r="B182" s="297">
        <v>21670</v>
      </c>
      <c r="C182" s="298">
        <v>-27.99999999996362</v>
      </c>
      <c r="D182" s="299">
        <v>-0.12904415153453622</v>
      </c>
      <c r="E182" s="298">
        <v>-1994.9999999999709</v>
      </c>
      <c r="F182" s="300">
        <v>-8.4301711388124794</v>
      </c>
      <c r="G182" s="297">
        <v>275556</v>
      </c>
      <c r="H182" s="297">
        <v>-3472</v>
      </c>
      <c r="I182" s="299">
        <v>-1.2443195664951188</v>
      </c>
      <c r="J182" s="297">
        <v>-19061</v>
      </c>
      <c r="K182" s="299">
        <v>-6.4697556488593664</v>
      </c>
    </row>
    <row r="183" spans="1:11" ht="12" customHeight="1" x14ac:dyDescent="0.2">
      <c r="A183" s="296">
        <v>43586</v>
      </c>
      <c r="B183" s="298">
        <v>21232.000000000015</v>
      </c>
      <c r="C183" s="298">
        <v>-437.99999999998545</v>
      </c>
      <c r="D183" s="299">
        <v>-2.0212275034609388</v>
      </c>
      <c r="E183" s="298">
        <v>-1647.9999999999818</v>
      </c>
      <c r="F183" s="300">
        <v>-7.2027972027971252</v>
      </c>
      <c r="G183" s="297">
        <v>267471</v>
      </c>
      <c r="H183" s="298">
        <v>-8085</v>
      </c>
      <c r="I183" s="299">
        <v>-2.9340678482776639</v>
      </c>
      <c r="J183" s="297">
        <v>-18919</v>
      </c>
      <c r="K183" s="299">
        <v>-6.6060267467439502</v>
      </c>
    </row>
    <row r="184" spans="1:11" ht="12" customHeight="1" x14ac:dyDescent="0.2">
      <c r="A184" s="296">
        <v>43617</v>
      </c>
      <c r="B184" s="297">
        <v>20669.999999999938</v>
      </c>
      <c r="C184" s="298">
        <v>-562.0000000000764</v>
      </c>
      <c r="D184" s="299">
        <v>-2.6469480030146761</v>
      </c>
      <c r="E184" s="298">
        <v>-1327.0000000000582</v>
      </c>
      <c r="F184" s="300">
        <v>-6.0326408146568093</v>
      </c>
      <c r="G184" s="297">
        <v>261663</v>
      </c>
      <c r="H184" s="297">
        <v>-5808</v>
      </c>
      <c r="I184" s="299">
        <v>-2.1714503628430744</v>
      </c>
      <c r="J184" s="297">
        <v>-15604</v>
      </c>
      <c r="K184" s="299">
        <v>-5.6277883772681205</v>
      </c>
    </row>
    <row r="185" spans="1:11" ht="12" customHeight="1" x14ac:dyDescent="0.2">
      <c r="A185" s="296">
        <v>43647</v>
      </c>
      <c r="B185" s="298">
        <v>20236.000000000015</v>
      </c>
      <c r="C185" s="298">
        <v>-433.9999999999236</v>
      </c>
      <c r="D185" s="299">
        <v>-2.0996613449440007</v>
      </c>
      <c r="E185" s="298">
        <v>-1210.0000000000182</v>
      </c>
      <c r="F185" s="300">
        <v>-5.6420777767416599</v>
      </c>
      <c r="G185" s="297">
        <v>258135</v>
      </c>
      <c r="H185" s="298">
        <v>-3528</v>
      </c>
      <c r="I185" s="299">
        <v>-1.3482991481409294</v>
      </c>
      <c r="J185" s="297">
        <v>-14960</v>
      </c>
      <c r="K185" s="299">
        <v>-5.4779472344788447</v>
      </c>
    </row>
    <row r="186" spans="1:11" ht="12" customHeight="1" x14ac:dyDescent="0.2">
      <c r="A186" s="296">
        <v>43678</v>
      </c>
      <c r="B186" s="297">
        <v>20652.000000000018</v>
      </c>
      <c r="C186" s="298">
        <v>416.00000000000364</v>
      </c>
      <c r="D186" s="299">
        <v>2.05574224154973</v>
      </c>
      <c r="E186" s="298">
        <v>-946.99999999997817</v>
      </c>
      <c r="F186" s="300">
        <v>-4.3844622436222895</v>
      </c>
      <c r="G186" s="297">
        <v>265891</v>
      </c>
      <c r="H186" s="297">
        <v>7756</v>
      </c>
      <c r="I186" s="299">
        <v>3.0046293606058847</v>
      </c>
      <c r="J186" s="297">
        <v>-15314</v>
      </c>
      <c r="K186" s="299">
        <v>-5.4458491136359592</v>
      </c>
    </row>
    <row r="187" spans="1:11" ht="12" customHeight="1" x14ac:dyDescent="0.2">
      <c r="A187" s="296">
        <v>43709</v>
      </c>
      <c r="B187" s="298">
        <v>20775.999999999985</v>
      </c>
      <c r="C187" s="298">
        <v>123.99999999996726</v>
      </c>
      <c r="D187" s="299">
        <v>0.60042610885128389</v>
      </c>
      <c r="E187" s="298">
        <v>-1097.00000000004</v>
      </c>
      <c r="F187" s="300">
        <v>-5.0153156860057546</v>
      </c>
      <c r="G187" s="297">
        <v>263431</v>
      </c>
      <c r="H187" s="298">
        <v>-2460</v>
      </c>
      <c r="I187" s="299">
        <v>-0.92519114975685524</v>
      </c>
      <c r="J187" s="297">
        <v>-15359</v>
      </c>
      <c r="K187" s="299">
        <v>-5.5091646041823594</v>
      </c>
    </row>
    <row r="188" spans="1:11" ht="12" customHeight="1" x14ac:dyDescent="0.2">
      <c r="A188" s="296">
        <v>43739</v>
      </c>
      <c r="B188" s="297">
        <v>21089.000000000033</v>
      </c>
      <c r="C188" s="298">
        <v>313.00000000004729</v>
      </c>
      <c r="D188" s="299">
        <v>1.5065460146324967</v>
      </c>
      <c r="E188" s="298">
        <v>-772.00000000001455</v>
      </c>
      <c r="F188" s="300">
        <v>-3.5314029550341379</v>
      </c>
      <c r="G188" s="297">
        <v>269282</v>
      </c>
      <c r="H188" s="297">
        <v>5851</v>
      </c>
      <c r="I188" s="299">
        <v>2.2210749683977968</v>
      </c>
      <c r="J188" s="297">
        <v>-12329</v>
      </c>
      <c r="K188" s="299">
        <v>-4.3780250061254709</v>
      </c>
    </row>
    <row r="189" spans="1:11" ht="12" customHeight="1" x14ac:dyDescent="0.2">
      <c r="A189" s="296">
        <v>43770</v>
      </c>
      <c r="B189" s="298">
        <v>20872.999999999982</v>
      </c>
      <c r="C189" s="298">
        <v>-216.00000000005093</v>
      </c>
      <c r="D189" s="299">
        <v>-1.0242306415669336</v>
      </c>
      <c r="E189" s="298">
        <v>-623.00000000000364</v>
      </c>
      <c r="F189" s="300">
        <v>-2.8982136211388356</v>
      </c>
      <c r="G189" s="297">
        <v>268675</v>
      </c>
      <c r="H189" s="298">
        <v>-607</v>
      </c>
      <c r="I189" s="299">
        <v>-0.22541424974561983</v>
      </c>
      <c r="J189" s="297">
        <v>-11488</v>
      </c>
      <c r="K189" s="299">
        <v>-4.1004700834871128</v>
      </c>
    </row>
    <row r="190" spans="1:11" ht="12" customHeight="1" x14ac:dyDescent="0.2">
      <c r="A190" s="296">
        <v>43800</v>
      </c>
      <c r="B190" s="297">
        <v>20981.000000000004</v>
      </c>
      <c r="C190" s="298">
        <v>108.00000000002183</v>
      </c>
      <c r="D190" s="299">
        <v>0.51741484214066935</v>
      </c>
      <c r="E190" s="298">
        <v>-497.00000000010914</v>
      </c>
      <c r="F190" s="300">
        <v>-2.3139957165476606</v>
      </c>
      <c r="G190" s="297">
        <v>275025</v>
      </c>
      <c r="H190" s="297">
        <v>6350</v>
      </c>
      <c r="I190" s="299">
        <v>2.3634502651902856</v>
      </c>
      <c r="J190" s="297">
        <v>-9105</v>
      </c>
      <c r="K190" s="299">
        <v>-3.2045190581775946</v>
      </c>
    </row>
    <row r="191" spans="1:11" ht="12" customHeight="1" x14ac:dyDescent="0.2">
      <c r="A191" s="296">
        <v>43831</v>
      </c>
      <c r="B191" s="298">
        <v>21430.999999999989</v>
      </c>
      <c r="C191" s="298">
        <v>449.99999999998545</v>
      </c>
      <c r="D191" s="299">
        <v>2.144797674086008</v>
      </c>
      <c r="E191" s="298">
        <v>-555.00000000002183</v>
      </c>
      <c r="F191" s="300">
        <v>-2.5243336668790208</v>
      </c>
      <c r="G191" s="297">
        <v>277744</v>
      </c>
      <c r="H191" s="298">
        <v>2719</v>
      </c>
      <c r="I191" s="299">
        <v>0.98863739660030903</v>
      </c>
      <c r="J191" s="297">
        <v>-7588</v>
      </c>
      <c r="K191" s="299">
        <v>-2.6593582213000997</v>
      </c>
    </row>
    <row r="192" spans="1:11" ht="12" customHeight="1" x14ac:dyDescent="0.2">
      <c r="A192" s="296">
        <v>43862</v>
      </c>
      <c r="B192" s="297">
        <v>21292.000000000015</v>
      </c>
      <c r="C192" s="298">
        <v>-138.99999999997453</v>
      </c>
      <c r="D192" s="299">
        <v>-0.6485931594418114</v>
      </c>
      <c r="E192" s="298">
        <v>-624.99999999994907</v>
      </c>
      <c r="F192" s="300">
        <v>-2.8516676552445595</v>
      </c>
      <c r="G192" s="297">
        <v>275485</v>
      </c>
      <c r="H192" s="297">
        <v>-2259</v>
      </c>
      <c r="I192" s="299">
        <v>-0.81333890201048442</v>
      </c>
      <c r="J192" s="297">
        <v>-7543</v>
      </c>
      <c r="K192" s="299">
        <v>-2.6651073392031885</v>
      </c>
    </row>
    <row r="193" spans="1:11" ht="12" customHeight="1" x14ac:dyDescent="0.2">
      <c r="A193" s="296">
        <v>43891</v>
      </c>
      <c r="B193" s="298">
        <v>21664.000000000011</v>
      </c>
      <c r="C193" s="298">
        <v>371.99999999999636</v>
      </c>
      <c r="D193" s="299">
        <v>1.7471350742062564</v>
      </c>
      <c r="E193" s="298">
        <v>-33.999999999952706</v>
      </c>
      <c r="F193" s="300">
        <v>-0.15669646972049389</v>
      </c>
      <c r="G193" s="297">
        <v>300679</v>
      </c>
      <c r="H193" s="298">
        <v>25194</v>
      </c>
      <c r="I193" s="299">
        <v>9.145325516815797</v>
      </c>
      <c r="J193" s="297">
        <v>21651</v>
      </c>
      <c r="K193" s="299">
        <v>7.759436328970569</v>
      </c>
    </row>
    <row r="194" spans="1:11" ht="12" customHeight="1" x14ac:dyDescent="0.2">
      <c r="A194" s="296">
        <v>43922</v>
      </c>
      <c r="B194" s="298">
        <v>23609</v>
      </c>
      <c r="C194" s="298">
        <v>1944.9999999999891</v>
      </c>
      <c r="D194" s="299">
        <v>8.978028064992559</v>
      </c>
      <c r="E194" s="298">
        <v>1939</v>
      </c>
      <c r="F194" s="300">
        <v>8.9478541762805719</v>
      </c>
      <c r="G194" s="297">
        <v>327511</v>
      </c>
      <c r="H194" s="297">
        <v>26832</v>
      </c>
      <c r="I194" s="299">
        <v>8.923802460431224</v>
      </c>
      <c r="J194" s="297">
        <v>51955</v>
      </c>
      <c r="K194" s="299">
        <v>18.854606686118249</v>
      </c>
    </row>
    <row r="195" spans="1:11" ht="12" customHeight="1" x14ac:dyDescent="0.2">
      <c r="A195" s="296">
        <v>43952</v>
      </c>
      <c r="B195" s="297">
        <v>24290</v>
      </c>
      <c r="C195" s="298">
        <v>681</v>
      </c>
      <c r="D195" s="299">
        <v>2.884493201745097</v>
      </c>
      <c r="E195" s="298">
        <v>3057.9999999999854</v>
      </c>
      <c r="F195" s="300">
        <v>14.40278824415968</v>
      </c>
      <c r="G195" s="297">
        <v>327249</v>
      </c>
      <c r="H195" s="297">
        <v>-6787</v>
      </c>
      <c r="I195" s="299">
        <v>-2.0722968083514752</v>
      </c>
      <c r="J195" s="297">
        <v>53253</v>
      </c>
      <c r="K195" s="299">
        <v>19.909821999394328</v>
      </c>
    </row>
    <row r="196" spans="1:11" ht="12" customHeight="1" x14ac:dyDescent="0.2">
      <c r="A196" s="296">
        <v>43983</v>
      </c>
      <c r="B196" s="297">
        <v>24168</v>
      </c>
      <c r="C196" s="298">
        <v>-122</v>
      </c>
      <c r="D196" s="299">
        <v>-0.50226430629888841</v>
      </c>
      <c r="E196" s="298">
        <v>3498.0000000000618</v>
      </c>
      <c r="F196" s="300">
        <v>16.923076923077272</v>
      </c>
      <c r="G196" s="297">
        <v>319479</v>
      </c>
      <c r="H196" s="297">
        <v>-15927</v>
      </c>
      <c r="I196" s="299">
        <v>-4.965952033524152</v>
      </c>
      <c r="J196" s="297">
        <v>43134</v>
      </c>
      <c r="K196" s="299">
        <v>16.484562204056363</v>
      </c>
    </row>
    <row r="197" spans="1:11" ht="12" customHeight="1" x14ac:dyDescent="0.2">
      <c r="A197" s="296">
        <v>44013</v>
      </c>
      <c r="B197" s="298">
        <v>24228</v>
      </c>
      <c r="C197" s="298">
        <v>60</v>
      </c>
      <c r="D197" s="299">
        <v>0.24826216484607747</v>
      </c>
      <c r="E197" s="298">
        <v>3991.9999999999854</v>
      </c>
      <c r="F197" s="300">
        <v>19.727218817948124</v>
      </c>
      <c r="G197" s="297">
        <v>310035</v>
      </c>
      <c r="H197" s="297">
        <v>-6556</v>
      </c>
      <c r="I197" s="299">
        <v>-2.1509398058379841</v>
      </c>
      <c r="J197" s="297">
        <v>40106</v>
      </c>
      <c r="K197" s="299">
        <v>15.536831502895772</v>
      </c>
    </row>
    <row r="198" spans="1:11" ht="12" customHeight="1" x14ac:dyDescent="0.2">
      <c r="A198" s="301">
        <v>44044</v>
      </c>
      <c r="B198" s="298">
        <v>24470</v>
      </c>
      <c r="C198" s="298">
        <v>242</v>
      </c>
      <c r="D198" s="300">
        <v>0.99884431236585769</v>
      </c>
      <c r="E198" s="298">
        <v>3817.9999999999818</v>
      </c>
      <c r="F198" s="300">
        <v>18.487313577377389</v>
      </c>
      <c r="G198" s="315">
        <v>313016</v>
      </c>
      <c r="H198" s="298">
        <v>2981</v>
      </c>
      <c r="I198" s="300">
        <v>0.96150434628348413</v>
      </c>
      <c r="J198" s="298">
        <v>47125</v>
      </c>
      <c r="K198" s="300">
        <v>17.723428021256829</v>
      </c>
    </row>
    <row r="199" spans="1:11" ht="12" customHeight="1" x14ac:dyDescent="0.2">
      <c r="A199" s="301">
        <v>44075</v>
      </c>
      <c r="B199" s="298">
        <v>24122</v>
      </c>
      <c r="C199" s="298">
        <v>-348</v>
      </c>
      <c r="D199" s="300">
        <v>-1.4221495709031466</v>
      </c>
      <c r="E199" s="298">
        <v>3346.0000000000146</v>
      </c>
      <c r="F199" s="300">
        <v>16.105121293800622</v>
      </c>
      <c r="G199" s="315">
        <v>304921</v>
      </c>
      <c r="H199" s="298">
        <v>-8095</v>
      </c>
      <c r="I199" s="300">
        <v>-2.5861297825031309</v>
      </c>
      <c r="J199" s="298">
        <v>41490</v>
      </c>
      <c r="K199" s="300">
        <v>15.749854800687846</v>
      </c>
    </row>
    <row r="200" spans="1:11" ht="12" customHeight="1" x14ac:dyDescent="0.2">
      <c r="A200" s="302">
        <v>44105</v>
      </c>
      <c r="B200" s="303">
        <v>24527</v>
      </c>
      <c r="C200" s="303">
        <v>405</v>
      </c>
      <c r="D200" s="304">
        <v>1.6789652599286957</v>
      </c>
      <c r="E200" s="303">
        <v>3437.9999999999673</v>
      </c>
      <c r="F200" s="304">
        <v>16.302337711603027</v>
      </c>
      <c r="G200" s="316">
        <v>305707</v>
      </c>
      <c r="H200" s="303">
        <v>786</v>
      </c>
      <c r="I200" s="304">
        <v>0.25777168512499959</v>
      </c>
      <c r="J200" s="303">
        <v>36425</v>
      </c>
      <c r="K200" s="304">
        <v>13.52671177427381</v>
      </c>
    </row>
    <row r="201" spans="1:11" ht="12" customHeight="1" x14ac:dyDescent="0.2">
      <c r="A201" s="302">
        <v>44136</v>
      </c>
      <c r="B201" s="303">
        <v>24231</v>
      </c>
      <c r="C201" s="303">
        <v>-296</v>
      </c>
      <c r="D201" s="304">
        <v>-1.2068332857667061</v>
      </c>
      <c r="E201" s="303">
        <v>3358.0000000000182</v>
      </c>
      <c r="F201" s="304">
        <v>16.087768888037278</v>
      </c>
      <c r="G201" s="316">
        <v>305405</v>
      </c>
      <c r="H201" s="303">
        <v>-302</v>
      </c>
      <c r="I201" s="304">
        <v>-9.8787401008154863E-2</v>
      </c>
      <c r="J201" s="303">
        <v>36730</v>
      </c>
      <c r="K201" s="304">
        <v>13.670791848888062</v>
      </c>
    </row>
    <row r="202" spans="1:11" ht="12" customHeight="1" x14ac:dyDescent="0.2">
      <c r="A202" s="302">
        <v>44166</v>
      </c>
      <c r="B202" s="303">
        <v>24624</v>
      </c>
      <c r="C202" s="303">
        <v>393</v>
      </c>
      <c r="D202" s="304">
        <v>1.6218893153398539</v>
      </c>
      <c r="E202" s="303">
        <v>3642.9999999999964</v>
      </c>
      <c r="F202" s="304">
        <v>17.363328725990161</v>
      </c>
      <c r="G202" s="316">
        <v>315290</v>
      </c>
      <c r="H202" s="303">
        <v>9885</v>
      </c>
      <c r="I202" s="304">
        <v>3.2366857124146624</v>
      </c>
      <c r="J202" s="303">
        <v>40265</v>
      </c>
      <c r="K202" s="304">
        <v>14.640487228433779</v>
      </c>
    </row>
    <row r="203" spans="1:11" ht="12" customHeight="1" x14ac:dyDescent="0.2">
      <c r="A203" s="302">
        <v>44197</v>
      </c>
      <c r="B203" s="303">
        <v>24770</v>
      </c>
      <c r="C203" s="303">
        <v>146</v>
      </c>
      <c r="D203" s="304">
        <v>0.59291747888239121</v>
      </c>
      <c r="E203" s="303">
        <v>3339.0000000000109</v>
      </c>
      <c r="F203" s="304">
        <v>15.580234240119513</v>
      </c>
      <c r="G203" s="316">
        <v>316413</v>
      </c>
      <c r="H203" s="303">
        <v>1123</v>
      </c>
      <c r="I203" s="304">
        <v>0.35618002473912908</v>
      </c>
      <c r="J203" s="303">
        <v>38669</v>
      </c>
      <c r="K203" s="304">
        <v>13.92253298001037</v>
      </c>
    </row>
    <row r="204" spans="1:11" ht="12" customHeight="1" x14ac:dyDescent="0.2">
      <c r="A204" s="302">
        <v>44228</v>
      </c>
      <c r="B204" s="303">
        <v>24898</v>
      </c>
      <c r="C204" s="303">
        <v>128</v>
      </c>
      <c r="D204" s="304">
        <v>0.51675413807024628</v>
      </c>
      <c r="E204" s="303">
        <v>3605.9999999999854</v>
      </c>
      <c r="F204" s="304">
        <v>16.935938380612356</v>
      </c>
      <c r="G204" s="316">
        <v>317042</v>
      </c>
      <c r="H204" s="303">
        <v>629</v>
      </c>
      <c r="I204" s="304">
        <v>0.19879082085755009</v>
      </c>
      <c r="J204" s="303">
        <v>41557</v>
      </c>
      <c r="K204" s="304">
        <v>15.085031852913952</v>
      </c>
    </row>
    <row r="205" spans="1:11" ht="12" customHeight="1" x14ac:dyDescent="0.2">
      <c r="A205" s="302">
        <v>44256</v>
      </c>
      <c r="B205" s="303">
        <v>24529</v>
      </c>
      <c r="C205" s="303">
        <v>-369</v>
      </c>
      <c r="D205" s="304">
        <v>-1.4820467507430315</v>
      </c>
      <c r="E205" s="303">
        <v>2864.9999999999891</v>
      </c>
      <c r="F205" s="304">
        <v>13.224704579025053</v>
      </c>
      <c r="G205" s="316">
        <v>313367</v>
      </c>
      <c r="H205" s="303">
        <v>-3675</v>
      </c>
      <c r="I205" s="304">
        <v>-1.1591524151374266</v>
      </c>
      <c r="J205" s="303">
        <v>12688</v>
      </c>
      <c r="K205" s="304">
        <v>4.2197825588085633</v>
      </c>
    </row>
    <row r="206" spans="1:11" ht="12" customHeight="1" x14ac:dyDescent="0.2">
      <c r="A206" s="302">
        <v>44287</v>
      </c>
      <c r="B206" s="303">
        <v>24338</v>
      </c>
      <c r="C206" s="303">
        <v>-191</v>
      </c>
      <c r="D206" s="304">
        <v>-0.77867014554201153</v>
      </c>
      <c r="E206" s="303">
        <v>729</v>
      </c>
      <c r="F206" s="304">
        <v>3.087805497903342</v>
      </c>
      <c r="G206" s="316">
        <v>308240</v>
      </c>
      <c r="H206" s="303">
        <v>-5127</v>
      </c>
      <c r="I206" s="304">
        <v>-1.6361008019351113</v>
      </c>
      <c r="J206" s="303">
        <v>-19271</v>
      </c>
      <c r="K206" s="304">
        <v>-5.8840771760337818</v>
      </c>
    </row>
    <row r="207" spans="1:11" ht="12" customHeight="1" x14ac:dyDescent="0.2">
      <c r="A207" s="302">
        <v>44317</v>
      </c>
      <c r="B207" s="303">
        <v>23685</v>
      </c>
      <c r="C207" s="303">
        <v>-653</v>
      </c>
      <c r="D207" s="304">
        <v>-2.6830470868600544</v>
      </c>
      <c r="E207" s="303">
        <v>-605</v>
      </c>
      <c r="F207" s="304">
        <v>-2.4907369287772747</v>
      </c>
      <c r="G207" s="316">
        <v>298837</v>
      </c>
      <c r="H207" s="303">
        <v>-9403</v>
      </c>
      <c r="I207" s="304">
        <v>-3.0505450298468726</v>
      </c>
      <c r="J207" s="303">
        <v>-28412</v>
      </c>
      <c r="K207" s="304">
        <v>-8.6820738948018175</v>
      </c>
    </row>
    <row r="208" spans="1:11" ht="12" customHeight="1" x14ac:dyDescent="0.2">
      <c r="A208" s="302">
        <v>44348</v>
      </c>
      <c r="B208" s="303">
        <v>23197</v>
      </c>
      <c r="C208" s="303">
        <v>-488</v>
      </c>
      <c r="D208" s="304">
        <v>-2.0603757652522692</v>
      </c>
      <c r="E208" s="303">
        <v>-971</v>
      </c>
      <c r="F208" s="304">
        <v>-4.0177093677590205</v>
      </c>
      <c r="G208" s="316">
        <v>286139</v>
      </c>
      <c r="H208" s="303">
        <v>-12698</v>
      </c>
      <c r="I208" s="304">
        <v>-4.2491391628212032</v>
      </c>
      <c r="J208" s="303">
        <v>-33340</v>
      </c>
      <c r="K208" s="304">
        <v>-10.435740690311412</v>
      </c>
    </row>
    <row r="209" spans="1:11" ht="12" customHeight="1" x14ac:dyDescent="0.2">
      <c r="A209" s="302">
        <v>44378</v>
      </c>
      <c r="B209" s="303">
        <v>22720</v>
      </c>
      <c r="C209" s="303">
        <v>-477</v>
      </c>
      <c r="D209" s="304">
        <v>-2.056300383670302</v>
      </c>
      <c r="E209" s="303">
        <v>-1508</v>
      </c>
      <c r="F209" s="304">
        <v>-6.2242034010236091</v>
      </c>
      <c r="G209" s="316">
        <v>272981</v>
      </c>
      <c r="H209" s="303">
        <v>-13158</v>
      </c>
      <c r="I209" s="304">
        <v>-4.5984643826951235</v>
      </c>
      <c r="J209" s="303">
        <v>-37054</v>
      </c>
      <c r="K209" s="304">
        <v>-11.951553856822617</v>
      </c>
    </row>
    <row r="210" spans="1:11" ht="12" customHeight="1" x14ac:dyDescent="0.2">
      <c r="A210" s="302">
        <v>44409</v>
      </c>
      <c r="B210" s="303">
        <v>23002</v>
      </c>
      <c r="C210" s="303">
        <v>282</v>
      </c>
      <c r="D210" s="304">
        <v>1.2411971830985915</v>
      </c>
      <c r="E210" s="303">
        <v>-1468</v>
      </c>
      <c r="F210" s="304">
        <v>-5.9991826726604005</v>
      </c>
      <c r="G210" s="316">
        <v>271855</v>
      </c>
      <c r="H210" s="303">
        <v>-1126</v>
      </c>
      <c r="I210" s="304">
        <v>-0.41248292005670723</v>
      </c>
      <c r="J210" s="303">
        <v>-41161</v>
      </c>
      <c r="K210" s="304">
        <v>-13.149807038617833</v>
      </c>
    </row>
    <row r="211" spans="1:11" ht="12" customHeight="1" x14ac:dyDescent="0.2">
      <c r="A211" s="302">
        <v>44440</v>
      </c>
      <c r="B211" s="303">
        <v>22751</v>
      </c>
      <c r="C211" s="303">
        <v>-251</v>
      </c>
      <c r="D211" s="304">
        <v>-1.0912094600469524</v>
      </c>
      <c r="E211" s="303">
        <v>-1371</v>
      </c>
      <c r="F211" s="304">
        <v>-5.6836083243512148</v>
      </c>
      <c r="G211" s="316">
        <v>265187</v>
      </c>
      <c r="H211" s="303">
        <v>-6668</v>
      </c>
      <c r="I211" s="304">
        <v>-2.4527781354030642</v>
      </c>
      <c r="J211" s="303">
        <v>-39734</v>
      </c>
      <c r="K211" s="304">
        <v>-13.030916204525106</v>
      </c>
    </row>
    <row r="212" spans="1:11" ht="12" customHeight="1" x14ac:dyDescent="0.2">
      <c r="A212" s="302">
        <v>44470</v>
      </c>
      <c r="B212" s="303">
        <v>22391</v>
      </c>
      <c r="C212" s="303">
        <v>-360</v>
      </c>
      <c r="D212" s="304">
        <v>-1.5823480286580809</v>
      </c>
      <c r="E212" s="303">
        <v>-2136</v>
      </c>
      <c r="F212" s="304">
        <v>-8.7087699270192029</v>
      </c>
      <c r="G212" s="316">
        <v>264340</v>
      </c>
      <c r="H212" s="303">
        <v>-847</v>
      </c>
      <c r="I212" s="304">
        <v>-0.31939725552157533</v>
      </c>
      <c r="J212" s="303">
        <v>-41367</v>
      </c>
      <c r="K212" s="304">
        <v>-13.531584163921664</v>
      </c>
    </row>
    <row r="213" spans="1:11" ht="12" customHeight="1" x14ac:dyDescent="0.2">
      <c r="A213" s="302">
        <v>44501</v>
      </c>
      <c r="B213" s="303">
        <v>21689</v>
      </c>
      <c r="C213" s="303">
        <v>-702</v>
      </c>
      <c r="D213" s="304">
        <v>-3.1351882452771203</v>
      </c>
      <c r="E213" s="303">
        <v>-2542</v>
      </c>
      <c r="F213" s="304">
        <v>-10.490693739424703</v>
      </c>
      <c r="G213" s="316">
        <v>256651</v>
      </c>
      <c r="H213" s="303">
        <v>-7689</v>
      </c>
      <c r="I213" s="304">
        <v>-2.9087538775819022</v>
      </c>
      <c r="J213" s="303">
        <v>-48754</v>
      </c>
      <c r="K213" s="304">
        <v>-15.963720305823415</v>
      </c>
    </row>
    <row r="214" spans="1:11" ht="12" customHeight="1" x14ac:dyDescent="0.2">
      <c r="A214" s="302">
        <v>44531</v>
      </c>
      <c r="B214" s="303">
        <v>20833</v>
      </c>
      <c r="C214" s="303">
        <v>-856</v>
      </c>
      <c r="D214" s="304">
        <v>-3.9467010927198118</v>
      </c>
      <c r="E214" s="303">
        <v>-3791</v>
      </c>
      <c r="F214" s="304">
        <v>-15.39554905782976</v>
      </c>
      <c r="G214" s="316">
        <v>258405</v>
      </c>
      <c r="H214" s="303">
        <v>1754</v>
      </c>
      <c r="I214" s="304">
        <v>0.68341833852196177</v>
      </c>
      <c r="J214" s="303">
        <v>-56885</v>
      </c>
      <c r="K214" s="304">
        <v>-18.042119953059089</v>
      </c>
    </row>
    <row r="215" spans="1:11" ht="12" customHeight="1" x14ac:dyDescent="0.2">
      <c r="A215" s="302">
        <v>44562</v>
      </c>
      <c r="B215" s="303">
        <v>20511</v>
      </c>
      <c r="C215" s="303">
        <v>-322</v>
      </c>
      <c r="D215" s="304">
        <v>-1.54562472999568</v>
      </c>
      <c r="E215" s="303">
        <v>-4259</v>
      </c>
      <c r="F215" s="304">
        <v>-17.194186515946711</v>
      </c>
      <c r="G215" s="316">
        <v>255984</v>
      </c>
      <c r="H215" s="303">
        <v>-2421</v>
      </c>
      <c r="I215" s="304">
        <v>-0.93690137574737331</v>
      </c>
      <c r="J215" s="303">
        <v>-60429</v>
      </c>
      <c r="K215" s="304">
        <v>-19.098140721146098</v>
      </c>
    </row>
    <row r="216" spans="1:11" ht="12" customHeight="1" x14ac:dyDescent="0.2">
      <c r="A216" s="302">
        <v>44593</v>
      </c>
      <c r="B216" s="303">
        <v>19816</v>
      </c>
      <c r="C216" s="303">
        <v>-695</v>
      </c>
      <c r="D216" s="304">
        <v>-3.3884257227828969</v>
      </c>
      <c r="E216" s="303">
        <v>-5082</v>
      </c>
      <c r="F216" s="304">
        <v>-20.411278014298336</v>
      </c>
      <c r="G216" s="316">
        <v>253359</v>
      </c>
      <c r="H216" s="303">
        <v>-2625</v>
      </c>
      <c r="I216" s="304">
        <v>-1.0254547159197449</v>
      </c>
      <c r="J216" s="303">
        <v>-63683</v>
      </c>
      <c r="K216" s="304">
        <v>-20.08661313012156</v>
      </c>
    </row>
    <row r="217" spans="1:11" ht="12" customHeight="1" x14ac:dyDescent="0.2">
      <c r="A217" s="302">
        <v>44621</v>
      </c>
      <c r="B217" s="303">
        <v>19784</v>
      </c>
      <c r="C217" s="303">
        <v>-32</v>
      </c>
      <c r="D217" s="304">
        <v>-0.16148566814695195</v>
      </c>
      <c r="E217" s="303">
        <v>-4745</v>
      </c>
      <c r="F217" s="304">
        <v>-19.344449427208609</v>
      </c>
      <c r="G217" s="316">
        <v>254532</v>
      </c>
      <c r="H217" s="303">
        <v>1173</v>
      </c>
      <c r="I217" s="304">
        <v>0.46297940866517473</v>
      </c>
      <c r="J217" s="303">
        <v>-58835</v>
      </c>
      <c r="K217" s="304">
        <v>-18.775110333889657</v>
      </c>
    </row>
    <row r="218" spans="1:11" ht="12" customHeight="1" x14ac:dyDescent="0.2">
      <c r="A218" s="302">
        <v>44652</v>
      </c>
      <c r="B218" s="303">
        <v>19221</v>
      </c>
      <c r="C218" s="303">
        <v>-563</v>
      </c>
      <c r="D218" s="304">
        <v>-2.8457339264051758</v>
      </c>
      <c r="E218" s="303">
        <v>-5117</v>
      </c>
      <c r="F218" s="304">
        <v>-21.024734982332156</v>
      </c>
      <c r="G218" s="316">
        <v>250192</v>
      </c>
      <c r="H218" s="303">
        <v>-4340</v>
      </c>
      <c r="I218" s="304">
        <v>-1.7050901261923845</v>
      </c>
      <c r="J218" s="303">
        <v>-58048</v>
      </c>
      <c r="K218" s="304">
        <v>-18.832078899558784</v>
      </c>
    </row>
    <row r="219" spans="1:11" ht="12" customHeight="1" x14ac:dyDescent="0.2">
      <c r="A219" s="302">
        <v>44682</v>
      </c>
      <c r="B219" s="303">
        <v>18552</v>
      </c>
      <c r="C219" s="303">
        <v>-669</v>
      </c>
      <c r="D219" s="304">
        <v>-3.4805681286093337</v>
      </c>
      <c r="E219" s="303">
        <v>-5133</v>
      </c>
      <c r="F219" s="304">
        <v>-21.671944268524381</v>
      </c>
      <c r="G219" s="316">
        <v>242224</v>
      </c>
      <c r="H219" s="303">
        <v>-7968</v>
      </c>
      <c r="I219" s="304">
        <v>-3.1847541088444076</v>
      </c>
      <c r="J219" s="303">
        <v>-56613</v>
      </c>
      <c r="K219" s="304">
        <v>-18.94444128404448</v>
      </c>
    </row>
    <row r="220" spans="1:11" ht="12" customHeight="1" x14ac:dyDescent="0.2">
      <c r="A220" s="302">
        <v>44713</v>
      </c>
      <c r="B220" s="303">
        <v>17810</v>
      </c>
      <c r="C220" s="303">
        <v>-742</v>
      </c>
      <c r="D220" s="304">
        <v>-3.9995687796463995</v>
      </c>
      <c r="E220" s="303">
        <v>-5387</v>
      </c>
      <c r="F220" s="304">
        <v>-23.222830538431694</v>
      </c>
      <c r="G220" s="316">
        <v>235076</v>
      </c>
      <c r="H220" s="303">
        <v>-7148</v>
      </c>
      <c r="I220" s="304">
        <v>-2.9509875156879581</v>
      </c>
      <c r="J220" s="303">
        <v>-51063</v>
      </c>
      <c r="K220" s="304">
        <v>-17.845522630609597</v>
      </c>
    </row>
    <row r="221" spans="1:11" ht="12" customHeight="1" x14ac:dyDescent="0.2">
      <c r="A221" s="302">
        <v>44743</v>
      </c>
      <c r="B221" s="303">
        <v>17683</v>
      </c>
      <c r="C221" s="303">
        <v>-127</v>
      </c>
      <c r="D221" s="304">
        <v>-0.71308253790005616</v>
      </c>
      <c r="E221" s="303">
        <v>-5037</v>
      </c>
      <c r="F221" s="304">
        <v>-22.169894366197184</v>
      </c>
      <c r="G221" s="316">
        <v>233167</v>
      </c>
      <c r="H221" s="303">
        <v>-1909</v>
      </c>
      <c r="I221" s="304">
        <v>-0.81207779611700048</v>
      </c>
      <c r="J221" s="303">
        <v>-39814</v>
      </c>
      <c r="K221" s="304">
        <v>-14.584897850033519</v>
      </c>
    </row>
    <row r="222" spans="1:11" ht="12" customHeight="1" x14ac:dyDescent="0.2">
      <c r="A222" s="302">
        <v>44774</v>
      </c>
      <c r="B222" s="303">
        <v>17814</v>
      </c>
      <c r="C222" s="303">
        <v>131</v>
      </c>
      <c r="D222" s="304">
        <v>0.74082452072612115</v>
      </c>
      <c r="E222" s="303">
        <v>-5188</v>
      </c>
      <c r="F222" s="304">
        <v>-22.554560473002347</v>
      </c>
      <c r="G222" s="316">
        <v>238141</v>
      </c>
      <c r="H222" s="303">
        <v>4974</v>
      </c>
      <c r="I222" s="304">
        <v>2.1332349775053929</v>
      </c>
      <c r="J222" s="303">
        <v>-33714</v>
      </c>
      <c r="K222" s="304">
        <v>-12.401464015743686</v>
      </c>
    </row>
    <row r="223" spans="1:11" ht="12" customHeight="1" x14ac:dyDescent="0.2">
      <c r="A223" s="302">
        <v>44805</v>
      </c>
      <c r="B223" s="303">
        <v>18055</v>
      </c>
      <c r="C223" s="303">
        <v>241</v>
      </c>
      <c r="D223" s="304">
        <v>1.3528685303693724</v>
      </c>
      <c r="E223" s="303">
        <v>-4696</v>
      </c>
      <c r="F223" s="304">
        <v>-20.640850951606524</v>
      </c>
      <c r="G223" s="316">
        <v>237902</v>
      </c>
      <c r="H223" s="303">
        <v>-239</v>
      </c>
      <c r="I223" s="304">
        <v>-0.10036071067140896</v>
      </c>
      <c r="J223" s="303">
        <v>-27285</v>
      </c>
      <c r="K223" s="304">
        <v>-10.288965899535045</v>
      </c>
    </row>
    <row r="224" spans="1:11" ht="12" customHeight="1" x14ac:dyDescent="0.2">
      <c r="A224" s="302">
        <v>44835</v>
      </c>
      <c r="B224" s="303">
        <v>18105</v>
      </c>
      <c r="C224" s="303">
        <v>50</v>
      </c>
      <c r="D224" s="304">
        <v>0.27693159789531985</v>
      </c>
      <c r="E224" s="303">
        <v>-4286</v>
      </c>
      <c r="F224" s="304">
        <v>-19.141619400652047</v>
      </c>
      <c r="G224" s="316">
        <v>237351</v>
      </c>
      <c r="H224" s="303">
        <v>-551</v>
      </c>
      <c r="I224" s="304">
        <v>-0.23160797303091188</v>
      </c>
      <c r="J224" s="303">
        <v>-26989</v>
      </c>
      <c r="K224" s="304">
        <v>-10.209956873723236</v>
      </c>
    </row>
    <row r="225" spans="1:11" ht="12" customHeight="1" x14ac:dyDescent="0.2">
      <c r="A225" s="302">
        <v>44866</v>
      </c>
      <c r="B225" s="303">
        <v>17535</v>
      </c>
      <c r="C225" s="303">
        <v>-570</v>
      </c>
      <c r="D225" s="304">
        <v>-3.1483015741507869</v>
      </c>
      <c r="E225" s="303">
        <v>-4154</v>
      </c>
      <c r="F225" s="304">
        <v>-19.152565816773478</v>
      </c>
      <c r="G225" s="316">
        <v>233568</v>
      </c>
      <c r="H225" s="303">
        <v>-3783</v>
      </c>
      <c r="I225" s="304">
        <v>-1.5938420314218182</v>
      </c>
      <c r="J225" s="303">
        <v>-23083</v>
      </c>
      <c r="K225" s="304">
        <v>-8.9939256032511068</v>
      </c>
    </row>
    <row r="226" spans="1:11" ht="12" customHeight="1" x14ac:dyDescent="0.2">
      <c r="A226" s="302">
        <v>44896</v>
      </c>
      <c r="B226" s="303">
        <v>17165</v>
      </c>
      <c r="C226" s="303">
        <v>-370</v>
      </c>
      <c r="D226" s="304">
        <v>-2.1100655831194755</v>
      </c>
      <c r="E226" s="303">
        <v>-3668</v>
      </c>
      <c r="F226" s="304">
        <v>-17.60668170690731</v>
      </c>
      <c r="G226" s="316">
        <v>233843</v>
      </c>
      <c r="H226" s="303">
        <v>275</v>
      </c>
      <c r="I226" s="304">
        <v>0.11773873133305933</v>
      </c>
      <c r="J226" s="303">
        <v>-24562</v>
      </c>
      <c r="K226" s="304">
        <v>-9.5052340318492288</v>
      </c>
    </row>
    <row r="227" spans="1:11" ht="12" customHeight="1" x14ac:dyDescent="0.2">
      <c r="A227" s="302">
        <v>44927</v>
      </c>
      <c r="B227" s="303">
        <v>17783</v>
      </c>
      <c r="C227" s="303">
        <v>618</v>
      </c>
      <c r="D227" s="304">
        <v>3.6003495484998544</v>
      </c>
      <c r="E227" s="303">
        <v>-2728</v>
      </c>
      <c r="F227" s="304">
        <v>-13.300180391009702</v>
      </c>
      <c r="G227" s="316">
        <v>234251</v>
      </c>
      <c r="H227" s="303">
        <v>408</v>
      </c>
      <c r="I227" s="304">
        <v>0.17447603734129308</v>
      </c>
      <c r="J227" s="303">
        <v>-21733</v>
      </c>
      <c r="K227" s="304">
        <v>-8.4899837489843115</v>
      </c>
    </row>
    <row r="228" spans="1:11" ht="12" customHeight="1" x14ac:dyDescent="0.2">
      <c r="A228" s="302">
        <v>44958</v>
      </c>
      <c r="B228" s="303">
        <v>17725</v>
      </c>
      <c r="C228" s="303">
        <v>-58</v>
      </c>
      <c r="D228" s="304">
        <v>-0.32615419220603947</v>
      </c>
      <c r="E228" s="303">
        <v>-2091</v>
      </c>
      <c r="F228" s="304">
        <v>-10.552079127977391</v>
      </c>
      <c r="G228" s="316">
        <v>231852</v>
      </c>
      <c r="H228" s="303">
        <v>-2399</v>
      </c>
      <c r="I228" s="304">
        <v>-1.0241151585265378</v>
      </c>
      <c r="J228" s="303">
        <v>-21507</v>
      </c>
      <c r="K228" s="304">
        <v>-8.4887452192343673</v>
      </c>
    </row>
    <row r="229" spans="1:11" ht="12" customHeight="1" x14ac:dyDescent="0.2">
      <c r="A229" s="302">
        <v>44986</v>
      </c>
      <c r="B229" s="303">
        <v>17841</v>
      </c>
      <c r="C229" s="303">
        <v>116</v>
      </c>
      <c r="D229" s="304">
        <v>0.65444287729196049</v>
      </c>
      <c r="E229" s="303">
        <v>-1943</v>
      </c>
      <c r="F229" s="304">
        <v>-9.8210675293166201</v>
      </c>
      <c r="G229" s="316">
        <v>228433</v>
      </c>
      <c r="H229" s="303">
        <v>-3419</v>
      </c>
      <c r="I229" s="304">
        <v>-1.4746476200334697</v>
      </c>
      <c r="J229" s="303">
        <v>-26099</v>
      </c>
      <c r="K229" s="304">
        <v>-10.253720553800701</v>
      </c>
    </row>
    <row r="230" spans="1:11" ht="12" customHeight="1" x14ac:dyDescent="0.2">
      <c r="A230" s="302">
        <v>45017</v>
      </c>
      <c r="B230" s="303">
        <v>17429</v>
      </c>
      <c r="C230" s="303">
        <v>-412</v>
      </c>
      <c r="D230" s="304">
        <v>-2.3092875959867722</v>
      </c>
      <c r="E230" s="303">
        <v>-1792</v>
      </c>
      <c r="F230" s="304">
        <v>-9.3231361531658088</v>
      </c>
      <c r="G230" s="316">
        <v>223042</v>
      </c>
      <c r="H230" s="303">
        <v>-5391</v>
      </c>
      <c r="I230" s="304">
        <v>-2.3599917700157156</v>
      </c>
      <c r="J230" s="303">
        <v>-27150</v>
      </c>
      <c r="K230" s="304">
        <v>-10.851665920573</v>
      </c>
    </row>
    <row r="231" spans="1:11" ht="12" customHeight="1" x14ac:dyDescent="0.2">
      <c r="A231" s="302">
        <v>45047</v>
      </c>
      <c r="B231" s="303">
        <v>16943</v>
      </c>
      <c r="C231" s="303">
        <v>-486</v>
      </c>
      <c r="D231" s="304">
        <v>-2.7884560215732401</v>
      </c>
      <c r="E231" s="303">
        <v>-1609</v>
      </c>
      <c r="F231" s="304">
        <v>-8.6729193617938769</v>
      </c>
      <c r="G231" s="316">
        <v>218420</v>
      </c>
      <c r="H231" s="303">
        <v>-4622</v>
      </c>
      <c r="I231" s="304">
        <v>-2.0722554496462551</v>
      </c>
      <c r="J231" s="303">
        <v>-23804</v>
      </c>
      <c r="K231" s="304">
        <v>-9.8272673228086393</v>
      </c>
    </row>
    <row r="232" spans="1:11" ht="12" customHeight="1" x14ac:dyDescent="0.2">
      <c r="A232" s="302">
        <v>45078</v>
      </c>
      <c r="B232" s="303">
        <v>16754</v>
      </c>
      <c r="C232" s="303">
        <v>-189</v>
      </c>
      <c r="D232" s="304">
        <v>-1.1155049282889689</v>
      </c>
      <c r="E232" s="303">
        <v>-1056</v>
      </c>
      <c r="F232" s="304">
        <v>-5.9292532285233017</v>
      </c>
      <c r="G232" s="316">
        <v>213532</v>
      </c>
      <c r="H232" s="303">
        <v>-4888</v>
      </c>
      <c r="I232" s="304">
        <v>-2.2378903030857979</v>
      </c>
      <c r="J232" s="303">
        <v>-21544</v>
      </c>
      <c r="K232" s="304">
        <v>-9.1646956728887687</v>
      </c>
    </row>
    <row r="233" spans="1:11" ht="12" customHeight="1" x14ac:dyDescent="0.2">
      <c r="A233" s="302">
        <v>45108</v>
      </c>
      <c r="B233" s="303">
        <v>16492</v>
      </c>
      <c r="C233" s="303">
        <v>-262</v>
      </c>
      <c r="D233" s="304">
        <v>-1.5638056583502447</v>
      </c>
      <c r="E233" s="303">
        <v>-1191</v>
      </c>
      <c r="F233" s="304">
        <v>-6.7352824746932081</v>
      </c>
      <c r="G233" s="316">
        <v>212568</v>
      </c>
      <c r="H233" s="303">
        <v>-964</v>
      </c>
      <c r="I233" s="304">
        <v>-0.45145458291965607</v>
      </c>
      <c r="J233" s="303">
        <v>-20599</v>
      </c>
      <c r="K233" s="304">
        <v>-8.8344405511929214</v>
      </c>
    </row>
    <row r="234" spans="1:11" ht="12" customHeight="1" x14ac:dyDescent="0.2">
      <c r="A234" s="302">
        <v>45139</v>
      </c>
      <c r="B234" s="303">
        <v>16523</v>
      </c>
      <c r="C234" s="303">
        <v>31</v>
      </c>
      <c r="D234" s="304">
        <v>0.18796992481203006</v>
      </c>
      <c r="E234" s="303">
        <v>-1291</v>
      </c>
      <c r="F234" s="304">
        <v>-7.2471090153811613</v>
      </c>
      <c r="G234" s="316">
        <v>215051</v>
      </c>
      <c r="H234" s="303">
        <v>2483</v>
      </c>
      <c r="I234" s="304">
        <v>1.1680967972601708</v>
      </c>
      <c r="J234" s="303">
        <v>-23090</v>
      </c>
      <c r="K234" s="304">
        <v>-9.6959364410160376</v>
      </c>
    </row>
    <row r="235" spans="1:11" ht="12" customHeight="1" x14ac:dyDescent="0.2">
      <c r="A235" s="302">
        <v>45170</v>
      </c>
      <c r="B235" s="303">
        <v>16685</v>
      </c>
      <c r="C235" s="303">
        <v>162</v>
      </c>
      <c r="D235" s="304">
        <v>0.98045149185983171</v>
      </c>
      <c r="E235" s="303">
        <v>-1370</v>
      </c>
      <c r="F235" s="304">
        <v>-7.5879257823317641</v>
      </c>
      <c r="G235" s="316">
        <v>214867</v>
      </c>
      <c r="H235" s="303">
        <v>2299</v>
      </c>
      <c r="I235" s="304">
        <v>1.0815362613375485</v>
      </c>
      <c r="J235" s="303">
        <v>-23035</v>
      </c>
      <c r="K235" s="304">
        <v>-9.6825583643685214</v>
      </c>
    </row>
    <row r="236" spans="1:11" ht="12" customHeight="1" x14ac:dyDescent="0.2">
      <c r="A236" s="302">
        <v>45200</v>
      </c>
      <c r="B236" s="303">
        <v>16840</v>
      </c>
      <c r="C236" s="303">
        <v>155</v>
      </c>
      <c r="D236" s="304">
        <v>0.92897812406353009</v>
      </c>
      <c r="E236" s="303">
        <v>-1265</v>
      </c>
      <c r="F236" s="304">
        <v>-6.9870201601767468</v>
      </c>
      <c r="G236" s="316">
        <v>217285</v>
      </c>
      <c r="H236" s="303">
        <v>2418</v>
      </c>
      <c r="I236" s="304">
        <v>1.1253473078695193</v>
      </c>
      <c r="J236" s="303">
        <v>-20066</v>
      </c>
      <c r="K236" s="304">
        <v>-8.454145969471373</v>
      </c>
    </row>
    <row r="237" spans="1:11" ht="12" customHeight="1" x14ac:dyDescent="0.2">
      <c r="A237" s="302">
        <v>45231</v>
      </c>
      <c r="B237" s="303">
        <v>16410</v>
      </c>
      <c r="C237" s="303">
        <v>-430</v>
      </c>
      <c r="D237" s="304">
        <v>-2.5534441805225652</v>
      </c>
      <c r="E237" s="303">
        <v>-1125</v>
      </c>
      <c r="F237" s="304">
        <v>-6.41573994867408</v>
      </c>
      <c r="G237" s="316">
        <v>214631</v>
      </c>
      <c r="H237" s="303">
        <v>-2654</v>
      </c>
      <c r="I237" s="304">
        <v>-1.2214372828313045</v>
      </c>
      <c r="J237" s="303">
        <v>-18937</v>
      </c>
      <c r="K237" s="304">
        <v>-8.1077031100150698</v>
      </c>
    </row>
    <row r="238" spans="1:11" ht="12" customHeight="1" x14ac:dyDescent="0.2">
      <c r="A238" s="302">
        <v>45261</v>
      </c>
      <c r="B238" s="303">
        <v>16437</v>
      </c>
      <c r="C238" s="303">
        <v>27</v>
      </c>
      <c r="D238" s="304">
        <v>0.16453382084095064</v>
      </c>
      <c r="E238" s="303">
        <v>-728</v>
      </c>
      <c r="F238" s="304">
        <v>-4.2411884648995049</v>
      </c>
      <c r="G238" s="316">
        <v>216112</v>
      </c>
      <c r="H238" s="303">
        <v>1481</v>
      </c>
      <c r="I238" s="304">
        <v>0.69002147872394948</v>
      </c>
      <c r="J238" s="303">
        <v>-17731</v>
      </c>
      <c r="K238" s="304">
        <v>-7.5824377894570292</v>
      </c>
    </row>
    <row r="239" spans="1:11" ht="12" customHeight="1" x14ac:dyDescent="0.2">
      <c r="A239" s="302">
        <v>45292</v>
      </c>
      <c r="B239" s="303">
        <v>16655</v>
      </c>
      <c r="C239" s="303">
        <v>218</v>
      </c>
      <c r="D239" s="304">
        <v>1.3262760844436332</v>
      </c>
      <c r="E239" s="303">
        <v>-1128</v>
      </c>
      <c r="F239" s="304">
        <v>-6.343136703593319</v>
      </c>
      <c r="G239" s="316">
        <v>216552</v>
      </c>
      <c r="H239" s="303">
        <v>440</v>
      </c>
      <c r="I239" s="304">
        <v>0.20359813430073295</v>
      </c>
      <c r="J239" s="303">
        <v>-17699</v>
      </c>
      <c r="K239" s="304">
        <v>-7.5555707339563121</v>
      </c>
    </row>
    <row r="240" spans="1:11" ht="12" customHeight="1" x14ac:dyDescent="0.2">
      <c r="A240" s="302">
        <v>45323</v>
      </c>
      <c r="B240" s="303">
        <v>16632</v>
      </c>
      <c r="C240" s="303">
        <v>-23</v>
      </c>
      <c r="D240" s="304">
        <v>-0.13809666766736717</v>
      </c>
      <c r="E240" s="303">
        <v>-1093</v>
      </c>
      <c r="F240" s="304">
        <v>-6.1664315937940763</v>
      </c>
      <c r="G240" s="316">
        <v>214687</v>
      </c>
      <c r="H240" s="303">
        <v>-1865</v>
      </c>
      <c r="I240" s="304">
        <v>-0.86122501754774838</v>
      </c>
      <c r="J240" s="303">
        <v>-17165</v>
      </c>
      <c r="K240" s="304">
        <v>-7.4034297741662787</v>
      </c>
    </row>
    <row r="241" spans="1:11" ht="12" customHeight="1" x14ac:dyDescent="0.2">
      <c r="A241" s="302">
        <v>45352</v>
      </c>
      <c r="B241" s="303">
        <v>16604</v>
      </c>
      <c r="C241" s="303">
        <v>-28</v>
      </c>
      <c r="D241" s="304">
        <v>-0.16835016835016836</v>
      </c>
      <c r="E241" s="303">
        <v>-1237</v>
      </c>
      <c r="F241" s="304">
        <v>-6.9334678549408668</v>
      </c>
      <c r="G241" s="316">
        <v>212632</v>
      </c>
      <c r="H241" s="303">
        <v>-2055</v>
      </c>
      <c r="I241" s="304">
        <v>-0.95720746947882263</v>
      </c>
      <c r="J241" s="303">
        <v>-15801</v>
      </c>
      <c r="K241" s="304">
        <v>-6.9171266848485118</v>
      </c>
    </row>
    <row r="242" spans="1:11" ht="12" customHeight="1" x14ac:dyDescent="0.2">
      <c r="A242" s="302">
        <v>45383</v>
      </c>
      <c r="B242" s="303">
        <v>16265</v>
      </c>
      <c r="C242" s="303">
        <v>-339</v>
      </c>
      <c r="D242" s="304">
        <v>-2.0416767044085762</v>
      </c>
      <c r="E242" s="303">
        <v>-1164</v>
      </c>
      <c r="F242" s="304">
        <v>-6.6785242985828219</v>
      </c>
      <c r="G242" s="316">
        <v>208199</v>
      </c>
      <c r="H242" s="303">
        <v>-4433</v>
      </c>
      <c r="I242" s="304">
        <v>-2.0848226043116744</v>
      </c>
      <c r="J242" s="303">
        <v>-14843</v>
      </c>
      <c r="K242" s="304">
        <v>-6.6548004411725143</v>
      </c>
    </row>
    <row r="243" spans="1:11" ht="12" customHeight="1" x14ac:dyDescent="0.2">
      <c r="A243" s="302">
        <v>45413</v>
      </c>
      <c r="B243" s="303">
        <v>15870</v>
      </c>
      <c r="C243" s="303">
        <v>-395</v>
      </c>
      <c r="D243" s="304">
        <v>-2.4285275130648634</v>
      </c>
      <c r="E243" s="303">
        <v>-1073</v>
      </c>
      <c r="F243" s="304">
        <v>-6.332998878592929</v>
      </c>
      <c r="G243" s="316">
        <v>204484</v>
      </c>
      <c r="H243" s="303">
        <v>-3715</v>
      </c>
      <c r="I243" s="304">
        <v>-1.7843505492341463</v>
      </c>
      <c r="J243" s="303">
        <v>-13936</v>
      </c>
      <c r="K243" s="304">
        <v>-6.3803680981595088</v>
      </c>
    </row>
    <row r="244" spans="1:11" ht="12" customHeight="1" x14ac:dyDescent="0.2">
      <c r="A244" s="302">
        <v>45444</v>
      </c>
      <c r="B244" s="303">
        <v>15507</v>
      </c>
      <c r="C244" s="303">
        <v>-363</v>
      </c>
      <c r="D244" s="304">
        <v>-2.2873345935727789</v>
      </c>
      <c r="E244" s="303">
        <v>-1247</v>
      </c>
      <c r="F244" s="304">
        <v>-7.4429986868807445</v>
      </c>
      <c r="G244" s="316">
        <v>200096</v>
      </c>
      <c r="H244" s="303">
        <v>-4388</v>
      </c>
      <c r="I244" s="304">
        <v>-2.1458891649224388</v>
      </c>
      <c r="J244" s="303">
        <v>-13436</v>
      </c>
      <c r="K244" s="304">
        <v>-6.2922653279133804</v>
      </c>
    </row>
    <row r="245" spans="1:11" ht="12" customHeight="1" x14ac:dyDescent="0.2">
      <c r="A245" s="302">
        <v>45474</v>
      </c>
      <c r="B245" s="303">
        <v>15361</v>
      </c>
      <c r="C245" s="303">
        <v>-146</v>
      </c>
      <c r="D245" s="304">
        <v>-0.941510285677436</v>
      </c>
      <c r="E245" s="303">
        <v>-1131</v>
      </c>
      <c r="F245" s="304">
        <v>-6.8578704826582584</v>
      </c>
      <c r="G245" s="316">
        <v>199807</v>
      </c>
      <c r="H245" s="303">
        <v>-289</v>
      </c>
      <c r="I245" s="304">
        <v>-0.14443067327682713</v>
      </c>
      <c r="J245" s="303">
        <v>-12761</v>
      </c>
      <c r="K245" s="304">
        <v>-6.0032554288510029</v>
      </c>
    </row>
    <row r="246" spans="1:11" ht="12" customHeight="1" x14ac:dyDescent="0.2">
      <c r="A246" s="302">
        <v>45505</v>
      </c>
      <c r="B246" s="303">
        <v>15469</v>
      </c>
      <c r="C246" s="303">
        <v>108</v>
      </c>
      <c r="D246" s="304">
        <v>0.70307922661285072</v>
      </c>
      <c r="E246" s="303">
        <v>-1054</v>
      </c>
      <c r="F246" s="304">
        <v>-6.3789868667917444</v>
      </c>
      <c r="G246" s="316">
        <v>202802</v>
      </c>
      <c r="H246" s="303">
        <v>2995</v>
      </c>
      <c r="I246" s="304">
        <v>1.498946483356439</v>
      </c>
      <c r="J246" s="303">
        <v>-12249</v>
      </c>
      <c r="K246" s="304">
        <v>-5.6958581917777646</v>
      </c>
    </row>
    <row r="247" spans="1:11" ht="12" customHeight="1" x14ac:dyDescent="0.2">
      <c r="A247" s="302">
        <v>45536</v>
      </c>
      <c r="B247" s="303">
        <v>15555</v>
      </c>
      <c r="C247" s="303">
        <v>86</v>
      </c>
      <c r="D247" s="304">
        <v>0.55595061089921782</v>
      </c>
      <c r="E247" s="303">
        <v>-1130</v>
      </c>
      <c r="F247" s="304">
        <v>-6.7725501947857358</v>
      </c>
      <c r="G247" s="316">
        <v>201437</v>
      </c>
      <c r="H247" s="303">
        <v>-1365</v>
      </c>
      <c r="I247" s="304">
        <v>-0.67307028530290625</v>
      </c>
      <c r="J247" s="303">
        <v>-13430</v>
      </c>
      <c r="K247" s="304">
        <v>-6.2503781408964612</v>
      </c>
    </row>
    <row r="248" spans="1:11" ht="12" customHeight="1" x14ac:dyDescent="0.2">
      <c r="A248" s="302">
        <v>45566</v>
      </c>
      <c r="B248" s="303">
        <v>15718</v>
      </c>
      <c r="C248" s="303">
        <v>163</v>
      </c>
      <c r="D248" s="304">
        <v>1.0478945676631308</v>
      </c>
      <c r="E248" s="303">
        <v>-1122</v>
      </c>
      <c r="F248" s="304">
        <v>-6.6627078384798102</v>
      </c>
      <c r="G248" s="316">
        <v>202984</v>
      </c>
      <c r="H248" s="303">
        <v>1547</v>
      </c>
      <c r="I248" s="304">
        <v>0.76798204897809241</v>
      </c>
      <c r="J248" s="303">
        <v>-14301</v>
      </c>
      <c r="K248" s="304">
        <v>-6.5816784407575302</v>
      </c>
    </row>
    <row r="249" spans="1:11" ht="12" customHeight="1" x14ac:dyDescent="0.2">
      <c r="A249" s="302">
        <v>45597</v>
      </c>
      <c r="B249" s="303">
        <v>15393</v>
      </c>
      <c r="C249" s="303">
        <v>-325</v>
      </c>
      <c r="D249" s="304">
        <v>-2.0676930907240108</v>
      </c>
      <c r="E249" s="303">
        <v>-1017</v>
      </c>
      <c r="F249" s="304">
        <v>-6.197440585009141</v>
      </c>
      <c r="G249" s="316">
        <v>200716</v>
      </c>
      <c r="H249" s="303">
        <v>-2268</v>
      </c>
      <c r="I249" s="304">
        <v>-1.1173294446852955</v>
      </c>
      <c r="J249" s="303">
        <v>-13915</v>
      </c>
      <c r="K249" s="304">
        <v>-6.4832200381119227</v>
      </c>
    </row>
    <row r="250" spans="1:11" ht="12" customHeight="1" x14ac:dyDescent="0.2">
      <c r="A250" s="302">
        <v>45627</v>
      </c>
      <c r="B250" s="303">
        <v>15406</v>
      </c>
      <c r="C250" s="303">
        <v>13</v>
      </c>
      <c r="D250" s="304">
        <v>8.4453972584941209E-2</v>
      </c>
      <c r="E250" s="303">
        <v>-1031</v>
      </c>
      <c r="F250" s="304">
        <v>-6.2724341424834211</v>
      </c>
      <c r="G250" s="316">
        <v>201591</v>
      </c>
      <c r="H250" s="303">
        <v>875</v>
      </c>
      <c r="I250" s="304">
        <v>0.43593933717292094</v>
      </c>
      <c r="J250" s="303">
        <v>-14521</v>
      </c>
      <c r="K250" s="304">
        <v>-6.7192011549566892</v>
      </c>
    </row>
    <row r="251" spans="1:11" ht="12" customHeight="1" x14ac:dyDescent="0.2">
      <c r="A251" s="302">
        <v>45658</v>
      </c>
      <c r="B251" s="303">
        <v>15401</v>
      </c>
      <c r="C251" s="303">
        <v>-5</v>
      </c>
      <c r="D251" s="304">
        <v>-3.2454887706088537E-2</v>
      </c>
      <c r="E251" s="303">
        <v>-1254</v>
      </c>
      <c r="F251" s="304">
        <v>-7.5292704893425402</v>
      </c>
      <c r="G251" s="316">
        <v>201350</v>
      </c>
      <c r="H251" s="303">
        <v>-241</v>
      </c>
      <c r="I251" s="304">
        <v>-0.11954898780203481</v>
      </c>
      <c r="J251" s="303">
        <v>-15202</v>
      </c>
      <c r="K251" s="304">
        <v>-7.0200229044294211</v>
      </c>
    </row>
    <row r="252" spans="1:11" ht="12" customHeight="1" x14ac:dyDescent="0.2">
      <c r="A252" s="302">
        <v>45689</v>
      </c>
      <c r="B252" s="303">
        <v>15504</v>
      </c>
      <c r="C252" s="303">
        <v>103</v>
      </c>
      <c r="D252" s="304">
        <v>0.66878774105577565</v>
      </c>
      <c r="E252" s="303">
        <v>-1128</v>
      </c>
      <c r="F252" s="304">
        <v>-6.7821067821067818</v>
      </c>
      <c r="G252" s="316">
        <v>199136</v>
      </c>
      <c r="H252" s="303">
        <v>-2214</v>
      </c>
      <c r="I252" s="304">
        <v>-1.0995778495157686</v>
      </c>
      <c r="J252" s="303">
        <v>-15551</v>
      </c>
      <c r="K252" s="304">
        <v>-7.2435685439733195</v>
      </c>
    </row>
    <row r="253" spans="1:11" ht="12" customHeight="1" x14ac:dyDescent="0.2">
      <c r="A253" s="302">
        <v>45717</v>
      </c>
      <c r="B253" s="303">
        <v>15475</v>
      </c>
      <c r="C253" s="303">
        <v>-29</v>
      </c>
      <c r="D253" s="304">
        <v>-0.18704850361197112</v>
      </c>
      <c r="E253" s="303">
        <v>-1129</v>
      </c>
      <c r="F253" s="304">
        <v>-6.7995663695495061</v>
      </c>
      <c r="G253" s="316">
        <v>197638</v>
      </c>
      <c r="H253" s="303">
        <v>-1498</v>
      </c>
      <c r="I253" s="304">
        <v>-0.7522497187851519</v>
      </c>
      <c r="J253" s="303">
        <v>-14994</v>
      </c>
      <c r="K253" s="304">
        <v>-7.0516196997629708</v>
      </c>
    </row>
    <row r="254" spans="1:11" ht="12" customHeight="1" x14ac:dyDescent="0.2">
      <c r="A254" s="302">
        <v>45748</v>
      </c>
      <c r="B254" s="303">
        <v>15387</v>
      </c>
      <c r="C254" s="303">
        <v>-88</v>
      </c>
      <c r="D254" s="304">
        <v>-0.56865912762520199</v>
      </c>
      <c r="E254" s="303">
        <v>-878</v>
      </c>
      <c r="F254" s="304">
        <v>-5.3980940670150632</v>
      </c>
      <c r="G254" s="316">
        <v>194718</v>
      </c>
      <c r="H254" s="303">
        <v>-2920</v>
      </c>
      <c r="I254" s="304">
        <v>-1.4774486687782713</v>
      </c>
      <c r="J254" s="303">
        <v>-13481</v>
      </c>
      <c r="K254" s="304">
        <v>-6.475055115538499</v>
      </c>
    </row>
    <row r="255" spans="1:11" ht="12" customHeight="1" x14ac:dyDescent="0.2">
      <c r="A255" s="302">
        <v>45778</v>
      </c>
      <c r="B255" s="303">
        <v>15006</v>
      </c>
      <c r="C255" s="303">
        <v>-381</v>
      </c>
      <c r="D255" s="304">
        <v>-2.4761162019886918</v>
      </c>
      <c r="E255" s="303">
        <v>-864</v>
      </c>
      <c r="F255" s="304">
        <v>-5.4442344045368616</v>
      </c>
      <c r="G255" s="316">
        <v>190144</v>
      </c>
      <c r="H255" s="303">
        <v>-4574</v>
      </c>
      <c r="I255" s="304">
        <v>-2.3490380961184893</v>
      </c>
      <c r="J255" s="303">
        <v>-14340</v>
      </c>
      <c r="K255" s="304">
        <v>-7.0127736155396025</v>
      </c>
    </row>
    <row r="256" spans="1:11" ht="12" customHeight="1" x14ac:dyDescent="0.2">
      <c r="A256" s="302">
        <v>45809</v>
      </c>
      <c r="B256" s="303">
        <v>14557</v>
      </c>
      <c r="C256" s="303">
        <v>-449</v>
      </c>
      <c r="D256" s="304">
        <v>-2.9921364787418367</v>
      </c>
      <c r="E256" s="303">
        <v>-950</v>
      </c>
      <c r="F256" s="304">
        <v>-6.1262655574901661</v>
      </c>
      <c r="G256" s="316">
        <v>185555</v>
      </c>
      <c r="H256" s="303">
        <v>-4589</v>
      </c>
      <c r="I256" s="304">
        <v>-2.4134340289464826</v>
      </c>
      <c r="J256" s="303">
        <v>-14541</v>
      </c>
      <c r="K256" s="304">
        <v>-7.2670118343195265</v>
      </c>
    </row>
    <row r="257" spans="1:14" ht="12" customHeight="1" x14ac:dyDescent="0.2">
      <c r="A257" s="302">
        <v>45839</v>
      </c>
      <c r="B257" s="303">
        <v>14484</v>
      </c>
      <c r="C257" s="303">
        <v>-73</v>
      </c>
      <c r="D257" s="304">
        <v>-0.50147695266881909</v>
      </c>
      <c r="E257" s="303">
        <v>-877</v>
      </c>
      <c r="F257" s="304">
        <v>-5.7092637198099085</v>
      </c>
      <c r="G257" s="316">
        <v>185971</v>
      </c>
      <c r="H257" s="303">
        <v>416</v>
      </c>
      <c r="I257" s="304">
        <v>0.22419228800086227</v>
      </c>
      <c r="J257" s="303">
        <v>-13836</v>
      </c>
      <c r="K257" s="304">
        <v>-6.9246823184372923</v>
      </c>
    </row>
    <row r="258" spans="1:14" ht="12" customHeight="1" x14ac:dyDescent="0.2">
      <c r="A258" s="302">
        <v>45870</v>
      </c>
      <c r="B258" s="303">
        <v>14751</v>
      </c>
      <c r="C258" s="303">
        <v>267</v>
      </c>
      <c r="D258" s="304">
        <v>1.8434134217067109</v>
      </c>
      <c r="E258" s="303">
        <v>-718</v>
      </c>
      <c r="F258" s="304">
        <v>-4.6415411468097485</v>
      </c>
      <c r="G258" s="316">
        <v>188746</v>
      </c>
      <c r="H258" s="303">
        <v>2775</v>
      </c>
      <c r="I258" s="304">
        <v>1.4921681337412822</v>
      </c>
      <c r="J258" s="303">
        <v>-14056</v>
      </c>
      <c r="K258" s="304">
        <v>-6.9308981173755679</v>
      </c>
    </row>
    <row r="259" spans="1:14" ht="12" customHeight="1" x14ac:dyDescent="0.2">
      <c r="A259" s="302">
        <v>45901</v>
      </c>
      <c r="B259" s="303">
        <v>14710</v>
      </c>
      <c r="C259" s="303">
        <v>-41</v>
      </c>
      <c r="D259" s="304">
        <v>-0.27794725781302965</v>
      </c>
      <c r="E259" s="303">
        <v>-845</v>
      </c>
      <c r="F259" s="304">
        <v>-5.4323368691738994</v>
      </c>
      <c r="G259" s="316">
        <v>187324</v>
      </c>
      <c r="H259" s="303">
        <v>-1422</v>
      </c>
      <c r="I259" s="304">
        <v>-0.75339344939760311</v>
      </c>
      <c r="J259" s="303">
        <v>-14113</v>
      </c>
      <c r="K259" s="304">
        <v>-7.0061607351181756</v>
      </c>
    </row>
    <row r="260" spans="1:14" ht="12" customHeight="1" x14ac:dyDescent="0.2">
      <c r="A260" s="302">
        <v>45931</v>
      </c>
      <c r="B260" s="303">
        <v>14907</v>
      </c>
      <c r="C260" s="303">
        <v>197</v>
      </c>
      <c r="D260" s="304">
        <v>1.3392250169952413</v>
      </c>
      <c r="E260" s="303">
        <v>-811</v>
      </c>
      <c r="F260" s="304">
        <v>-5.1596895279297623</v>
      </c>
      <c r="G260" s="316">
        <v>188472</v>
      </c>
      <c r="H260" s="303">
        <v>1148</v>
      </c>
      <c r="I260" s="304">
        <v>0.61284192094979817</v>
      </c>
      <c r="J260" s="303">
        <v>-14512</v>
      </c>
      <c r="K260" s="304">
        <v>-7.14933196705159</v>
      </c>
    </row>
    <row r="261" spans="1:14" ht="12" customHeight="1" x14ac:dyDescent="0.2">
      <c r="A261" s="302">
        <v>45962</v>
      </c>
      <c r="B261" s="303">
        <v>14746</v>
      </c>
      <c r="C261" s="303">
        <v>-161</v>
      </c>
      <c r="D261" s="304">
        <v>-1.0800295163346079</v>
      </c>
      <c r="E261" s="303">
        <v>-647</v>
      </c>
      <c r="F261" s="304">
        <v>-4.2032092509582277</v>
      </c>
      <c r="G261" s="316">
        <v>186920</v>
      </c>
      <c r="H261" s="303">
        <v>-1552</v>
      </c>
      <c r="I261" s="304">
        <v>-0.82346449339955008</v>
      </c>
      <c r="J261" s="303">
        <v>-13796</v>
      </c>
      <c r="K261" s="304">
        <v>-6.8733932521572774</v>
      </c>
    </row>
    <row r="262" spans="1:14" ht="12" customHeight="1" x14ac:dyDescent="0.2">
      <c r="A262" s="302">
        <v>45992</v>
      </c>
      <c r="B262" s="303">
        <v>14835</v>
      </c>
      <c r="C262" s="303">
        <v>89</v>
      </c>
      <c r="D262" s="304">
        <v>0.60355350603553504</v>
      </c>
      <c r="E262" s="303">
        <v>-571</v>
      </c>
      <c r="F262" s="304">
        <v>-3.706348176035311</v>
      </c>
      <c r="G262" s="316">
        <v>188604</v>
      </c>
      <c r="H262" s="303">
        <v>1684</v>
      </c>
      <c r="I262" s="304">
        <v>0.90092017975604533</v>
      </c>
      <c r="J262" s="303">
        <v>-12987</v>
      </c>
      <c r="K262" s="304">
        <v>-6.4422518862449216</v>
      </c>
    </row>
    <row r="263" spans="1:14" ht="12" customHeight="1" x14ac:dyDescent="0.2">
      <c r="A263" s="302">
        <v>46023</v>
      </c>
      <c r="B263" s="303">
        <v>15013</v>
      </c>
      <c r="C263" s="303">
        <v>178</v>
      </c>
      <c r="D263" s="304">
        <v>1.1998651836872261</v>
      </c>
      <c r="E263" s="303">
        <v>-388</v>
      </c>
      <c r="F263" s="304">
        <v>-2.519316927472242</v>
      </c>
      <c r="G263" s="316">
        <v>188590</v>
      </c>
      <c r="H263" s="303">
        <v>-14</v>
      </c>
      <c r="I263" s="304">
        <v>-7.4229602765582912E-3</v>
      </c>
      <c r="J263" s="303">
        <v>-12760</v>
      </c>
      <c r="K263" s="304">
        <v>-6.3372237397566424</v>
      </c>
    </row>
    <row r="264" spans="1:14" ht="12" customHeight="1" x14ac:dyDescent="0.2">
      <c r="A264" s="302">
        <v>46054</v>
      </c>
      <c r="B264" s="303">
        <v>15189</v>
      </c>
      <c r="C264" s="303">
        <v>176</v>
      </c>
      <c r="D264" s="304">
        <v>1.172317324985013</v>
      </c>
      <c r="E264" s="303">
        <v>-315</v>
      </c>
      <c r="F264" s="304">
        <v>-2.0317337461300311</v>
      </c>
      <c r="G264" s="316">
        <v>187468</v>
      </c>
      <c r="H264" s="303">
        <v>-1122</v>
      </c>
      <c r="I264" s="304">
        <v>-0.59494140728564615</v>
      </c>
      <c r="J264" s="303">
        <v>-11668</v>
      </c>
      <c r="K264" s="304">
        <v>-5.8593122288285393</v>
      </c>
    </row>
    <row r="265" spans="1:14" ht="12" customHeight="1" x14ac:dyDescent="0.2">
      <c r="A265" s="305">
        <v>46082</v>
      </c>
      <c r="B265" s="306">
        <v>15139</v>
      </c>
      <c r="C265" s="306">
        <v>-50</v>
      </c>
      <c r="D265" s="307">
        <v>-0.3291855948383699</v>
      </c>
      <c r="E265" s="306">
        <v>-336</v>
      </c>
      <c r="F265" s="307">
        <v>-2.1712439418416802</v>
      </c>
      <c r="G265" s="317">
        <v>185986</v>
      </c>
      <c r="H265" s="306">
        <v>-1482</v>
      </c>
      <c r="I265" s="307">
        <v>-0.79053491795933173</v>
      </c>
      <c r="J265" s="306">
        <v>-11652</v>
      </c>
      <c r="K265" s="307">
        <v>-5.8956273591111019</v>
      </c>
    </row>
    <row r="266" spans="1:14" ht="12" customHeight="1" x14ac:dyDescent="0.2">
      <c r="A266" s="305">
        <v>46113</v>
      </c>
      <c r="B266" s="306">
        <v>14845</v>
      </c>
      <c r="C266" s="306">
        <v>-294</v>
      </c>
      <c r="D266" s="307">
        <v>-1.9420040953827862</v>
      </c>
      <c r="E266" s="306">
        <v>-542</v>
      </c>
      <c r="F266" s="307">
        <v>-3.522454019626958</v>
      </c>
      <c r="G266" s="317">
        <v>182306</v>
      </c>
      <c r="H266" s="306">
        <v>-3680</v>
      </c>
      <c r="I266" s="307">
        <v>-1.9786435538158786</v>
      </c>
      <c r="J266" s="306">
        <v>-12412</v>
      </c>
      <c r="K266" s="307">
        <v>-6.3743464908226253</v>
      </c>
    </row>
    <row r="267" spans="1:14" ht="12" customHeight="1" x14ac:dyDescent="0.2">
      <c r="A267" s="305">
        <v>46143</v>
      </c>
      <c r="B267" s="306">
        <v>14575</v>
      </c>
      <c r="C267" s="306">
        <v>-270</v>
      </c>
      <c r="D267" s="307">
        <v>-1.8187942068036376</v>
      </c>
      <c r="E267" s="306">
        <v>-431</v>
      </c>
      <c r="F267" s="307">
        <v>-2.8721844595495134</v>
      </c>
      <c r="G267" s="317">
        <v>179641</v>
      </c>
      <c r="H267" s="306">
        <v>-2665</v>
      </c>
      <c r="I267" s="307">
        <v>-1.461827915702171</v>
      </c>
      <c r="J267" s="306">
        <v>-10503</v>
      </c>
      <c r="K267" s="307">
        <v>-5.5237083473577924</v>
      </c>
    </row>
    <row r="268" spans="1:14" ht="12" customHeight="1" x14ac:dyDescent="0.2">
      <c r="A268" s="305">
        <v>46174</v>
      </c>
      <c r="B268" s="306">
        <v>14320</v>
      </c>
      <c r="C268" s="306">
        <v>-255</v>
      </c>
      <c r="D268" s="307">
        <v>-1.7495711835334478</v>
      </c>
      <c r="E268" s="306">
        <v>-237</v>
      </c>
      <c r="F268" s="307">
        <v>-1.6280827093494539</v>
      </c>
      <c r="G268" s="317">
        <v>176812</v>
      </c>
      <c r="H268" s="306">
        <v>-2829</v>
      </c>
      <c r="I268" s="307">
        <v>-1.5748075328015319</v>
      </c>
      <c r="J268" s="306">
        <v>-8743</v>
      </c>
      <c r="K268" s="307">
        <v>-4.711810514402738</v>
      </c>
    </row>
    <row r="269" spans="1:14" ht="12" customHeight="1" x14ac:dyDescent="0.2">
      <c r="A269" s="308">
        <v>46204</v>
      </c>
      <c r="B269" s="309">
        <v>14254</v>
      </c>
      <c r="C269" s="309">
        <f>B269-B268</f>
        <v>-66</v>
      </c>
      <c r="D269" s="310">
        <f>100*C269/B268</f>
        <v>-0.46089385474860334</v>
      </c>
      <c r="E269" s="309">
        <f>B269-B257</f>
        <v>-230</v>
      </c>
      <c r="F269" s="310">
        <f>100*E269/B257</f>
        <v>-1.587959127312897</v>
      </c>
      <c r="G269" s="318">
        <v>177285</v>
      </c>
      <c r="H269" s="309">
        <f>G269-G268</f>
        <v>473</v>
      </c>
      <c r="I269" s="310">
        <f>100*H269/G268</f>
        <v>0.26751577947198152</v>
      </c>
      <c r="J269" s="309">
        <f>G269-G257</f>
        <v>-8686</v>
      </c>
      <c r="K269" s="310">
        <f>100*J269/G257</f>
        <v>-4.6706206881718115</v>
      </c>
    </row>
    <row r="270" spans="1:14" ht="12" customHeight="1" x14ac:dyDescent="0.2">
      <c r="A270" s="285"/>
      <c r="B270" s="253"/>
      <c r="C270" s="253"/>
      <c r="D270" s="286"/>
      <c r="E270" s="253"/>
      <c r="F270" s="286"/>
      <c r="G270" s="253"/>
      <c r="H270" s="253"/>
      <c r="I270" s="286"/>
      <c r="J270" s="253"/>
      <c r="K270" s="286"/>
    </row>
    <row r="271" spans="1:14" x14ac:dyDescent="0.2">
      <c r="A271" s="46" t="s">
        <v>136</v>
      </c>
      <c r="N271" s="281"/>
    </row>
    <row r="272" spans="1:14" ht="18.75" customHeight="1" x14ac:dyDescent="0.2">
      <c r="A272" s="46"/>
    </row>
    <row r="273" spans="1:14" x14ac:dyDescent="0.2">
      <c r="A273" s="311"/>
      <c r="B273" s="422" t="s">
        <v>538</v>
      </c>
      <c r="C273" s="422"/>
      <c r="D273" s="422"/>
      <c r="E273" s="422"/>
      <c r="F273" s="422"/>
      <c r="G273" s="422"/>
      <c r="H273" s="422"/>
      <c r="I273" s="422"/>
      <c r="J273" s="422"/>
      <c r="K273" s="422"/>
      <c r="N273" s="281"/>
    </row>
    <row r="274" spans="1:14" ht="20.25" customHeight="1" x14ac:dyDescent="0.2">
      <c r="B274" s="422"/>
      <c r="C274" s="422"/>
      <c r="D274" s="422"/>
      <c r="E274" s="422"/>
      <c r="F274" s="422"/>
      <c r="G274" s="422"/>
      <c r="H274" s="422"/>
      <c r="I274" s="422"/>
      <c r="J274" s="422"/>
      <c r="K274" s="422"/>
    </row>
    <row r="275" spans="1:14" ht="15" customHeight="1" x14ac:dyDescent="0.2">
      <c r="A275" s="312"/>
      <c r="B275" s="422" t="s">
        <v>539</v>
      </c>
      <c r="C275" s="422"/>
      <c r="D275" s="422"/>
      <c r="E275" s="422"/>
      <c r="F275" s="422"/>
      <c r="G275" s="422"/>
      <c r="H275" s="422"/>
      <c r="I275" s="422"/>
      <c r="J275" s="422"/>
      <c r="K275" s="422"/>
    </row>
    <row r="276" spans="1:14" ht="21.75" customHeight="1" x14ac:dyDescent="0.2">
      <c r="B276" s="422"/>
      <c r="C276" s="422"/>
      <c r="D276" s="422"/>
      <c r="E276" s="422"/>
      <c r="F276" s="422"/>
      <c r="G276" s="422"/>
      <c r="H276" s="422"/>
      <c r="I276" s="422"/>
      <c r="J276" s="422"/>
      <c r="K276" s="422"/>
    </row>
    <row r="278" spans="1:14" x14ac:dyDescent="0.2">
      <c r="A278" s="287" t="s">
        <v>535</v>
      </c>
    </row>
    <row r="281" spans="1:14" x14ac:dyDescent="0.2">
      <c r="F281" s="78" t="s">
        <v>60</v>
      </c>
    </row>
    <row r="289" spans="6:6" x14ac:dyDescent="0.2">
      <c r="F289" s="78"/>
    </row>
  </sheetData>
  <mergeCells count="13">
    <mergeCell ref="J8:K8"/>
    <mergeCell ref="B273:K274"/>
    <mergeCell ref="B275:K276"/>
    <mergeCell ref="A5:K5"/>
    <mergeCell ref="A6:A9"/>
    <mergeCell ref="B6:K6"/>
    <mergeCell ref="B7:F7"/>
    <mergeCell ref="G7:K7"/>
    <mergeCell ref="B8:B9"/>
    <mergeCell ref="C8:D8"/>
    <mergeCell ref="E8:F8"/>
    <mergeCell ref="G8:G9"/>
    <mergeCell ref="H8:I8"/>
  </mergeCells>
  <hyperlinks>
    <hyperlink ref="I2" location="ÍNDICE!A1" display="VOLVER AL ÍNDICE" xr:uid="{06D3CBEF-2AE1-46D4-BF35-6ED793EC63FB}"/>
    <hyperlink ref="A278" location="'ADVERTENCIA EFECTO COVID-19'!A1" display="(*) Ver nota &quot;Advertencia Efecto COVID-19&quot;" xr:uid="{6DB8B4CB-162F-4BEB-9F25-BABC142086DE}"/>
  </hyperlinks>
  <pageMargins left="0.70866141732283472" right="0.70866141732283472" top="0.74803149606299213" bottom="0.74803149606299213" header="0.31496062992125984" footer="0.31496062992125984"/>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9F17C-80F0-4AD9-9700-4F1ED77BEDF7}">
  <sheetPr codeName="Hoja44"/>
  <dimension ref="A2:K281"/>
  <sheetViews>
    <sheetView zoomScaleNormal="100" workbookViewId="0"/>
  </sheetViews>
  <sheetFormatPr baseColWidth="10" defaultColWidth="9.140625" defaultRowHeight="15" x14ac:dyDescent="0.2"/>
  <cols>
    <col min="1" max="1" width="7.85546875" style="15" customWidth="1"/>
    <col min="2" max="2" width="8.140625" style="15" customWidth="1"/>
    <col min="3" max="6" width="7.42578125" style="15" customWidth="1"/>
    <col min="7" max="7" width="9.140625" style="15"/>
    <col min="8" max="9" width="7.42578125" style="15" customWidth="1"/>
    <col min="10" max="10" width="9" style="15" customWidth="1"/>
    <col min="11" max="11" width="7.42578125" style="15" customWidth="1"/>
    <col min="12" max="16384" width="9.140625" style="15"/>
  </cols>
  <sheetData>
    <row r="2" spans="1:11" ht="18" customHeight="1" x14ac:dyDescent="0.25">
      <c r="D2" s="92"/>
      <c r="I2" s="274" t="s">
        <v>61</v>
      </c>
    </row>
    <row r="3" spans="1:11" ht="18.75" customHeight="1" x14ac:dyDescent="0.2"/>
    <row r="4" spans="1:11" ht="24" customHeight="1" x14ac:dyDescent="0.25">
      <c r="C4" s="18"/>
      <c r="K4" s="2" t="s">
        <v>568</v>
      </c>
    </row>
    <row r="5" spans="1:11" s="19" customFormat="1" ht="31.5" customHeight="1" x14ac:dyDescent="0.2">
      <c r="A5" s="421" t="s">
        <v>55</v>
      </c>
      <c r="B5" s="421"/>
      <c r="C5" s="421"/>
      <c r="D5" s="421"/>
      <c r="E5" s="421"/>
      <c r="F5" s="421"/>
      <c r="G5" s="421"/>
      <c r="H5" s="421"/>
      <c r="I5" s="421"/>
      <c r="J5" s="421"/>
      <c r="K5" s="421"/>
    </row>
    <row r="6" spans="1:11" s="19" customFormat="1" ht="16.5" customHeight="1" x14ac:dyDescent="0.2">
      <c r="A6" s="374"/>
      <c r="B6" s="395" t="s">
        <v>542</v>
      </c>
      <c r="C6" s="396"/>
      <c r="D6" s="396"/>
      <c r="E6" s="396"/>
      <c r="F6" s="396"/>
      <c r="G6" s="396"/>
      <c r="H6" s="396"/>
      <c r="I6" s="396"/>
      <c r="J6" s="396"/>
      <c r="K6" s="397"/>
    </row>
    <row r="7" spans="1:11" s="19" customFormat="1" ht="16.5" customHeight="1" x14ac:dyDescent="0.2">
      <c r="A7" s="374"/>
      <c r="B7" s="343" t="s">
        <v>532</v>
      </c>
      <c r="C7" s="344"/>
      <c r="D7" s="344"/>
      <c r="E7" s="344"/>
      <c r="F7" s="345"/>
      <c r="G7" s="343" t="s">
        <v>533</v>
      </c>
      <c r="H7" s="344"/>
      <c r="I7" s="344"/>
      <c r="J7" s="344"/>
      <c r="K7" s="345"/>
    </row>
    <row r="8" spans="1:11" s="19" customFormat="1" ht="25.5" customHeight="1" x14ac:dyDescent="0.2">
      <c r="A8" s="374"/>
      <c r="B8" s="382" t="s">
        <v>65</v>
      </c>
      <c r="C8" s="384" t="s">
        <v>66</v>
      </c>
      <c r="D8" s="385"/>
      <c r="E8" s="384" t="s">
        <v>67</v>
      </c>
      <c r="F8" s="385"/>
      <c r="G8" s="382" t="s">
        <v>65</v>
      </c>
      <c r="H8" s="384" t="s">
        <v>66</v>
      </c>
      <c r="I8" s="385"/>
      <c r="J8" s="384" t="s">
        <v>67</v>
      </c>
      <c r="K8" s="385"/>
    </row>
    <row r="9" spans="1:11" s="19" customFormat="1" ht="15" customHeight="1" x14ac:dyDescent="0.2">
      <c r="A9" s="375"/>
      <c r="B9" s="383"/>
      <c r="C9" s="20" t="s">
        <v>152</v>
      </c>
      <c r="D9" s="21" t="s">
        <v>69</v>
      </c>
      <c r="E9" s="20" t="s">
        <v>152</v>
      </c>
      <c r="F9" s="21" t="s">
        <v>69</v>
      </c>
      <c r="G9" s="383"/>
      <c r="H9" s="20" t="s">
        <v>152</v>
      </c>
      <c r="I9" s="21" t="s">
        <v>69</v>
      </c>
      <c r="J9" s="20" t="s">
        <v>152</v>
      </c>
      <c r="K9" s="21" t="s">
        <v>69</v>
      </c>
    </row>
    <row r="10" spans="1:11" s="19" customFormat="1" ht="3" customHeight="1" x14ac:dyDescent="0.2">
      <c r="A10" s="22"/>
      <c r="B10" s="22"/>
      <c r="C10" s="22"/>
      <c r="D10" s="22"/>
      <c r="G10" s="22"/>
      <c r="H10" s="22"/>
      <c r="I10" s="22"/>
    </row>
    <row r="11" spans="1:11" ht="12" customHeight="1" x14ac:dyDescent="0.2">
      <c r="A11" s="291">
        <v>38353</v>
      </c>
      <c r="B11" s="292">
        <v>16569</v>
      </c>
      <c r="C11" s="293">
        <v>-3693.9900000000016</v>
      </c>
      <c r="D11" s="294">
        <v>-18.230231569970677</v>
      </c>
      <c r="E11" s="293">
        <v>-7472.66</v>
      </c>
      <c r="F11" s="295">
        <v>-31.08212993611922</v>
      </c>
      <c r="G11" s="292">
        <v>218950</v>
      </c>
      <c r="H11" s="292">
        <v>-22406.679999999993</v>
      </c>
      <c r="I11" s="294">
        <v>-9.2836378094030749</v>
      </c>
      <c r="J11" s="292">
        <v>-47573.330000000016</v>
      </c>
      <c r="K11" s="294">
        <v>-17.849593129426989</v>
      </c>
    </row>
    <row r="12" spans="1:11" ht="12" customHeight="1" x14ac:dyDescent="0.2">
      <c r="A12" s="291">
        <v>38384</v>
      </c>
      <c r="B12" s="292">
        <v>16179</v>
      </c>
      <c r="C12" s="293">
        <v>-390</v>
      </c>
      <c r="D12" s="294">
        <v>-2.3537932283179432</v>
      </c>
      <c r="E12" s="293">
        <v>-8265.3300000000017</v>
      </c>
      <c r="F12" s="295">
        <v>-33.812871942082282</v>
      </c>
      <c r="G12" s="292">
        <v>221071</v>
      </c>
      <c r="H12" s="292">
        <v>2121</v>
      </c>
      <c r="I12" s="294">
        <v>0.96871431833751998</v>
      </c>
      <c r="J12" s="292">
        <v>-47755.950000000012</v>
      </c>
      <c r="K12" s="294">
        <v>-17.764569363302307</v>
      </c>
    </row>
    <row r="13" spans="1:11" ht="12" customHeight="1" x14ac:dyDescent="0.2">
      <c r="A13" s="291">
        <v>38412</v>
      </c>
      <c r="B13" s="292">
        <v>16730</v>
      </c>
      <c r="C13" s="293">
        <v>551</v>
      </c>
      <c r="D13" s="294">
        <v>3.4056492984733295</v>
      </c>
      <c r="E13" s="293">
        <v>-7657.2999999999993</v>
      </c>
      <c r="F13" s="295">
        <v>-31.398719825482932</v>
      </c>
      <c r="G13" s="292">
        <v>222313</v>
      </c>
      <c r="H13" s="292">
        <v>1242</v>
      </c>
      <c r="I13" s="294">
        <v>0.56181045908328098</v>
      </c>
      <c r="J13" s="292">
        <v>-48682.869999999995</v>
      </c>
      <c r="K13" s="294">
        <v>-17.964432446885631</v>
      </c>
    </row>
    <row r="14" spans="1:11" ht="12" customHeight="1" x14ac:dyDescent="0.2">
      <c r="A14" s="291">
        <v>38443</v>
      </c>
      <c r="B14" s="292">
        <v>16876</v>
      </c>
      <c r="C14" s="293">
        <v>146</v>
      </c>
      <c r="D14" s="294">
        <v>0.87268380155409442</v>
      </c>
      <c r="E14" s="293">
        <v>-7459.84</v>
      </c>
      <c r="F14" s="295">
        <v>-30.653718959361996</v>
      </c>
      <c r="G14" s="292">
        <v>223892</v>
      </c>
      <c r="H14" s="292">
        <v>1579</v>
      </c>
      <c r="I14" s="294">
        <v>0.71025985884766074</v>
      </c>
      <c r="J14" s="292">
        <v>-46716.340000000026</v>
      </c>
      <c r="K14" s="294">
        <v>-17.263451673366763</v>
      </c>
    </row>
    <row r="15" spans="1:11" ht="12" customHeight="1" x14ac:dyDescent="0.2">
      <c r="A15" s="291">
        <v>38473</v>
      </c>
      <c r="B15" s="292">
        <v>15980</v>
      </c>
      <c r="C15" s="293">
        <v>-896</v>
      </c>
      <c r="D15" s="294">
        <v>-5.3093150035553451</v>
      </c>
      <c r="E15" s="293">
        <v>-7530.23</v>
      </c>
      <c r="F15" s="295">
        <v>-32.029588821547044</v>
      </c>
      <c r="G15" s="292">
        <v>227506</v>
      </c>
      <c r="H15" s="292">
        <v>3614</v>
      </c>
      <c r="I15" s="294">
        <v>1.6141711182177121</v>
      </c>
      <c r="J15" s="292">
        <v>-33624.489999999991</v>
      </c>
      <c r="K15" s="294">
        <v>-12.876508599206471</v>
      </c>
    </row>
    <row r="16" spans="1:11" ht="12" customHeight="1" x14ac:dyDescent="0.2">
      <c r="A16" s="291">
        <v>38504</v>
      </c>
      <c r="B16" s="292">
        <v>15367</v>
      </c>
      <c r="C16" s="293">
        <v>-613</v>
      </c>
      <c r="D16" s="294">
        <v>-3.8360450563204007</v>
      </c>
      <c r="E16" s="293">
        <v>-7891.6399999999994</v>
      </c>
      <c r="F16" s="295">
        <v>-33.929928835047967</v>
      </c>
      <c r="G16" s="292">
        <v>231682</v>
      </c>
      <c r="H16" s="292">
        <v>4176</v>
      </c>
      <c r="I16" s="294">
        <v>1.8355559853366505</v>
      </c>
      <c r="J16" s="292">
        <v>-32370.739999999991</v>
      </c>
      <c r="K16" s="294">
        <v>-12.259194886597273</v>
      </c>
    </row>
    <row r="17" spans="1:11" ht="12" customHeight="1" x14ac:dyDescent="0.2">
      <c r="A17" s="291">
        <v>38534</v>
      </c>
      <c r="B17" s="292">
        <v>13805</v>
      </c>
      <c r="C17" s="293">
        <v>-1562</v>
      </c>
      <c r="D17" s="294">
        <v>-10.164638511095204</v>
      </c>
      <c r="E17" s="293">
        <v>-7680.7599999999984</v>
      </c>
      <c r="F17" s="295">
        <v>-35.748142025229733</v>
      </c>
      <c r="G17" s="292">
        <v>226326</v>
      </c>
      <c r="H17" s="292">
        <v>-5356</v>
      </c>
      <c r="I17" s="294">
        <v>-2.3117894355193758</v>
      </c>
      <c r="J17" s="292">
        <v>-23880.929999999993</v>
      </c>
      <c r="K17" s="294">
        <v>-9.5444718497605123</v>
      </c>
    </row>
    <row r="18" spans="1:11" ht="12" customHeight="1" x14ac:dyDescent="0.2">
      <c r="A18" s="291">
        <v>38565</v>
      </c>
      <c r="B18" s="292">
        <v>13208</v>
      </c>
      <c r="C18" s="293">
        <v>-597</v>
      </c>
      <c r="D18" s="294">
        <v>-4.3245201014125314</v>
      </c>
      <c r="E18" s="293">
        <v>-7470.7200000000012</v>
      </c>
      <c r="F18" s="295">
        <v>-36.127574627443096</v>
      </c>
      <c r="G18" s="292">
        <v>224013</v>
      </c>
      <c r="H18" s="292">
        <v>-2313</v>
      </c>
      <c r="I18" s="294">
        <v>-1.0219771480077411</v>
      </c>
      <c r="J18" s="292">
        <v>-18636.329999999987</v>
      </c>
      <c r="K18" s="294">
        <v>-7.6803550209679079</v>
      </c>
    </row>
    <row r="19" spans="1:11" ht="12" customHeight="1" x14ac:dyDescent="0.2">
      <c r="A19" s="291">
        <v>38596</v>
      </c>
      <c r="B19" s="292">
        <v>13817</v>
      </c>
      <c r="C19" s="293">
        <v>609</v>
      </c>
      <c r="D19" s="294">
        <v>4.6108419139915204</v>
      </c>
      <c r="E19" s="293">
        <v>-8575.0400000000009</v>
      </c>
      <c r="F19" s="295">
        <v>-38.295036986357658</v>
      </c>
      <c r="G19" s="292">
        <v>235395</v>
      </c>
      <c r="H19" s="292">
        <v>11382</v>
      </c>
      <c r="I19" s="294">
        <v>5.0809551231401748</v>
      </c>
      <c r="J19" s="292">
        <v>-15281.079999999987</v>
      </c>
      <c r="K19" s="294">
        <v>-6.0959466096645469</v>
      </c>
    </row>
    <row r="20" spans="1:11" ht="12" customHeight="1" x14ac:dyDescent="0.2">
      <c r="A20" s="291">
        <v>38626</v>
      </c>
      <c r="B20" s="292">
        <v>12400</v>
      </c>
      <c r="C20" s="293">
        <v>-1417</v>
      </c>
      <c r="D20" s="294">
        <v>-10.255482376782226</v>
      </c>
      <c r="E20" s="293">
        <v>-10253.540000000001</v>
      </c>
      <c r="F20" s="295">
        <v>-45.262418147450688</v>
      </c>
      <c r="G20" s="292">
        <v>223043</v>
      </c>
      <c r="H20" s="292">
        <v>-12352</v>
      </c>
      <c r="I20" s="294">
        <v>-5.2473501986023496</v>
      </c>
      <c r="J20" s="292">
        <v>-28509.100000000006</v>
      </c>
      <c r="K20" s="294">
        <v>-11.333278473922501</v>
      </c>
    </row>
    <row r="21" spans="1:11" ht="12" customHeight="1" x14ac:dyDescent="0.2">
      <c r="A21" s="291">
        <v>38657</v>
      </c>
      <c r="B21" s="292">
        <v>12515</v>
      </c>
      <c r="C21" s="293">
        <v>115</v>
      </c>
      <c r="D21" s="294">
        <v>0.92741935483870963</v>
      </c>
      <c r="E21" s="293">
        <v>-9903.3499999999985</v>
      </c>
      <c r="F21" s="295">
        <v>-44.175195765968503</v>
      </c>
      <c r="G21" s="292">
        <v>228679</v>
      </c>
      <c r="H21" s="292">
        <v>5636</v>
      </c>
      <c r="I21" s="294">
        <v>2.5268670166739149</v>
      </c>
      <c r="J21" s="292">
        <v>-25716.619999999995</v>
      </c>
      <c r="K21" s="294">
        <v>-10.108908321613397</v>
      </c>
    </row>
    <row r="22" spans="1:11" ht="12" customHeight="1" x14ac:dyDescent="0.2">
      <c r="A22" s="291">
        <v>38687</v>
      </c>
      <c r="B22" s="292">
        <v>11615</v>
      </c>
      <c r="C22" s="293">
        <v>-900</v>
      </c>
      <c r="D22" s="294">
        <v>-7.1913703555733122</v>
      </c>
      <c r="E22" s="293">
        <v>-8647.9900000000016</v>
      </c>
      <c r="F22" s="295">
        <v>-42.678745831686243</v>
      </c>
      <c r="G22" s="292">
        <v>224902</v>
      </c>
      <c r="H22" s="292">
        <v>-3777</v>
      </c>
      <c r="I22" s="294">
        <v>-1.6516601874242935</v>
      </c>
      <c r="J22" s="292">
        <v>-16454.679999999993</v>
      </c>
      <c r="K22" s="294">
        <v>-6.8175780343017616</v>
      </c>
    </row>
    <row r="23" spans="1:11" ht="12" customHeight="1" x14ac:dyDescent="0.2">
      <c r="A23" s="291">
        <v>38718</v>
      </c>
      <c r="B23" s="292">
        <v>11957</v>
      </c>
      <c r="C23" s="293">
        <v>342</v>
      </c>
      <c r="D23" s="294">
        <v>2.9444683598794663</v>
      </c>
      <c r="E23" s="293">
        <v>-4612</v>
      </c>
      <c r="F23" s="295">
        <v>-27.835113766672702</v>
      </c>
      <c r="G23" s="292">
        <v>229593</v>
      </c>
      <c r="H23" s="292">
        <v>4691</v>
      </c>
      <c r="I23" s="294">
        <v>2.0857973695209471</v>
      </c>
      <c r="J23" s="292">
        <v>10643</v>
      </c>
      <c r="K23" s="294">
        <v>4.8609271523178812</v>
      </c>
    </row>
    <row r="24" spans="1:11" ht="12" customHeight="1" x14ac:dyDescent="0.2">
      <c r="A24" s="291">
        <v>38749</v>
      </c>
      <c r="B24" s="292">
        <v>12166</v>
      </c>
      <c r="C24" s="293">
        <v>209</v>
      </c>
      <c r="D24" s="294">
        <v>1.7479300827966882</v>
      </c>
      <c r="E24" s="293">
        <v>-4013</v>
      </c>
      <c r="F24" s="295">
        <v>-24.803757957846592</v>
      </c>
      <c r="G24" s="292">
        <v>234009</v>
      </c>
      <c r="H24" s="292">
        <v>4416</v>
      </c>
      <c r="I24" s="294">
        <v>1.923403588088487</v>
      </c>
      <c r="J24" s="292">
        <v>12938</v>
      </c>
      <c r="K24" s="294">
        <v>5.8524184537999107</v>
      </c>
    </row>
    <row r="25" spans="1:11" ht="12" customHeight="1" x14ac:dyDescent="0.2">
      <c r="A25" s="291">
        <v>38777</v>
      </c>
      <c r="B25" s="292">
        <v>12005</v>
      </c>
      <c r="C25" s="293">
        <v>-161</v>
      </c>
      <c r="D25" s="294">
        <v>-1.3233601841196778</v>
      </c>
      <c r="E25" s="293">
        <v>-4725</v>
      </c>
      <c r="F25" s="295">
        <v>-28.242677824267783</v>
      </c>
      <c r="G25" s="292">
        <v>236863</v>
      </c>
      <c r="H25" s="292">
        <v>2854</v>
      </c>
      <c r="I25" s="294">
        <v>1.2196112115345992</v>
      </c>
      <c r="J25" s="292">
        <v>14550</v>
      </c>
      <c r="K25" s="294">
        <v>6.5448264383999133</v>
      </c>
    </row>
    <row r="26" spans="1:11" ht="12" customHeight="1" x14ac:dyDescent="0.2">
      <c r="A26" s="291">
        <v>38808</v>
      </c>
      <c r="B26" s="292">
        <v>11625</v>
      </c>
      <c r="C26" s="293">
        <v>-380</v>
      </c>
      <c r="D26" s="294">
        <v>-3.1653477717617657</v>
      </c>
      <c r="E26" s="293">
        <v>-5251</v>
      </c>
      <c r="F26" s="295">
        <v>-31.115193173737854</v>
      </c>
      <c r="G26" s="292">
        <v>229565</v>
      </c>
      <c r="H26" s="292">
        <v>-7298</v>
      </c>
      <c r="I26" s="294">
        <v>-3.0811059557634581</v>
      </c>
      <c r="J26" s="292">
        <v>5673</v>
      </c>
      <c r="K26" s="294">
        <v>2.533810944562557</v>
      </c>
    </row>
    <row r="27" spans="1:11" ht="12" customHeight="1" x14ac:dyDescent="0.2">
      <c r="A27" s="291">
        <v>38838</v>
      </c>
      <c r="B27" s="292">
        <v>11369</v>
      </c>
      <c r="C27" s="293">
        <v>-256</v>
      </c>
      <c r="D27" s="294">
        <v>-2.2021505376344086</v>
      </c>
      <c r="E27" s="293">
        <v>-4611</v>
      </c>
      <c r="F27" s="295">
        <v>-28.854818523153941</v>
      </c>
      <c r="G27" s="292">
        <v>223775</v>
      </c>
      <c r="H27" s="292">
        <v>-5790</v>
      </c>
      <c r="I27" s="294">
        <v>-2.5221614793195828</v>
      </c>
      <c r="J27" s="292">
        <v>-3731</v>
      </c>
      <c r="K27" s="294">
        <v>-1.639956748393449</v>
      </c>
    </row>
    <row r="28" spans="1:11" ht="12" customHeight="1" x14ac:dyDescent="0.2">
      <c r="A28" s="291">
        <v>38869</v>
      </c>
      <c r="B28" s="292">
        <v>10615</v>
      </c>
      <c r="C28" s="293">
        <v>-754</v>
      </c>
      <c r="D28" s="294">
        <v>-6.6320696631190081</v>
      </c>
      <c r="E28" s="293">
        <v>-4752</v>
      </c>
      <c r="F28" s="295">
        <v>-30.923407301360058</v>
      </c>
      <c r="G28" s="292">
        <v>221743</v>
      </c>
      <c r="H28" s="292">
        <v>-2032</v>
      </c>
      <c r="I28" s="294">
        <v>-0.90805496592559487</v>
      </c>
      <c r="J28" s="292">
        <v>-9939</v>
      </c>
      <c r="K28" s="294">
        <v>-4.2899318894001262</v>
      </c>
    </row>
    <row r="29" spans="1:11" ht="12" customHeight="1" x14ac:dyDescent="0.2">
      <c r="A29" s="291">
        <v>38899</v>
      </c>
      <c r="B29" s="292">
        <v>10138</v>
      </c>
      <c r="C29" s="293">
        <v>-477</v>
      </c>
      <c r="D29" s="294">
        <v>-4.493641073951955</v>
      </c>
      <c r="E29" s="293">
        <v>-3667</v>
      </c>
      <c r="F29" s="295">
        <v>-26.562839550887361</v>
      </c>
      <c r="G29" s="292">
        <v>216437</v>
      </c>
      <c r="H29" s="292">
        <v>-5306</v>
      </c>
      <c r="I29" s="294">
        <v>-2.3928602030278294</v>
      </c>
      <c r="J29" s="292">
        <v>-9889</v>
      </c>
      <c r="K29" s="294">
        <v>-4.36936101022419</v>
      </c>
    </row>
    <row r="30" spans="1:11" ht="12" customHeight="1" x14ac:dyDescent="0.2">
      <c r="A30" s="291">
        <v>38930</v>
      </c>
      <c r="B30" s="292">
        <v>9869</v>
      </c>
      <c r="C30" s="293">
        <v>-269</v>
      </c>
      <c r="D30" s="294">
        <v>-2.6533833103176168</v>
      </c>
      <c r="E30" s="293">
        <v>-3339</v>
      </c>
      <c r="F30" s="295">
        <v>-25.280133252574199</v>
      </c>
      <c r="G30" s="292">
        <v>211722</v>
      </c>
      <c r="H30" s="292">
        <v>-4715</v>
      </c>
      <c r="I30" s="294">
        <v>-2.1784630169518149</v>
      </c>
      <c r="J30" s="292">
        <v>-12291</v>
      </c>
      <c r="K30" s="294">
        <v>-5.4867351448353441</v>
      </c>
    </row>
    <row r="31" spans="1:11" ht="12" customHeight="1" x14ac:dyDescent="0.2">
      <c r="A31" s="291">
        <v>38961</v>
      </c>
      <c r="B31" s="292">
        <v>10521</v>
      </c>
      <c r="C31" s="293">
        <v>652</v>
      </c>
      <c r="D31" s="294">
        <v>6.60654574931604</v>
      </c>
      <c r="E31" s="293">
        <v>-3296</v>
      </c>
      <c r="F31" s="295">
        <v>-23.854671781139178</v>
      </c>
      <c r="G31" s="292">
        <v>218423</v>
      </c>
      <c r="H31" s="292">
        <v>6701</v>
      </c>
      <c r="I31" s="294">
        <v>3.1649993859872851</v>
      </c>
      <c r="J31" s="292">
        <v>-16972</v>
      </c>
      <c r="K31" s="294">
        <v>-7.2100087087661162</v>
      </c>
    </row>
    <row r="32" spans="1:11" ht="12" customHeight="1" x14ac:dyDescent="0.2">
      <c r="A32" s="291">
        <v>38991</v>
      </c>
      <c r="B32" s="292">
        <v>10720</v>
      </c>
      <c r="C32" s="293">
        <v>199</v>
      </c>
      <c r="D32" s="294">
        <v>1.8914551848683585</v>
      </c>
      <c r="E32" s="293">
        <v>-1680</v>
      </c>
      <c r="F32" s="295">
        <v>-13.548387096774194</v>
      </c>
      <c r="G32" s="292">
        <v>224345</v>
      </c>
      <c r="H32" s="292">
        <v>5922</v>
      </c>
      <c r="I32" s="294">
        <v>2.7112529358171988</v>
      </c>
      <c r="J32" s="292">
        <v>1302</v>
      </c>
      <c r="K32" s="294">
        <v>0.58374394175114219</v>
      </c>
    </row>
    <row r="33" spans="1:11" ht="12" customHeight="1" x14ac:dyDescent="0.2">
      <c r="A33" s="291">
        <v>39022</v>
      </c>
      <c r="B33" s="292">
        <v>10694</v>
      </c>
      <c r="C33" s="293">
        <v>-26</v>
      </c>
      <c r="D33" s="294">
        <v>-0.24253731343283583</v>
      </c>
      <c r="E33" s="293">
        <v>-1821</v>
      </c>
      <c r="F33" s="295">
        <v>-14.550539352776669</v>
      </c>
      <c r="G33" s="292">
        <v>228557</v>
      </c>
      <c r="H33" s="292">
        <v>4212</v>
      </c>
      <c r="I33" s="294">
        <v>1.8774655107089526</v>
      </c>
      <c r="J33" s="292">
        <v>-122</v>
      </c>
      <c r="K33" s="294">
        <v>-5.3349892206980089E-2</v>
      </c>
    </row>
    <row r="34" spans="1:11" ht="12" customHeight="1" x14ac:dyDescent="0.2">
      <c r="A34" s="291">
        <v>39052</v>
      </c>
      <c r="B34" s="292">
        <v>9802</v>
      </c>
      <c r="C34" s="293">
        <v>-892</v>
      </c>
      <c r="D34" s="294">
        <v>-8.341125864971012</v>
      </c>
      <c r="E34" s="293">
        <v>-1813</v>
      </c>
      <c r="F34" s="295">
        <v>-15.609126130004304</v>
      </c>
      <c r="G34" s="292">
        <v>217591</v>
      </c>
      <c r="H34" s="292">
        <v>-10966</v>
      </c>
      <c r="I34" s="294">
        <v>-4.7979278691967426</v>
      </c>
      <c r="J34" s="292">
        <v>-7311</v>
      </c>
      <c r="K34" s="294">
        <v>-3.2507492152137374</v>
      </c>
    </row>
    <row r="35" spans="1:11" ht="12" customHeight="1" x14ac:dyDescent="0.2">
      <c r="A35" s="291">
        <v>39083</v>
      </c>
      <c r="B35" s="292">
        <v>9811</v>
      </c>
      <c r="C35" s="293">
        <v>9</v>
      </c>
      <c r="D35" s="294">
        <v>9.1817996327280146E-2</v>
      </c>
      <c r="E35" s="293">
        <v>-2146</v>
      </c>
      <c r="F35" s="295">
        <v>-17.947645730534415</v>
      </c>
      <c r="G35" s="292">
        <v>224040</v>
      </c>
      <c r="H35" s="292">
        <v>6449</v>
      </c>
      <c r="I35" s="294">
        <v>2.9638174373020942</v>
      </c>
      <c r="J35" s="292">
        <v>-5553</v>
      </c>
      <c r="K35" s="294">
        <v>-2.4186277456194221</v>
      </c>
    </row>
    <row r="36" spans="1:11" ht="12" customHeight="1" x14ac:dyDescent="0.2">
      <c r="A36" s="291">
        <v>39114</v>
      </c>
      <c r="B36" s="292">
        <v>10325</v>
      </c>
      <c r="C36" s="293">
        <v>514</v>
      </c>
      <c r="D36" s="294">
        <v>5.2390174294159619</v>
      </c>
      <c r="E36" s="293">
        <v>-1841</v>
      </c>
      <c r="F36" s="295">
        <v>-15.132336018411968</v>
      </c>
      <c r="G36" s="292">
        <v>227847</v>
      </c>
      <c r="H36" s="292">
        <v>3807</v>
      </c>
      <c r="I36" s="294">
        <v>1.69925013390466</v>
      </c>
      <c r="J36" s="292">
        <v>-6162</v>
      </c>
      <c r="K36" s="294">
        <v>-2.6332320551773649</v>
      </c>
    </row>
    <row r="37" spans="1:11" ht="12" customHeight="1" x14ac:dyDescent="0.2">
      <c r="A37" s="291">
        <v>39142</v>
      </c>
      <c r="B37" s="292">
        <v>10678</v>
      </c>
      <c r="C37" s="293">
        <v>353</v>
      </c>
      <c r="D37" s="294">
        <v>3.4188861985472156</v>
      </c>
      <c r="E37" s="293">
        <v>-1327</v>
      </c>
      <c r="F37" s="295">
        <v>-11.053727613494377</v>
      </c>
      <c r="G37" s="292">
        <v>231115</v>
      </c>
      <c r="H37" s="292">
        <v>3268</v>
      </c>
      <c r="I37" s="294">
        <v>1.4342958213186918</v>
      </c>
      <c r="J37" s="292">
        <v>-5748</v>
      </c>
      <c r="K37" s="294">
        <v>-2.426719242769027</v>
      </c>
    </row>
    <row r="38" spans="1:11" ht="12" customHeight="1" x14ac:dyDescent="0.2">
      <c r="A38" s="291">
        <v>39173</v>
      </c>
      <c r="B38" s="292">
        <v>10451</v>
      </c>
      <c r="C38" s="293">
        <v>-227</v>
      </c>
      <c r="D38" s="294">
        <v>-2.1258662670912156</v>
      </c>
      <c r="E38" s="293">
        <v>-1174</v>
      </c>
      <c r="F38" s="295">
        <v>-10.098924731182796</v>
      </c>
      <c r="G38" s="292">
        <v>230206</v>
      </c>
      <c r="H38" s="292">
        <v>-909</v>
      </c>
      <c r="I38" s="294">
        <v>-0.39331068948359044</v>
      </c>
      <c r="J38" s="292">
        <v>641</v>
      </c>
      <c r="K38" s="294">
        <v>0.27922374926491406</v>
      </c>
    </row>
    <row r="39" spans="1:11" ht="12" customHeight="1" x14ac:dyDescent="0.2">
      <c r="A39" s="291">
        <v>39203</v>
      </c>
      <c r="B39" s="292">
        <v>9953</v>
      </c>
      <c r="C39" s="293">
        <v>-498</v>
      </c>
      <c r="D39" s="294">
        <v>-4.7650942493541288</v>
      </c>
      <c r="E39" s="293">
        <v>-1416</v>
      </c>
      <c r="F39" s="295">
        <v>-12.454921277157181</v>
      </c>
      <c r="G39" s="292">
        <v>224554</v>
      </c>
      <c r="H39" s="292">
        <v>-5652</v>
      </c>
      <c r="I39" s="294">
        <v>-2.4551923060215635</v>
      </c>
      <c r="J39" s="292">
        <v>779</v>
      </c>
      <c r="K39" s="294">
        <v>0.34811752876773544</v>
      </c>
    </row>
    <row r="40" spans="1:11" ht="12" customHeight="1" x14ac:dyDescent="0.2">
      <c r="A40" s="291">
        <v>39234</v>
      </c>
      <c r="B40" s="292">
        <v>9499</v>
      </c>
      <c r="C40" s="293">
        <v>-454</v>
      </c>
      <c r="D40" s="294">
        <v>-4.5614387621822567</v>
      </c>
      <c r="E40" s="293">
        <v>-1116</v>
      </c>
      <c r="F40" s="295">
        <v>-10.513424399434761</v>
      </c>
      <c r="G40" s="292">
        <v>228329</v>
      </c>
      <c r="H40" s="292">
        <v>3775</v>
      </c>
      <c r="I40" s="294">
        <v>1.6811101115989917</v>
      </c>
      <c r="J40" s="292">
        <v>6586</v>
      </c>
      <c r="K40" s="294">
        <v>2.9701050315004305</v>
      </c>
    </row>
    <row r="41" spans="1:11" ht="12" customHeight="1" x14ac:dyDescent="0.2">
      <c r="A41" s="291">
        <v>39264</v>
      </c>
      <c r="B41" s="292">
        <v>8857</v>
      </c>
      <c r="C41" s="293">
        <v>-642</v>
      </c>
      <c r="D41" s="294">
        <v>-6.7586061690704282</v>
      </c>
      <c r="E41" s="293">
        <v>-1281</v>
      </c>
      <c r="F41" s="295">
        <v>-12.635628329058987</v>
      </c>
      <c r="G41" s="292">
        <v>220886</v>
      </c>
      <c r="H41" s="292">
        <v>-7443</v>
      </c>
      <c r="I41" s="294">
        <v>-3.2597698934432331</v>
      </c>
      <c r="J41" s="292">
        <v>4449</v>
      </c>
      <c r="K41" s="294">
        <v>2.055563512708086</v>
      </c>
    </row>
    <row r="42" spans="1:11" ht="12" customHeight="1" x14ac:dyDescent="0.2">
      <c r="A42" s="291">
        <v>39295</v>
      </c>
      <c r="B42" s="292">
        <v>8609</v>
      </c>
      <c r="C42" s="293">
        <v>-248</v>
      </c>
      <c r="D42" s="294">
        <v>-2.8000451620187423</v>
      </c>
      <c r="E42" s="293">
        <v>-1260</v>
      </c>
      <c r="F42" s="295">
        <v>-12.76725098794204</v>
      </c>
      <c r="G42" s="292">
        <v>216354</v>
      </c>
      <c r="H42" s="292">
        <v>-4532</v>
      </c>
      <c r="I42" s="294">
        <v>-2.0517370951531557</v>
      </c>
      <c r="J42" s="292">
        <v>4632</v>
      </c>
      <c r="K42" s="294">
        <v>2.1877745345311306</v>
      </c>
    </row>
    <row r="43" spans="1:11" ht="12" customHeight="1" x14ac:dyDescent="0.2">
      <c r="A43" s="291">
        <v>39326</v>
      </c>
      <c r="B43" s="292">
        <v>9244</v>
      </c>
      <c r="C43" s="293">
        <v>635</v>
      </c>
      <c r="D43" s="294">
        <v>7.3760018585201532</v>
      </c>
      <c r="E43" s="293">
        <v>-1277</v>
      </c>
      <c r="F43" s="295">
        <v>-12.137629502898964</v>
      </c>
      <c r="G43" s="292">
        <v>221936</v>
      </c>
      <c r="H43" s="292">
        <v>5582</v>
      </c>
      <c r="I43" s="294">
        <v>2.5800308753246992</v>
      </c>
      <c r="J43" s="292">
        <v>3513</v>
      </c>
      <c r="K43" s="294">
        <v>1.6083471063029076</v>
      </c>
    </row>
    <row r="44" spans="1:11" ht="12" customHeight="1" x14ac:dyDescent="0.2">
      <c r="A44" s="291">
        <v>39356</v>
      </c>
      <c r="B44" s="292">
        <v>9541</v>
      </c>
      <c r="C44" s="293">
        <v>297</v>
      </c>
      <c r="D44" s="294">
        <v>3.2128948507139765</v>
      </c>
      <c r="E44" s="293">
        <v>-1179</v>
      </c>
      <c r="F44" s="295">
        <v>-10.998134328358208</v>
      </c>
      <c r="G44" s="292">
        <v>217066</v>
      </c>
      <c r="H44" s="292">
        <v>-4870</v>
      </c>
      <c r="I44" s="294">
        <v>-2.1943262922644364</v>
      </c>
      <c r="J44" s="292">
        <v>-7279</v>
      </c>
      <c r="K44" s="294">
        <v>-3.244556375225657</v>
      </c>
    </row>
    <row r="45" spans="1:11" ht="12" customHeight="1" x14ac:dyDescent="0.2">
      <c r="A45" s="291">
        <v>39387</v>
      </c>
      <c r="B45" s="292">
        <v>9537</v>
      </c>
      <c r="C45" s="293">
        <v>-4</v>
      </c>
      <c r="D45" s="294">
        <v>-4.1924326590504143E-2</v>
      </c>
      <c r="E45" s="293">
        <v>-1157</v>
      </c>
      <c r="F45" s="295">
        <v>-10.819150925752758</v>
      </c>
      <c r="G45" s="292">
        <v>218476</v>
      </c>
      <c r="H45" s="292">
        <v>1410</v>
      </c>
      <c r="I45" s="294">
        <v>0.6495720195700847</v>
      </c>
      <c r="J45" s="292">
        <v>-10081</v>
      </c>
      <c r="K45" s="294">
        <v>-4.4107159264428564</v>
      </c>
    </row>
    <row r="46" spans="1:11" ht="12" customHeight="1" x14ac:dyDescent="0.2">
      <c r="A46" s="291">
        <v>39417</v>
      </c>
      <c r="B46" s="292">
        <v>8804</v>
      </c>
      <c r="C46" s="293">
        <v>-733</v>
      </c>
      <c r="D46" s="294">
        <v>-7.6858550906993814</v>
      </c>
      <c r="E46" s="293">
        <v>-998</v>
      </c>
      <c r="F46" s="295">
        <v>-10.181595592736176</v>
      </c>
      <c r="G46" s="292">
        <v>212637</v>
      </c>
      <c r="H46" s="292">
        <v>-5839</v>
      </c>
      <c r="I46" s="294">
        <v>-2.6726047712334537</v>
      </c>
      <c r="J46" s="292">
        <v>-4954</v>
      </c>
      <c r="K46" s="294">
        <v>-2.276748578755555</v>
      </c>
    </row>
    <row r="47" spans="1:11" ht="12" customHeight="1" x14ac:dyDescent="0.2">
      <c r="A47" s="291">
        <v>39448</v>
      </c>
      <c r="B47" s="292">
        <v>9359</v>
      </c>
      <c r="C47" s="293">
        <v>555</v>
      </c>
      <c r="D47" s="294">
        <v>6.303952748750568</v>
      </c>
      <c r="E47" s="293">
        <v>-452</v>
      </c>
      <c r="F47" s="295">
        <v>-4.6070736927938025</v>
      </c>
      <c r="G47" s="292">
        <v>221718</v>
      </c>
      <c r="H47" s="292">
        <v>9081</v>
      </c>
      <c r="I47" s="294">
        <v>4.2706584460841714</v>
      </c>
      <c r="J47" s="292">
        <v>-2322</v>
      </c>
      <c r="K47" s="294">
        <v>-1.0364220674879485</v>
      </c>
    </row>
    <row r="48" spans="1:11" ht="12" customHeight="1" x14ac:dyDescent="0.2">
      <c r="A48" s="291">
        <v>39479</v>
      </c>
      <c r="B48" s="292">
        <v>10165</v>
      </c>
      <c r="C48" s="293">
        <v>806</v>
      </c>
      <c r="D48" s="294">
        <v>8.6120311999145205</v>
      </c>
      <c r="E48" s="293">
        <v>-160</v>
      </c>
      <c r="F48" s="295">
        <v>-1.549636803874092</v>
      </c>
      <c r="G48" s="292">
        <v>228750</v>
      </c>
      <c r="H48" s="292">
        <v>7032</v>
      </c>
      <c r="I48" s="294">
        <v>3.1715963521229669</v>
      </c>
      <c r="J48" s="292">
        <v>903</v>
      </c>
      <c r="K48" s="294">
        <v>0.39631858220648064</v>
      </c>
    </row>
    <row r="49" spans="1:11" ht="12" customHeight="1" x14ac:dyDescent="0.2">
      <c r="A49" s="291">
        <v>39508</v>
      </c>
      <c r="B49" s="292">
        <v>10549</v>
      </c>
      <c r="C49" s="293">
        <v>384</v>
      </c>
      <c r="D49" s="294">
        <v>3.7776684702410233</v>
      </c>
      <c r="E49" s="293">
        <v>-129</v>
      </c>
      <c r="F49" s="295">
        <v>-1.2080914028844354</v>
      </c>
      <c r="G49" s="292">
        <v>231971</v>
      </c>
      <c r="H49" s="292">
        <v>3221</v>
      </c>
      <c r="I49" s="294">
        <v>1.4080874316939891</v>
      </c>
      <c r="J49" s="292">
        <v>856</v>
      </c>
      <c r="K49" s="294">
        <v>0.37037838305605436</v>
      </c>
    </row>
    <row r="50" spans="1:11" ht="12" customHeight="1" x14ac:dyDescent="0.2">
      <c r="A50" s="291">
        <v>39539</v>
      </c>
      <c r="B50" s="292">
        <v>10946</v>
      </c>
      <c r="C50" s="293">
        <v>397</v>
      </c>
      <c r="D50" s="294">
        <v>3.7633898947767559</v>
      </c>
      <c r="E50" s="293">
        <v>495</v>
      </c>
      <c r="F50" s="295">
        <v>4.7363888623098269</v>
      </c>
      <c r="G50" s="292">
        <v>229066</v>
      </c>
      <c r="H50" s="292">
        <v>-2905</v>
      </c>
      <c r="I50" s="294">
        <v>-1.2523117113777154</v>
      </c>
      <c r="J50" s="292">
        <v>-1140</v>
      </c>
      <c r="K50" s="294">
        <v>-0.49520863921878666</v>
      </c>
    </row>
    <row r="51" spans="1:11" ht="12" customHeight="1" x14ac:dyDescent="0.2">
      <c r="A51" s="291">
        <v>39569</v>
      </c>
      <c r="B51" s="292">
        <v>10983</v>
      </c>
      <c r="C51" s="293">
        <v>37</v>
      </c>
      <c r="D51" s="294">
        <v>0.3380230221085328</v>
      </c>
      <c r="E51" s="293">
        <v>1030</v>
      </c>
      <c r="F51" s="295">
        <v>10.348638601426705</v>
      </c>
      <c r="G51" s="292">
        <v>229773</v>
      </c>
      <c r="H51" s="292">
        <v>707</v>
      </c>
      <c r="I51" s="294">
        <v>0.30864467009508179</v>
      </c>
      <c r="J51" s="292">
        <v>5219</v>
      </c>
      <c r="K51" s="294">
        <v>2.3241625622344735</v>
      </c>
    </row>
    <row r="52" spans="1:11" ht="12" customHeight="1" x14ac:dyDescent="0.2">
      <c r="A52" s="291">
        <v>39600</v>
      </c>
      <c r="B52" s="292">
        <v>11523</v>
      </c>
      <c r="C52" s="293">
        <v>540</v>
      </c>
      <c r="D52" s="294">
        <v>4.916689429117727</v>
      </c>
      <c r="E52" s="293">
        <v>2024</v>
      </c>
      <c r="F52" s="295">
        <v>21.307506053268764</v>
      </c>
      <c r="G52" s="292">
        <v>235665</v>
      </c>
      <c r="H52" s="292">
        <v>5892</v>
      </c>
      <c r="I52" s="294">
        <v>2.5642699533887794</v>
      </c>
      <c r="J52" s="292">
        <v>7336</v>
      </c>
      <c r="K52" s="294">
        <v>3.2129076902189384</v>
      </c>
    </row>
    <row r="53" spans="1:11" ht="12" customHeight="1" x14ac:dyDescent="0.2">
      <c r="A53" s="291">
        <v>39630</v>
      </c>
      <c r="B53" s="292">
        <v>11157</v>
      </c>
      <c r="C53" s="293">
        <v>-366</v>
      </c>
      <c r="D53" s="294">
        <v>-3.1762561832856027</v>
      </c>
      <c r="E53" s="293">
        <v>2300</v>
      </c>
      <c r="F53" s="295">
        <v>25.968160776786721</v>
      </c>
      <c r="G53" s="292">
        <v>233365</v>
      </c>
      <c r="H53" s="292">
        <v>-2300</v>
      </c>
      <c r="I53" s="294">
        <v>-0.97596164046421829</v>
      </c>
      <c r="J53" s="292">
        <v>12479</v>
      </c>
      <c r="K53" s="294">
        <v>5.6495205671703959</v>
      </c>
    </row>
    <row r="54" spans="1:11" ht="12" customHeight="1" x14ac:dyDescent="0.2">
      <c r="A54" s="291">
        <v>39661</v>
      </c>
      <c r="B54" s="292">
        <v>11222</v>
      </c>
      <c r="C54" s="293">
        <v>65</v>
      </c>
      <c r="D54" s="294">
        <v>0.5825938872456754</v>
      </c>
      <c r="E54" s="293">
        <v>2613</v>
      </c>
      <c r="F54" s="295">
        <v>30.351957254036474</v>
      </c>
      <c r="G54" s="292">
        <v>233868</v>
      </c>
      <c r="H54" s="292">
        <v>503</v>
      </c>
      <c r="I54" s="294">
        <v>0.21554217641891457</v>
      </c>
      <c r="J54" s="292">
        <v>17514</v>
      </c>
      <c r="K54" s="294">
        <v>8.0950664189245405</v>
      </c>
    </row>
    <row r="55" spans="1:11" ht="12" customHeight="1" x14ac:dyDescent="0.2">
      <c r="A55" s="291">
        <v>39692</v>
      </c>
      <c r="B55" s="292">
        <v>12323</v>
      </c>
      <c r="C55" s="293">
        <v>1101</v>
      </c>
      <c r="D55" s="294">
        <v>9.81108536802709</v>
      </c>
      <c r="E55" s="293">
        <v>3079</v>
      </c>
      <c r="F55" s="295">
        <v>33.308091735179573</v>
      </c>
      <c r="G55" s="292">
        <v>249028</v>
      </c>
      <c r="H55" s="292">
        <v>15160</v>
      </c>
      <c r="I55" s="294">
        <v>6.4822891545658239</v>
      </c>
      <c r="J55" s="292">
        <v>27092</v>
      </c>
      <c r="K55" s="294">
        <v>12.207122774133083</v>
      </c>
    </row>
    <row r="56" spans="1:11" ht="12" customHeight="1" x14ac:dyDescent="0.2">
      <c r="A56" s="291">
        <v>39722</v>
      </c>
      <c r="B56" s="292">
        <v>13404</v>
      </c>
      <c r="C56" s="293">
        <v>1081</v>
      </c>
      <c r="D56" s="294">
        <v>8.7722145581433093</v>
      </c>
      <c r="E56" s="293">
        <v>3863</v>
      </c>
      <c r="F56" s="295">
        <v>40.488418404779374</v>
      </c>
      <c r="G56" s="292">
        <v>262508</v>
      </c>
      <c r="H56" s="292">
        <v>13480</v>
      </c>
      <c r="I56" s="294">
        <v>5.4130459225468623</v>
      </c>
      <c r="J56" s="292">
        <v>45442</v>
      </c>
      <c r="K56" s="294">
        <v>20.934646605179992</v>
      </c>
    </row>
    <row r="57" spans="1:11" ht="12" customHeight="1" x14ac:dyDescent="0.2">
      <c r="A57" s="291">
        <v>39753</v>
      </c>
      <c r="B57" s="292">
        <v>13705</v>
      </c>
      <c r="C57" s="293">
        <v>301</v>
      </c>
      <c r="D57" s="294">
        <v>2.2455983288570578</v>
      </c>
      <c r="E57" s="293">
        <v>4168</v>
      </c>
      <c r="F57" s="295">
        <v>43.703470693090068</v>
      </c>
      <c r="G57" s="292">
        <v>267092</v>
      </c>
      <c r="H57" s="292">
        <v>4584</v>
      </c>
      <c r="I57" s="294">
        <v>1.7462324957715574</v>
      </c>
      <c r="J57" s="292">
        <v>48616</v>
      </c>
      <c r="K57" s="294">
        <v>22.252329775352898</v>
      </c>
    </row>
    <row r="58" spans="1:11" ht="12" customHeight="1" x14ac:dyDescent="0.2">
      <c r="A58" s="291">
        <v>39783</v>
      </c>
      <c r="B58" s="292">
        <v>13049</v>
      </c>
      <c r="C58" s="293">
        <v>-656</v>
      </c>
      <c r="D58" s="294">
        <v>-4.7865742429770153</v>
      </c>
      <c r="E58" s="293">
        <v>4245</v>
      </c>
      <c r="F58" s="295">
        <v>48.216719672875968</v>
      </c>
      <c r="G58" s="292">
        <v>260973</v>
      </c>
      <c r="H58" s="292">
        <v>-6119</v>
      </c>
      <c r="I58" s="294">
        <v>-2.2909709014122477</v>
      </c>
      <c r="J58" s="292">
        <v>48336</v>
      </c>
      <c r="K58" s="294">
        <v>22.731697681965038</v>
      </c>
    </row>
    <row r="59" spans="1:11" ht="12" customHeight="1" x14ac:dyDescent="0.2">
      <c r="A59" s="296">
        <v>39814</v>
      </c>
      <c r="B59" s="297">
        <v>10089</v>
      </c>
      <c r="C59" s="298">
        <v>-259.48271691985428</v>
      </c>
      <c r="D59" s="299">
        <v>-2.5074469757348865</v>
      </c>
      <c r="E59" s="298">
        <v>2513.4179061655268</v>
      </c>
      <c r="F59" s="300">
        <v>33.177884881098684</v>
      </c>
      <c r="G59" s="297">
        <v>189979</v>
      </c>
      <c r="H59" s="297">
        <v>-70994</v>
      </c>
      <c r="I59" s="299">
        <v>-27.203580447019423</v>
      </c>
      <c r="J59" s="297">
        <v>-31739</v>
      </c>
      <c r="K59" s="299">
        <v>-14.31503080489631</v>
      </c>
    </row>
    <row r="60" spans="1:11" ht="12" customHeight="1" x14ac:dyDescent="0.2">
      <c r="A60" s="296">
        <v>39845</v>
      </c>
      <c r="B60" s="297">
        <v>11014</v>
      </c>
      <c r="C60" s="298">
        <v>925</v>
      </c>
      <c r="D60" s="299">
        <v>9.1684012290613541</v>
      </c>
      <c r="E60" s="298">
        <v>2806.3410954737028</v>
      </c>
      <c r="F60" s="300">
        <v>34.191736378397536</v>
      </c>
      <c r="G60" s="297">
        <v>203377</v>
      </c>
      <c r="H60" s="297">
        <v>13398</v>
      </c>
      <c r="I60" s="299">
        <v>7.0523584185620516</v>
      </c>
      <c r="J60" s="297">
        <v>-25373</v>
      </c>
      <c r="K60" s="299">
        <v>-11.092021857923497</v>
      </c>
    </row>
    <row r="61" spans="1:11" ht="12" customHeight="1" x14ac:dyDescent="0.2">
      <c r="A61" s="296">
        <v>39873</v>
      </c>
      <c r="B61" s="297">
        <v>12890</v>
      </c>
      <c r="C61" s="298">
        <v>1876</v>
      </c>
      <c r="D61" s="299">
        <v>17.032867259851098</v>
      </c>
      <c r="E61" s="298">
        <v>4394.6035584950132</v>
      </c>
      <c r="F61" s="300">
        <v>51.729234636123643</v>
      </c>
      <c r="G61" s="297">
        <v>224410</v>
      </c>
      <c r="H61" s="297">
        <v>21033</v>
      </c>
      <c r="I61" s="299">
        <v>10.341877400099323</v>
      </c>
      <c r="J61" s="297">
        <v>-7561</v>
      </c>
      <c r="K61" s="299">
        <v>-3.2594591565324977</v>
      </c>
    </row>
    <row r="62" spans="1:11" ht="12" customHeight="1" x14ac:dyDescent="0.2">
      <c r="A62" s="296">
        <v>39904</v>
      </c>
      <c r="B62" s="297">
        <v>14354</v>
      </c>
      <c r="C62" s="298">
        <v>1464</v>
      </c>
      <c r="D62" s="299">
        <v>11.357641582622188</v>
      </c>
      <c r="E62" s="298">
        <v>5566.043723458617</v>
      </c>
      <c r="F62" s="300">
        <v>63.337180435417551</v>
      </c>
      <c r="G62" s="297">
        <v>236371</v>
      </c>
      <c r="H62" s="297">
        <v>11961</v>
      </c>
      <c r="I62" s="299">
        <v>5.3299763825141486</v>
      </c>
      <c r="J62" s="297">
        <v>7305</v>
      </c>
      <c r="K62" s="299">
        <v>3.1890372207136806</v>
      </c>
    </row>
    <row r="63" spans="1:11" ht="12" customHeight="1" x14ac:dyDescent="0.2">
      <c r="A63" s="296">
        <v>39934</v>
      </c>
      <c r="B63" s="297">
        <v>15019</v>
      </c>
      <c r="C63" s="298">
        <v>665</v>
      </c>
      <c r="D63" s="299">
        <v>4.6328549533231156</v>
      </c>
      <c r="E63" s="298">
        <v>6225.0596365721904</v>
      </c>
      <c r="F63" s="300">
        <v>70.7880583596056</v>
      </c>
      <c r="G63" s="297">
        <v>245997</v>
      </c>
      <c r="H63" s="297">
        <v>9626</v>
      </c>
      <c r="I63" s="299">
        <v>4.0724115902543039</v>
      </c>
      <c r="J63" s="297">
        <v>16224</v>
      </c>
      <c r="K63" s="299">
        <v>7.0608818268464963</v>
      </c>
    </row>
    <row r="64" spans="1:11" ht="12" customHeight="1" x14ac:dyDescent="0.2">
      <c r="A64" s="296">
        <v>39965</v>
      </c>
      <c r="B64" s="297">
        <v>14964</v>
      </c>
      <c r="C64" s="298">
        <v>-55</v>
      </c>
      <c r="D64" s="299">
        <v>-0.36620280977428593</v>
      </c>
      <c r="E64" s="298">
        <v>5777.562036121155</v>
      </c>
      <c r="F64" s="300">
        <v>62.892299048211932</v>
      </c>
      <c r="G64" s="297">
        <v>248069</v>
      </c>
      <c r="H64" s="297">
        <v>2072</v>
      </c>
      <c r="I64" s="299">
        <v>0.84228669455318561</v>
      </c>
      <c r="J64" s="297">
        <v>12404</v>
      </c>
      <c r="K64" s="299">
        <v>5.2634035601383315</v>
      </c>
    </row>
    <row r="65" spans="1:11" ht="12" customHeight="1" x14ac:dyDescent="0.2">
      <c r="A65" s="296">
        <v>39995</v>
      </c>
      <c r="B65" s="297">
        <v>14629</v>
      </c>
      <c r="C65" s="298">
        <v>-335</v>
      </c>
      <c r="D65" s="299">
        <v>-2.2387062282812082</v>
      </c>
      <c r="E65" s="298">
        <v>5752.2885133536583</v>
      </c>
      <c r="F65" s="300">
        <v>64.802021807367495</v>
      </c>
      <c r="G65" s="297">
        <v>254713</v>
      </c>
      <c r="H65" s="297">
        <v>6644</v>
      </c>
      <c r="I65" s="299">
        <v>2.6782870894791371</v>
      </c>
      <c r="J65" s="297">
        <v>21348</v>
      </c>
      <c r="K65" s="299">
        <v>9.1479013562445104</v>
      </c>
    </row>
    <row r="66" spans="1:11" ht="12" customHeight="1" x14ac:dyDescent="0.2">
      <c r="A66" s="296">
        <v>40026</v>
      </c>
      <c r="B66" s="297">
        <v>14634</v>
      </c>
      <c r="C66" s="298">
        <v>5</v>
      </c>
      <c r="D66" s="299">
        <v>3.4178686171303575E-2</v>
      </c>
      <c r="E66" s="298">
        <v>5707.6944928442463</v>
      </c>
      <c r="F66" s="300">
        <v>63.942405828129964</v>
      </c>
      <c r="G66" s="297">
        <v>260105</v>
      </c>
      <c r="H66" s="297">
        <v>5392</v>
      </c>
      <c r="I66" s="299">
        <v>2.1168923455025852</v>
      </c>
      <c r="J66" s="297">
        <v>26237</v>
      </c>
      <c r="K66" s="299">
        <v>11.218721672054322</v>
      </c>
    </row>
    <row r="67" spans="1:11" ht="12" customHeight="1" x14ac:dyDescent="0.2">
      <c r="A67" s="296">
        <v>40057</v>
      </c>
      <c r="B67" s="297">
        <v>15929</v>
      </c>
      <c r="C67" s="298">
        <v>1295</v>
      </c>
      <c r="D67" s="299">
        <v>8.8492551592182593</v>
      </c>
      <c r="E67" s="298">
        <v>6151.4700116682252</v>
      </c>
      <c r="F67" s="300">
        <v>62.914355865021264</v>
      </c>
      <c r="G67" s="297">
        <v>277553</v>
      </c>
      <c r="H67" s="297">
        <v>17448</v>
      </c>
      <c r="I67" s="299">
        <v>6.7080602064550856</v>
      </c>
      <c r="J67" s="297">
        <v>28525</v>
      </c>
      <c r="K67" s="299">
        <v>11.454535232985849</v>
      </c>
    </row>
    <row r="68" spans="1:11" ht="12" customHeight="1" x14ac:dyDescent="0.2">
      <c r="A68" s="296">
        <v>40087</v>
      </c>
      <c r="B68" s="297">
        <v>16515</v>
      </c>
      <c r="C68" s="298">
        <v>586</v>
      </c>
      <c r="D68" s="299">
        <v>3.6788247849833637</v>
      </c>
      <c r="E68" s="298">
        <v>5887.9255120504458</v>
      </c>
      <c r="F68" s="300">
        <v>55.404951934109334</v>
      </c>
      <c r="G68" s="297">
        <v>287506</v>
      </c>
      <c r="H68" s="297">
        <v>9953</v>
      </c>
      <c r="I68" s="299">
        <v>3.5859817764535062</v>
      </c>
      <c r="J68" s="297">
        <v>24998</v>
      </c>
      <c r="K68" s="299">
        <v>9.5227574016791863</v>
      </c>
    </row>
    <row r="69" spans="1:11" ht="12" customHeight="1" x14ac:dyDescent="0.2">
      <c r="A69" s="296">
        <v>40118</v>
      </c>
      <c r="B69" s="297">
        <v>16854</v>
      </c>
      <c r="C69" s="298">
        <v>339</v>
      </c>
      <c r="D69" s="299">
        <v>2.052679382379655</v>
      </c>
      <c r="E69" s="298">
        <v>5981.1039353305969</v>
      </c>
      <c r="F69" s="300">
        <v>55.009299268165634</v>
      </c>
      <c r="G69" s="297">
        <v>293903</v>
      </c>
      <c r="H69" s="297">
        <v>6397</v>
      </c>
      <c r="I69" s="299">
        <v>2.2249970435399611</v>
      </c>
      <c r="J69" s="297">
        <v>26811</v>
      </c>
      <c r="K69" s="299">
        <v>10.038114207838497</v>
      </c>
    </row>
    <row r="70" spans="1:11" ht="12" customHeight="1" x14ac:dyDescent="0.2">
      <c r="A70" s="296">
        <v>40148</v>
      </c>
      <c r="B70" s="297">
        <v>16079</v>
      </c>
      <c r="C70" s="298">
        <v>-775</v>
      </c>
      <c r="D70" s="299">
        <v>-4.598314940073573</v>
      </c>
      <c r="E70" s="298">
        <v>5730.5172830801457</v>
      </c>
      <c r="F70" s="300">
        <v>55.375434639424995</v>
      </c>
      <c r="G70" s="297">
        <v>285879</v>
      </c>
      <c r="H70" s="297">
        <v>-8024</v>
      </c>
      <c r="I70" s="299">
        <v>-2.7301524652691533</v>
      </c>
      <c r="J70" s="297">
        <v>24906</v>
      </c>
      <c r="K70" s="299">
        <v>9.5435159959076223</v>
      </c>
    </row>
    <row r="71" spans="1:11" ht="12" customHeight="1" x14ac:dyDescent="0.2">
      <c r="A71" s="296">
        <v>40179</v>
      </c>
      <c r="B71" s="297">
        <v>16625.000000000018</v>
      </c>
      <c r="C71" s="298">
        <v>546.00000000001819</v>
      </c>
      <c r="D71" s="299">
        <v>3.3957335655203571</v>
      </c>
      <c r="E71" s="298">
        <v>6536.0000000000182</v>
      </c>
      <c r="F71" s="300">
        <v>64.783427495292088</v>
      </c>
      <c r="G71" s="297">
        <v>292164</v>
      </c>
      <c r="H71" s="297">
        <v>6285</v>
      </c>
      <c r="I71" s="299">
        <v>2.1984825747956305</v>
      </c>
      <c r="J71" s="297">
        <v>102185</v>
      </c>
      <c r="K71" s="299">
        <v>53.787523884218785</v>
      </c>
    </row>
    <row r="72" spans="1:11" ht="12" customHeight="1" x14ac:dyDescent="0.2">
      <c r="A72" s="296">
        <v>40210</v>
      </c>
      <c r="B72" s="297">
        <v>17903.000000000018</v>
      </c>
      <c r="C72" s="298">
        <v>1278</v>
      </c>
      <c r="D72" s="299">
        <v>7.6872180451127736</v>
      </c>
      <c r="E72" s="298">
        <v>6889.0000000000182</v>
      </c>
      <c r="F72" s="300">
        <v>62.54766660613781</v>
      </c>
      <c r="G72" s="297">
        <v>306974</v>
      </c>
      <c r="H72" s="297">
        <v>14810</v>
      </c>
      <c r="I72" s="299">
        <v>5.0690707958543832</v>
      </c>
      <c r="J72" s="297">
        <v>103597</v>
      </c>
      <c r="K72" s="299">
        <v>50.938405031050706</v>
      </c>
    </row>
    <row r="73" spans="1:11" ht="12" customHeight="1" x14ac:dyDescent="0.2">
      <c r="A73" s="296">
        <v>40238</v>
      </c>
      <c r="B73" s="297">
        <v>19172.000000000025</v>
      </c>
      <c r="C73" s="298">
        <v>1269.0000000000073</v>
      </c>
      <c r="D73" s="299">
        <v>7.0881975087974416</v>
      </c>
      <c r="E73" s="298">
        <v>6282.0000000000255</v>
      </c>
      <c r="F73" s="300">
        <v>48.735453840186388</v>
      </c>
      <c r="G73" s="297">
        <v>323735</v>
      </c>
      <c r="H73" s="297">
        <v>16761</v>
      </c>
      <c r="I73" s="299">
        <v>5.4600715370031336</v>
      </c>
      <c r="J73" s="297">
        <v>99325</v>
      </c>
      <c r="K73" s="299">
        <v>44.260505325074639</v>
      </c>
    </row>
    <row r="74" spans="1:11" ht="12" customHeight="1" x14ac:dyDescent="0.2">
      <c r="A74" s="296">
        <v>40269</v>
      </c>
      <c r="B74" s="297">
        <v>19998.000000000011</v>
      </c>
      <c r="C74" s="298">
        <v>825.99999999998545</v>
      </c>
      <c r="D74" s="299">
        <v>4.3083663676193638</v>
      </c>
      <c r="E74" s="298">
        <v>5644.0000000000109</v>
      </c>
      <c r="F74" s="300">
        <v>39.320050160234153</v>
      </c>
      <c r="G74" s="297">
        <v>330848</v>
      </c>
      <c r="H74" s="297">
        <v>7113</v>
      </c>
      <c r="I74" s="299">
        <v>2.1971674363290963</v>
      </c>
      <c r="J74" s="297">
        <v>94477</v>
      </c>
      <c r="K74" s="299">
        <v>39.969793248748786</v>
      </c>
    </row>
    <row r="75" spans="1:11" ht="12" customHeight="1" x14ac:dyDescent="0.2">
      <c r="A75" s="296">
        <v>40299</v>
      </c>
      <c r="B75" s="297">
        <v>20189.999999999953</v>
      </c>
      <c r="C75" s="298">
        <v>191.99999999994179</v>
      </c>
      <c r="D75" s="299">
        <v>0.96009600960066854</v>
      </c>
      <c r="E75" s="298">
        <v>5170.9999999999527</v>
      </c>
      <c r="F75" s="300">
        <v>34.429722351687545</v>
      </c>
      <c r="G75" s="297">
        <v>334671</v>
      </c>
      <c r="H75" s="297">
        <v>3823</v>
      </c>
      <c r="I75" s="299">
        <v>1.155515523745043</v>
      </c>
      <c r="J75" s="297">
        <v>88674</v>
      </c>
      <c r="K75" s="299">
        <v>36.046781058305591</v>
      </c>
    </row>
    <row r="76" spans="1:11" ht="12" customHeight="1" x14ac:dyDescent="0.2">
      <c r="A76" s="296">
        <v>40330</v>
      </c>
      <c r="B76" s="297">
        <v>19960.000000000033</v>
      </c>
      <c r="C76" s="298">
        <v>-229.99999999991996</v>
      </c>
      <c r="D76" s="299">
        <v>-1.1391778107970307</v>
      </c>
      <c r="E76" s="298">
        <v>4996.0000000000327</v>
      </c>
      <c r="F76" s="300">
        <v>33.386794974605941</v>
      </c>
      <c r="G76" s="297">
        <v>335586</v>
      </c>
      <c r="H76" s="297">
        <v>915</v>
      </c>
      <c r="I76" s="299">
        <v>0.27340283442545066</v>
      </c>
      <c r="J76" s="297">
        <v>87517</v>
      </c>
      <c r="K76" s="299">
        <v>35.279297292285612</v>
      </c>
    </row>
    <row r="77" spans="1:11" ht="12" customHeight="1" x14ac:dyDescent="0.2">
      <c r="A77" s="296">
        <v>40360</v>
      </c>
      <c r="B77" s="297">
        <v>19455.00000000004</v>
      </c>
      <c r="C77" s="298">
        <v>-504.99999999999272</v>
      </c>
      <c r="D77" s="299">
        <v>-2.5300601202404405</v>
      </c>
      <c r="E77" s="298">
        <v>4826.00000000004</v>
      </c>
      <c r="F77" s="300">
        <v>32.989267892542486</v>
      </c>
      <c r="G77" s="297">
        <v>336898</v>
      </c>
      <c r="H77" s="297">
        <v>1312</v>
      </c>
      <c r="I77" s="299">
        <v>0.39095790646808865</v>
      </c>
      <c r="J77" s="297">
        <v>82185</v>
      </c>
      <c r="K77" s="299">
        <v>32.26572652357752</v>
      </c>
    </row>
    <row r="78" spans="1:11" ht="12" customHeight="1" x14ac:dyDescent="0.2">
      <c r="A78" s="296">
        <v>40391</v>
      </c>
      <c r="B78" s="297">
        <v>19279.999999999945</v>
      </c>
      <c r="C78" s="298">
        <v>-175.00000000009459</v>
      </c>
      <c r="D78" s="299">
        <v>-0.89951169365250183</v>
      </c>
      <c r="E78" s="298">
        <v>4645.9999999999454</v>
      </c>
      <c r="F78" s="300">
        <v>31.747984146507758</v>
      </c>
      <c r="G78" s="297">
        <v>338420</v>
      </c>
      <c r="H78" s="297">
        <v>1522</v>
      </c>
      <c r="I78" s="299">
        <v>0.45176878461730258</v>
      </c>
      <c r="J78" s="297">
        <v>78315</v>
      </c>
      <c r="K78" s="299">
        <v>30.108994444551239</v>
      </c>
    </row>
    <row r="79" spans="1:11" ht="12" customHeight="1" x14ac:dyDescent="0.2">
      <c r="A79" s="296">
        <v>40422</v>
      </c>
      <c r="B79" s="297">
        <v>20882.999999999935</v>
      </c>
      <c r="C79" s="298">
        <v>1602.9999999999891</v>
      </c>
      <c r="D79" s="299">
        <v>8.3143153526970615</v>
      </c>
      <c r="E79" s="298">
        <v>4953.9999999999345</v>
      </c>
      <c r="F79" s="300">
        <v>31.100508506497174</v>
      </c>
      <c r="G79" s="297">
        <v>350526</v>
      </c>
      <c r="H79" s="297">
        <v>12106</v>
      </c>
      <c r="I79" s="299">
        <v>3.5772117487146149</v>
      </c>
      <c r="J79" s="297">
        <v>72973</v>
      </c>
      <c r="K79" s="299">
        <v>26.291555126408291</v>
      </c>
    </row>
    <row r="80" spans="1:11" ht="12" customHeight="1" x14ac:dyDescent="0.2">
      <c r="A80" s="296">
        <v>40452</v>
      </c>
      <c r="B80" s="297">
        <v>21336.999999999982</v>
      </c>
      <c r="C80" s="298">
        <v>454.00000000004729</v>
      </c>
      <c r="D80" s="299">
        <v>2.1740171431310094</v>
      </c>
      <c r="E80" s="298">
        <v>4821.9999999999818</v>
      </c>
      <c r="F80" s="300">
        <v>29.197699061459168</v>
      </c>
      <c r="G80" s="297">
        <v>356081</v>
      </c>
      <c r="H80" s="297">
        <v>5555</v>
      </c>
      <c r="I80" s="299">
        <v>1.5847611874725414</v>
      </c>
      <c r="J80" s="297">
        <v>68575</v>
      </c>
      <c r="K80" s="299">
        <v>23.851676138932753</v>
      </c>
    </row>
    <row r="81" spans="1:11" ht="12" customHeight="1" x14ac:dyDescent="0.2">
      <c r="A81" s="296">
        <v>40483</v>
      </c>
      <c r="B81" s="297">
        <v>21796.999999999989</v>
      </c>
      <c r="C81" s="298">
        <v>460.00000000000728</v>
      </c>
      <c r="D81" s="299">
        <v>2.1558794582181546</v>
      </c>
      <c r="E81" s="298">
        <v>4942.9999999999891</v>
      </c>
      <c r="F81" s="300">
        <v>29.328349353269189</v>
      </c>
      <c r="G81" s="297">
        <v>364718</v>
      </c>
      <c r="H81" s="297">
        <v>8637</v>
      </c>
      <c r="I81" s="299">
        <v>2.4255717098076</v>
      </c>
      <c r="J81" s="297">
        <v>70815</v>
      </c>
      <c r="K81" s="299">
        <v>24.09468430060258</v>
      </c>
    </row>
    <row r="82" spans="1:11" ht="12" customHeight="1" x14ac:dyDescent="0.2">
      <c r="A82" s="296">
        <v>40513</v>
      </c>
      <c r="B82" s="297">
        <v>20842.000000000051</v>
      </c>
      <c r="C82" s="298">
        <v>-954.99999999993815</v>
      </c>
      <c r="D82" s="299">
        <v>-4.3813368812219053</v>
      </c>
      <c r="E82" s="298">
        <v>4763.0000000000509</v>
      </c>
      <c r="F82" s="300">
        <v>29.622488960756584</v>
      </c>
      <c r="G82" s="297">
        <v>356600</v>
      </c>
      <c r="H82" s="297">
        <v>-8118</v>
      </c>
      <c r="I82" s="299">
        <v>-2.2258292708339047</v>
      </c>
      <c r="J82" s="297">
        <v>70721</v>
      </c>
      <c r="K82" s="299">
        <v>24.738088491984371</v>
      </c>
    </row>
    <row r="83" spans="1:11" ht="12" customHeight="1" x14ac:dyDescent="0.2">
      <c r="A83" s="296">
        <v>40544</v>
      </c>
      <c r="B83" s="297">
        <v>21397.999999999996</v>
      </c>
      <c r="C83" s="298">
        <v>555.99999999994543</v>
      </c>
      <c r="D83" s="299">
        <v>2.667690240859534</v>
      </c>
      <c r="E83" s="298">
        <v>4772.9999999999782</v>
      </c>
      <c r="F83" s="300">
        <v>28.709774436090061</v>
      </c>
      <c r="G83" s="297">
        <v>366619</v>
      </c>
      <c r="H83" s="297">
        <v>10019</v>
      </c>
      <c r="I83" s="299">
        <v>2.8095905776780707</v>
      </c>
      <c r="J83" s="297">
        <v>74455</v>
      </c>
      <c r="K83" s="299">
        <v>25.48397475390534</v>
      </c>
    </row>
    <row r="84" spans="1:11" ht="12" customHeight="1" x14ac:dyDescent="0.2">
      <c r="A84" s="296">
        <v>40575</v>
      </c>
      <c r="B84" s="297">
        <v>22109.000000000011</v>
      </c>
      <c r="C84" s="298">
        <v>711.00000000001455</v>
      </c>
      <c r="D84" s="299">
        <v>3.3227404430321275</v>
      </c>
      <c r="E84" s="298">
        <v>4205.9999999999927</v>
      </c>
      <c r="F84" s="300">
        <v>23.4932692844774</v>
      </c>
      <c r="G84" s="297">
        <v>380587</v>
      </c>
      <c r="H84" s="297">
        <v>13968</v>
      </c>
      <c r="I84" s="299">
        <v>3.8099498389336066</v>
      </c>
      <c r="J84" s="297">
        <v>73613</v>
      </c>
      <c r="K84" s="299">
        <v>23.980206792757691</v>
      </c>
    </row>
    <row r="85" spans="1:11" ht="12" customHeight="1" x14ac:dyDescent="0.2">
      <c r="A85" s="296">
        <v>40603</v>
      </c>
      <c r="B85" s="297">
        <v>22945.999999999978</v>
      </c>
      <c r="C85" s="298">
        <v>836.99999999996726</v>
      </c>
      <c r="D85" s="299">
        <v>3.7857885928805772</v>
      </c>
      <c r="E85" s="298">
        <v>3773.9999999999527</v>
      </c>
      <c r="F85" s="300">
        <v>19.684957229292447</v>
      </c>
      <c r="G85" s="297">
        <v>391113</v>
      </c>
      <c r="H85" s="297">
        <v>10526</v>
      </c>
      <c r="I85" s="299">
        <v>2.7657276785596987</v>
      </c>
      <c r="J85" s="297">
        <v>67378</v>
      </c>
      <c r="K85" s="299">
        <v>20.812701746799078</v>
      </c>
    </row>
    <row r="86" spans="1:11" ht="12" customHeight="1" x14ac:dyDescent="0.2">
      <c r="A86" s="296">
        <v>40634</v>
      </c>
      <c r="B86" s="297">
        <v>22969.999999999996</v>
      </c>
      <c r="C86" s="298">
        <v>24.00000000001819</v>
      </c>
      <c r="D86" s="299">
        <v>0.10459339318407658</v>
      </c>
      <c r="E86" s="298">
        <v>2971.9999999999854</v>
      </c>
      <c r="F86" s="300">
        <v>14.86148614861478</v>
      </c>
      <c r="G86" s="297">
        <v>384783</v>
      </c>
      <c r="H86" s="297">
        <v>-6330</v>
      </c>
      <c r="I86" s="299">
        <v>-1.6184580926739842</v>
      </c>
      <c r="J86" s="297">
        <v>53935</v>
      </c>
      <c r="K86" s="299">
        <v>16.302048070413001</v>
      </c>
    </row>
    <row r="87" spans="1:11" ht="12" customHeight="1" x14ac:dyDescent="0.2">
      <c r="A87" s="296">
        <v>40664</v>
      </c>
      <c r="B87" s="297">
        <v>22993.000000000073</v>
      </c>
      <c r="C87" s="298">
        <v>23.000000000076398</v>
      </c>
      <c r="D87" s="299">
        <v>0.10013060513746801</v>
      </c>
      <c r="E87" s="298">
        <v>2803.0000000001201</v>
      </c>
      <c r="F87" s="300">
        <v>13.883110450718803</v>
      </c>
      <c r="G87" s="297">
        <v>376339</v>
      </c>
      <c r="H87" s="297">
        <v>-8444</v>
      </c>
      <c r="I87" s="299">
        <v>-2.1944836440279327</v>
      </c>
      <c r="J87" s="297">
        <v>41668</v>
      </c>
      <c r="K87" s="299">
        <v>12.450436398731888</v>
      </c>
    </row>
    <row r="88" spans="1:11" ht="12" customHeight="1" x14ac:dyDescent="0.2">
      <c r="A88" s="296">
        <v>40695</v>
      </c>
      <c r="B88" s="297">
        <v>22378.999999999982</v>
      </c>
      <c r="C88" s="298">
        <v>-614.00000000009095</v>
      </c>
      <c r="D88" s="299">
        <v>-2.6703779411128994</v>
      </c>
      <c r="E88" s="298">
        <v>2418.9999999999491</v>
      </c>
      <c r="F88" s="300">
        <v>12.119238476953633</v>
      </c>
      <c r="G88" s="297">
        <v>366797</v>
      </c>
      <c r="H88" s="297">
        <v>-9542</v>
      </c>
      <c r="I88" s="299">
        <v>-2.5354799794865799</v>
      </c>
      <c r="J88" s="297">
        <v>31211</v>
      </c>
      <c r="K88" s="299">
        <v>9.3004475752862152</v>
      </c>
    </row>
    <row r="89" spans="1:11" ht="12" customHeight="1" x14ac:dyDescent="0.2">
      <c r="A89" s="296">
        <v>40725</v>
      </c>
      <c r="B89" s="297">
        <v>22177.999999999982</v>
      </c>
      <c r="C89" s="298">
        <v>-201</v>
      </c>
      <c r="D89" s="299">
        <v>-0.89816345681219067</v>
      </c>
      <c r="E89" s="298">
        <v>2722.9999999999418</v>
      </c>
      <c r="F89" s="300">
        <v>13.996401953225064</v>
      </c>
      <c r="G89" s="297">
        <v>366550</v>
      </c>
      <c r="H89" s="297">
        <v>-247</v>
      </c>
      <c r="I89" s="299">
        <v>-6.7339700161124547E-2</v>
      </c>
      <c r="J89" s="297">
        <v>29652</v>
      </c>
      <c r="K89" s="299">
        <v>8.801477004909497</v>
      </c>
    </row>
    <row r="90" spans="1:11" ht="12" customHeight="1" x14ac:dyDescent="0.2">
      <c r="A90" s="296">
        <v>40756</v>
      </c>
      <c r="B90" s="297">
        <v>21428.000000000029</v>
      </c>
      <c r="C90" s="298">
        <v>-749.99999999995271</v>
      </c>
      <c r="D90" s="299">
        <v>-3.3817296419873446</v>
      </c>
      <c r="E90" s="298">
        <v>2148.0000000000837</v>
      </c>
      <c r="F90" s="300">
        <v>11.141078838174741</v>
      </c>
      <c r="G90" s="297">
        <v>362682</v>
      </c>
      <c r="H90" s="297">
        <v>-3868</v>
      </c>
      <c r="I90" s="299">
        <v>-1.0552448506342926</v>
      </c>
      <c r="J90" s="297">
        <v>24262</v>
      </c>
      <c r="K90" s="299">
        <v>7.1691980379410198</v>
      </c>
    </row>
    <row r="91" spans="1:11" ht="12" customHeight="1" x14ac:dyDescent="0.2">
      <c r="A91" s="296">
        <v>40787</v>
      </c>
      <c r="B91" s="297">
        <v>23043.000000000029</v>
      </c>
      <c r="C91" s="298">
        <v>1615</v>
      </c>
      <c r="D91" s="299">
        <v>7.5368676498039848</v>
      </c>
      <c r="E91" s="298">
        <v>2160.0000000000946</v>
      </c>
      <c r="F91" s="300">
        <v>10.343341473926646</v>
      </c>
      <c r="G91" s="297">
        <v>381668</v>
      </c>
      <c r="H91" s="297">
        <v>18986</v>
      </c>
      <c r="I91" s="299">
        <v>5.234888966091507</v>
      </c>
      <c r="J91" s="297">
        <v>31142</v>
      </c>
      <c r="K91" s="299">
        <v>8.884362358284406</v>
      </c>
    </row>
    <row r="92" spans="1:11" ht="12" customHeight="1" x14ac:dyDescent="0.2">
      <c r="A92" s="296">
        <v>40817</v>
      </c>
      <c r="B92" s="297">
        <v>23602.000000000022</v>
      </c>
      <c r="C92" s="298">
        <v>558.99999999999272</v>
      </c>
      <c r="D92" s="299">
        <v>2.4258994054593241</v>
      </c>
      <c r="E92" s="298">
        <v>2265.00000000004</v>
      </c>
      <c r="F92" s="300">
        <v>10.615362984487238</v>
      </c>
      <c r="G92" s="297">
        <v>387124</v>
      </c>
      <c r="H92" s="297">
        <v>5456</v>
      </c>
      <c r="I92" s="299">
        <v>1.4295146567173564</v>
      </c>
      <c r="J92" s="297">
        <v>31043</v>
      </c>
      <c r="K92" s="299">
        <v>8.7179602393837357</v>
      </c>
    </row>
    <row r="93" spans="1:11" ht="12" customHeight="1" x14ac:dyDescent="0.2">
      <c r="A93" s="296">
        <v>40848</v>
      </c>
      <c r="B93" s="297">
        <v>23596.999999999927</v>
      </c>
      <c r="C93" s="298">
        <v>-5.0000000000945874</v>
      </c>
      <c r="D93" s="299">
        <v>-2.1184645369437264E-2</v>
      </c>
      <c r="E93" s="298">
        <v>1799.9999999999382</v>
      </c>
      <c r="F93" s="300">
        <v>8.258017158324261</v>
      </c>
      <c r="G93" s="297">
        <v>391285</v>
      </c>
      <c r="H93" s="297">
        <v>4161</v>
      </c>
      <c r="I93" s="299">
        <v>1.0748494022587078</v>
      </c>
      <c r="J93" s="297">
        <v>26567</v>
      </c>
      <c r="K93" s="299">
        <v>7.2842579746543903</v>
      </c>
    </row>
    <row r="94" spans="1:11" ht="12" customHeight="1" x14ac:dyDescent="0.2">
      <c r="A94" s="296">
        <v>40878</v>
      </c>
      <c r="B94" s="297">
        <v>22186.00000000004</v>
      </c>
      <c r="C94" s="298">
        <v>-1410.9999999998872</v>
      </c>
      <c r="D94" s="299">
        <v>-5.9795736746191945</v>
      </c>
      <c r="E94" s="298">
        <v>1343.9999999999891</v>
      </c>
      <c r="F94" s="300">
        <v>6.4485174167545614</v>
      </c>
      <c r="G94" s="297">
        <v>378471</v>
      </c>
      <c r="H94" s="297">
        <v>-12814</v>
      </c>
      <c r="I94" s="299">
        <v>-3.2748508120679301</v>
      </c>
      <c r="J94" s="297">
        <v>21871</v>
      </c>
      <c r="K94" s="299">
        <v>6.1332024677509818</v>
      </c>
    </row>
    <row r="95" spans="1:11" ht="12" customHeight="1" x14ac:dyDescent="0.2">
      <c r="A95" s="296">
        <v>40909</v>
      </c>
      <c r="B95" s="297">
        <v>22807.999999999993</v>
      </c>
      <c r="C95" s="298">
        <v>621.99999999995271</v>
      </c>
      <c r="D95" s="299">
        <v>2.8035698188044336</v>
      </c>
      <c r="E95" s="298">
        <v>1409.9999999999964</v>
      </c>
      <c r="F95" s="300">
        <v>6.589400878586769</v>
      </c>
      <c r="G95" s="297">
        <v>385626</v>
      </c>
      <c r="H95" s="297">
        <v>7155</v>
      </c>
      <c r="I95" s="299">
        <v>1.8905015179498561</v>
      </c>
      <c r="J95" s="297">
        <v>19007</v>
      </c>
      <c r="K95" s="299">
        <v>5.1844012448891084</v>
      </c>
    </row>
    <row r="96" spans="1:11" ht="12" customHeight="1" x14ac:dyDescent="0.2">
      <c r="A96" s="296">
        <v>40940</v>
      </c>
      <c r="B96" s="297">
        <v>23840.000000000033</v>
      </c>
      <c r="C96" s="298">
        <v>1032.00000000004</v>
      </c>
      <c r="D96" s="299">
        <v>4.5247281655561222</v>
      </c>
      <c r="E96" s="298">
        <v>1731.0000000000218</v>
      </c>
      <c r="F96" s="300">
        <v>7.8293907458502012</v>
      </c>
      <c r="G96" s="297">
        <v>401521</v>
      </c>
      <c r="H96" s="297">
        <v>15895</v>
      </c>
      <c r="I96" s="299">
        <v>4.1218693760275498</v>
      </c>
      <c r="J96" s="297">
        <v>20934</v>
      </c>
      <c r="K96" s="299">
        <v>5.5004506197006204</v>
      </c>
    </row>
    <row r="97" spans="1:11" ht="12" customHeight="1" x14ac:dyDescent="0.2">
      <c r="A97" s="296">
        <v>40969</v>
      </c>
      <c r="B97" s="297">
        <v>24601.000000000084</v>
      </c>
      <c r="C97" s="298">
        <v>761.00000000005093</v>
      </c>
      <c r="D97" s="299">
        <v>3.1921140939599408</v>
      </c>
      <c r="E97" s="298">
        <v>1655.0000000001055</v>
      </c>
      <c r="F97" s="300">
        <v>7.2125860716469408</v>
      </c>
      <c r="G97" s="297">
        <v>412914</v>
      </c>
      <c r="H97" s="297">
        <v>11393</v>
      </c>
      <c r="I97" s="299">
        <v>2.8374605562349169</v>
      </c>
      <c r="J97" s="297">
        <v>21801</v>
      </c>
      <c r="K97" s="299">
        <v>5.5740923978492152</v>
      </c>
    </row>
    <row r="98" spans="1:11" ht="12" customHeight="1" x14ac:dyDescent="0.2">
      <c r="A98" s="296">
        <v>41000</v>
      </c>
      <c r="B98" s="297">
        <v>24529.999999999942</v>
      </c>
      <c r="C98" s="298">
        <v>-71.000000000141881</v>
      </c>
      <c r="D98" s="299">
        <v>-0.28860615422194885</v>
      </c>
      <c r="E98" s="298">
        <v>1559.9999999999454</v>
      </c>
      <c r="F98" s="300">
        <v>6.7914671310402506</v>
      </c>
      <c r="G98" s="297">
        <v>415387</v>
      </c>
      <c r="H98" s="297">
        <v>2473</v>
      </c>
      <c r="I98" s="299">
        <v>0.59891405958625765</v>
      </c>
      <c r="J98" s="297">
        <v>30604</v>
      </c>
      <c r="K98" s="299">
        <v>7.9535738325237864</v>
      </c>
    </row>
    <row r="99" spans="1:11" ht="12" customHeight="1" x14ac:dyDescent="0.2">
      <c r="A99" s="296">
        <v>41030</v>
      </c>
      <c r="B99" s="297">
        <v>24208.000000000127</v>
      </c>
      <c r="C99" s="298">
        <v>-321.99999999981446</v>
      </c>
      <c r="D99" s="299">
        <v>-1.3126783530363442</v>
      </c>
      <c r="E99" s="298">
        <v>1215.0000000000546</v>
      </c>
      <c r="F99" s="300">
        <v>5.2842169355893134</v>
      </c>
      <c r="G99" s="297">
        <v>413811</v>
      </c>
      <c r="H99" s="297">
        <v>-1576</v>
      </c>
      <c r="I99" s="299">
        <v>-0.37940522934035009</v>
      </c>
      <c r="J99" s="297">
        <v>37472</v>
      </c>
      <c r="K99" s="299">
        <v>9.9569802757620121</v>
      </c>
    </row>
    <row r="100" spans="1:11" ht="12" customHeight="1" x14ac:dyDescent="0.2">
      <c r="A100" s="296">
        <v>41061</v>
      </c>
      <c r="B100" s="297">
        <v>23129.999999999985</v>
      </c>
      <c r="C100" s="298">
        <v>-1078.0000000001419</v>
      </c>
      <c r="D100" s="299">
        <v>-4.4530733641776941</v>
      </c>
      <c r="E100" s="298">
        <v>751.00000000000364</v>
      </c>
      <c r="F100" s="300">
        <v>3.3558246570445696</v>
      </c>
      <c r="G100" s="297">
        <v>393524</v>
      </c>
      <c r="H100" s="297">
        <v>-20287</v>
      </c>
      <c r="I100" s="299">
        <v>-4.9024796344224777</v>
      </c>
      <c r="J100" s="297">
        <v>26727</v>
      </c>
      <c r="K100" s="299">
        <v>7.2865917660177155</v>
      </c>
    </row>
    <row r="101" spans="1:11" ht="12" customHeight="1" x14ac:dyDescent="0.2">
      <c r="A101" s="296">
        <v>41091</v>
      </c>
      <c r="B101" s="297">
        <v>22870.999999999956</v>
      </c>
      <c r="C101" s="298">
        <v>-259.0000000000291</v>
      </c>
      <c r="D101" s="299">
        <v>-1.1197578901860323</v>
      </c>
      <c r="E101" s="298">
        <v>692.99999999997453</v>
      </c>
      <c r="F101" s="300">
        <v>3.1247181891963889</v>
      </c>
      <c r="G101" s="297">
        <v>383076</v>
      </c>
      <c r="H101" s="297">
        <v>-10448</v>
      </c>
      <c r="I101" s="299">
        <v>-2.6549841941025196</v>
      </c>
      <c r="J101" s="297">
        <v>16526</v>
      </c>
      <c r="K101" s="299">
        <v>4.5085254399126997</v>
      </c>
    </row>
    <row r="102" spans="1:11" ht="12" customHeight="1" x14ac:dyDescent="0.2">
      <c r="A102" s="296">
        <v>41122</v>
      </c>
      <c r="B102" s="297">
        <v>22331.000000000022</v>
      </c>
      <c r="C102" s="298">
        <v>-539.99999999993452</v>
      </c>
      <c r="D102" s="299">
        <v>-2.3610686021596585</v>
      </c>
      <c r="E102" s="298">
        <v>902.99999999999272</v>
      </c>
      <c r="F102" s="300">
        <v>4.2141123763299957</v>
      </c>
      <c r="G102" s="297">
        <v>370966</v>
      </c>
      <c r="H102" s="297">
        <v>-12110</v>
      </c>
      <c r="I102" s="299">
        <v>-3.161252597395817</v>
      </c>
      <c r="J102" s="297">
        <v>8284</v>
      </c>
      <c r="K102" s="299">
        <v>2.2840946062942193</v>
      </c>
    </row>
    <row r="103" spans="1:11" ht="12" customHeight="1" x14ac:dyDescent="0.2">
      <c r="A103" s="296">
        <v>41153</v>
      </c>
      <c r="B103" s="297">
        <v>24112.999999999949</v>
      </c>
      <c r="C103" s="298">
        <v>1781.9999999999272</v>
      </c>
      <c r="D103" s="299">
        <v>7.9799382024984347</v>
      </c>
      <c r="E103" s="298">
        <v>1069.99999999992</v>
      </c>
      <c r="F103" s="300">
        <v>4.6434926007894743</v>
      </c>
      <c r="G103" s="297">
        <v>378184</v>
      </c>
      <c r="H103" s="297">
        <v>7218</v>
      </c>
      <c r="I103" s="299">
        <v>1.9457308756058507</v>
      </c>
      <c r="J103" s="297">
        <v>-3484</v>
      </c>
      <c r="K103" s="299">
        <v>-0.91283523900353192</v>
      </c>
    </row>
    <row r="104" spans="1:11" ht="12" customHeight="1" x14ac:dyDescent="0.2">
      <c r="A104" s="296">
        <v>41183</v>
      </c>
      <c r="B104" s="297">
        <v>24467.000000000058</v>
      </c>
      <c r="C104" s="298">
        <v>354.00000000010914</v>
      </c>
      <c r="D104" s="299">
        <v>1.4680877534944217</v>
      </c>
      <c r="E104" s="298">
        <v>865.00000000003638</v>
      </c>
      <c r="F104" s="300">
        <v>3.6649436488434692</v>
      </c>
      <c r="G104" s="297">
        <v>379197</v>
      </c>
      <c r="H104" s="297">
        <v>1013</v>
      </c>
      <c r="I104" s="299">
        <v>0.26785903158251012</v>
      </c>
      <c r="J104" s="297">
        <v>-7927</v>
      </c>
      <c r="K104" s="299">
        <v>-2.0476643142765627</v>
      </c>
    </row>
    <row r="105" spans="1:11" ht="12" customHeight="1" x14ac:dyDescent="0.2">
      <c r="A105" s="296">
        <v>41214</v>
      </c>
      <c r="B105" s="297">
        <v>24640.000000000011</v>
      </c>
      <c r="C105" s="298">
        <v>172.99999999995271</v>
      </c>
      <c r="D105" s="299">
        <v>0.70707483549250949</v>
      </c>
      <c r="E105" s="298">
        <v>1043.0000000000837</v>
      </c>
      <c r="F105" s="300">
        <v>4.4200533966185827</v>
      </c>
      <c r="G105" s="297">
        <v>382151</v>
      </c>
      <c r="H105" s="297">
        <v>2954</v>
      </c>
      <c r="I105" s="299">
        <v>0.77901460190877037</v>
      </c>
      <c r="J105" s="297">
        <v>-9134</v>
      </c>
      <c r="K105" s="299">
        <v>-2.3343598655711308</v>
      </c>
    </row>
    <row r="106" spans="1:11" ht="12" customHeight="1" x14ac:dyDescent="0.2">
      <c r="A106" s="296">
        <v>41244</v>
      </c>
      <c r="B106" s="297">
        <v>22726.999999999975</v>
      </c>
      <c r="C106" s="298">
        <v>-1913.0000000000364</v>
      </c>
      <c r="D106" s="299">
        <v>-7.7637987012988452</v>
      </c>
      <c r="E106" s="298">
        <v>540.99999999993452</v>
      </c>
      <c r="F106" s="300">
        <v>2.4384747137831675</v>
      </c>
      <c r="G106" s="297">
        <v>368468</v>
      </c>
      <c r="H106" s="297">
        <v>-13683</v>
      </c>
      <c r="I106" s="299">
        <v>-3.5805218356094843</v>
      </c>
      <c r="J106" s="297">
        <v>-10003</v>
      </c>
      <c r="K106" s="299">
        <v>-2.6430030306152914</v>
      </c>
    </row>
    <row r="107" spans="1:11" ht="12" customHeight="1" x14ac:dyDescent="0.2">
      <c r="A107" s="296">
        <v>41275</v>
      </c>
      <c r="B107" s="297">
        <v>22536.000000000025</v>
      </c>
      <c r="C107" s="298">
        <v>-190.99999999994907</v>
      </c>
      <c r="D107" s="299">
        <v>-0.84041008492079594</v>
      </c>
      <c r="E107" s="298">
        <v>-271.99999999996726</v>
      </c>
      <c r="F107" s="300">
        <v>-1.1925640126270052</v>
      </c>
      <c r="G107" s="297">
        <v>364998</v>
      </c>
      <c r="H107" s="297">
        <v>-3470</v>
      </c>
      <c r="I107" s="299">
        <v>-0.94173713863890485</v>
      </c>
      <c r="J107" s="297">
        <v>-20628</v>
      </c>
      <c r="K107" s="299">
        <v>-5.349224378024303</v>
      </c>
    </row>
    <row r="108" spans="1:11" ht="12" customHeight="1" x14ac:dyDescent="0.2">
      <c r="A108" s="296">
        <v>41306</v>
      </c>
      <c r="B108" s="297">
        <v>23391.000000000113</v>
      </c>
      <c r="C108" s="298">
        <v>855.00000000008731</v>
      </c>
      <c r="D108" s="299">
        <v>3.793929712460447</v>
      </c>
      <c r="E108" s="298">
        <v>-448.99999999991996</v>
      </c>
      <c r="F108" s="300">
        <v>-1.8833892617446282</v>
      </c>
      <c r="G108" s="297">
        <v>373709</v>
      </c>
      <c r="H108" s="297">
        <v>8711</v>
      </c>
      <c r="I108" s="299">
        <v>2.3865884196625733</v>
      </c>
      <c r="J108" s="297">
        <v>-27812</v>
      </c>
      <c r="K108" s="299">
        <v>-6.9266613701400424</v>
      </c>
    </row>
    <row r="109" spans="1:11" ht="12" customHeight="1" x14ac:dyDescent="0.2">
      <c r="A109" s="296">
        <v>41334</v>
      </c>
      <c r="B109" s="297">
        <v>23954.999999999975</v>
      </c>
      <c r="C109" s="298">
        <v>563.99999999986176</v>
      </c>
      <c r="D109" s="299">
        <v>2.4111837886360523</v>
      </c>
      <c r="E109" s="298">
        <v>-646.00000000010914</v>
      </c>
      <c r="F109" s="300">
        <v>-2.6259095158737731</v>
      </c>
      <c r="G109" s="297">
        <v>378811</v>
      </c>
      <c r="H109" s="297">
        <v>5102</v>
      </c>
      <c r="I109" s="299">
        <v>1.3652333767717664</v>
      </c>
      <c r="J109" s="297">
        <v>-34103</v>
      </c>
      <c r="K109" s="299">
        <v>-8.2591048014840869</v>
      </c>
    </row>
    <row r="110" spans="1:11" ht="12" customHeight="1" x14ac:dyDescent="0.2">
      <c r="A110" s="296">
        <v>41365</v>
      </c>
      <c r="B110" s="297">
        <v>24303.999999999964</v>
      </c>
      <c r="C110" s="298">
        <v>348.99999999998909</v>
      </c>
      <c r="D110" s="299">
        <v>1.4568983510748881</v>
      </c>
      <c r="E110" s="298">
        <v>-225.99999999997817</v>
      </c>
      <c r="F110" s="300">
        <v>-0.92132083163464618</v>
      </c>
      <c r="G110" s="297">
        <v>382601</v>
      </c>
      <c r="H110" s="297">
        <v>3790</v>
      </c>
      <c r="I110" s="299">
        <v>1.0004989295453406</v>
      </c>
      <c r="J110" s="297">
        <v>-32786</v>
      </c>
      <c r="K110" s="299">
        <v>-7.8928806149446178</v>
      </c>
    </row>
    <row r="111" spans="1:11" ht="12" customHeight="1" x14ac:dyDescent="0.2">
      <c r="A111" s="296">
        <v>41395</v>
      </c>
      <c r="B111" s="297">
        <v>24187.999999999945</v>
      </c>
      <c r="C111" s="298">
        <v>-116.00000000001819</v>
      </c>
      <c r="D111" s="299">
        <v>-0.47728768926933163</v>
      </c>
      <c r="E111" s="298">
        <v>-20.000000000181899</v>
      </c>
      <c r="F111" s="300">
        <v>-8.2617316590308132E-2</v>
      </c>
      <c r="G111" s="297">
        <v>382565</v>
      </c>
      <c r="H111" s="297">
        <v>-36</v>
      </c>
      <c r="I111" s="299">
        <v>-9.4092801639305695E-3</v>
      </c>
      <c r="J111" s="297">
        <v>-31246</v>
      </c>
      <c r="K111" s="299">
        <v>-7.5507900949950582</v>
      </c>
    </row>
    <row r="112" spans="1:11" ht="12" customHeight="1" x14ac:dyDescent="0.2">
      <c r="A112" s="296">
        <v>41426</v>
      </c>
      <c r="B112" s="297">
        <v>23389.000000000073</v>
      </c>
      <c r="C112" s="298">
        <v>-798.99999999987267</v>
      </c>
      <c r="D112" s="299">
        <v>-3.3032908880431391</v>
      </c>
      <c r="E112" s="298">
        <v>259.00000000008731</v>
      </c>
      <c r="F112" s="300">
        <v>1.1197578901862839</v>
      </c>
      <c r="G112" s="297">
        <v>375917</v>
      </c>
      <c r="H112" s="297">
        <v>-6648</v>
      </c>
      <c r="I112" s="299">
        <v>-1.7377439127991321</v>
      </c>
      <c r="J112" s="297">
        <v>-17607</v>
      </c>
      <c r="K112" s="299">
        <v>-4.4741870889704316</v>
      </c>
    </row>
    <row r="113" spans="1:11" ht="12" customHeight="1" x14ac:dyDescent="0.2">
      <c r="A113" s="296">
        <v>41456</v>
      </c>
      <c r="B113" s="297">
        <v>23340.999999999924</v>
      </c>
      <c r="C113" s="298">
        <v>-48.000000000149157</v>
      </c>
      <c r="D113" s="299">
        <v>-0.20522467826819876</v>
      </c>
      <c r="E113" s="298">
        <v>469.99999999996726</v>
      </c>
      <c r="F113" s="300">
        <v>2.055004153731661</v>
      </c>
      <c r="G113" s="297">
        <v>378271</v>
      </c>
      <c r="H113" s="297">
        <v>2354</v>
      </c>
      <c r="I113" s="299">
        <v>0.62620206056124095</v>
      </c>
      <c r="J113" s="297">
        <v>-4805</v>
      </c>
      <c r="K113" s="299">
        <v>-1.254320291534839</v>
      </c>
    </row>
    <row r="114" spans="1:11" ht="12" customHeight="1" x14ac:dyDescent="0.2">
      <c r="A114" s="296">
        <v>41487</v>
      </c>
      <c r="B114" s="297">
        <v>22794.000000000051</v>
      </c>
      <c r="C114" s="298">
        <v>-546.99999999987267</v>
      </c>
      <c r="D114" s="299">
        <v>-2.3435157019830961</v>
      </c>
      <c r="E114" s="298">
        <v>463.0000000000291</v>
      </c>
      <c r="F114" s="300">
        <v>2.0733509471140059</v>
      </c>
      <c r="G114" s="297">
        <v>369051</v>
      </c>
      <c r="H114" s="297">
        <v>-9220</v>
      </c>
      <c r="I114" s="299">
        <v>-2.4374059867132294</v>
      </c>
      <c r="J114" s="297">
        <v>-1915</v>
      </c>
      <c r="K114" s="299">
        <v>-0.51621981529304573</v>
      </c>
    </row>
    <row r="115" spans="1:11" ht="12" customHeight="1" x14ac:dyDescent="0.2">
      <c r="A115" s="296">
        <v>41518</v>
      </c>
      <c r="B115" s="297">
        <v>24779.999999999971</v>
      </c>
      <c r="C115" s="298">
        <v>1985.99999999992</v>
      </c>
      <c r="D115" s="299">
        <v>8.7128191629372438</v>
      </c>
      <c r="E115" s="298">
        <v>667.00000000002183</v>
      </c>
      <c r="F115" s="300">
        <v>2.76614274457771</v>
      </c>
      <c r="G115" s="297">
        <v>380631</v>
      </c>
      <c r="H115" s="297">
        <v>11580</v>
      </c>
      <c r="I115" s="299">
        <v>3.1377777055203753</v>
      </c>
      <c r="J115" s="297">
        <v>2447</v>
      </c>
      <c r="K115" s="299">
        <v>0.64703953631036748</v>
      </c>
    </row>
    <row r="116" spans="1:11" ht="12" customHeight="1" x14ac:dyDescent="0.2">
      <c r="A116" s="296">
        <v>41548</v>
      </c>
      <c r="B116" s="297">
        <v>25415.000000000004</v>
      </c>
      <c r="C116" s="298">
        <v>635.00000000003274</v>
      </c>
      <c r="D116" s="299">
        <v>2.5625504439065114</v>
      </c>
      <c r="E116" s="298">
        <v>947.99999999994543</v>
      </c>
      <c r="F116" s="300">
        <v>3.8746066129886918</v>
      </c>
      <c r="G116" s="297">
        <v>383403</v>
      </c>
      <c r="H116" s="297">
        <v>2772</v>
      </c>
      <c r="I116" s="299">
        <v>0.72826438203929789</v>
      </c>
      <c r="J116" s="297">
        <v>4206</v>
      </c>
      <c r="K116" s="299">
        <v>1.1091859903954937</v>
      </c>
    </row>
    <row r="117" spans="1:11" ht="12" customHeight="1" x14ac:dyDescent="0.2">
      <c r="A117" s="296">
        <v>41579</v>
      </c>
      <c r="B117" s="297">
        <v>25698.999999999931</v>
      </c>
      <c r="C117" s="298">
        <v>283.99999999992724</v>
      </c>
      <c r="D117" s="299">
        <v>1.1174503246111636</v>
      </c>
      <c r="E117" s="298">
        <v>1058.99999999992</v>
      </c>
      <c r="F117" s="300">
        <v>4.2978896103892836</v>
      </c>
      <c r="G117" s="297">
        <v>384292</v>
      </c>
      <c r="H117" s="297">
        <v>889</v>
      </c>
      <c r="I117" s="299">
        <v>0.23187090346189257</v>
      </c>
      <c r="J117" s="297">
        <v>2141</v>
      </c>
      <c r="K117" s="299">
        <v>0.56024974421105789</v>
      </c>
    </row>
    <row r="118" spans="1:11" ht="12" customHeight="1" x14ac:dyDescent="0.2">
      <c r="A118" s="296">
        <v>41609</v>
      </c>
      <c r="B118" s="297">
        <v>23941.999999999975</v>
      </c>
      <c r="C118" s="298">
        <v>-1756.9999999999563</v>
      </c>
      <c r="D118" s="299">
        <v>-6.8368419004629013</v>
      </c>
      <c r="E118" s="298">
        <v>1215</v>
      </c>
      <c r="F118" s="300">
        <v>5.3460641527698396</v>
      </c>
      <c r="G118" s="297">
        <v>367860</v>
      </c>
      <c r="H118" s="297">
        <v>-16432</v>
      </c>
      <c r="I118" s="299">
        <v>-4.2759151894913243</v>
      </c>
      <c r="J118" s="297">
        <v>-608</v>
      </c>
      <c r="K118" s="299">
        <v>-0.16500754475286863</v>
      </c>
    </row>
    <row r="119" spans="1:11" ht="12" customHeight="1" x14ac:dyDescent="0.2">
      <c r="A119" s="296">
        <v>41640</v>
      </c>
      <c r="B119" s="297">
        <v>24733.999999999985</v>
      </c>
      <c r="C119" s="298">
        <v>792.00000000001091</v>
      </c>
      <c r="D119" s="299">
        <v>3.3079943196057631</v>
      </c>
      <c r="E119" s="298">
        <v>2197.99999999996</v>
      </c>
      <c r="F119" s="300">
        <v>9.7532836350725827</v>
      </c>
      <c r="G119" s="297">
        <v>373237</v>
      </c>
      <c r="H119" s="297">
        <v>5377</v>
      </c>
      <c r="I119" s="299">
        <v>1.4616973848746806</v>
      </c>
      <c r="J119" s="297">
        <v>8239</v>
      </c>
      <c r="K119" s="299">
        <v>2.2572726425898226</v>
      </c>
    </row>
    <row r="120" spans="1:11" ht="12" customHeight="1" x14ac:dyDescent="0.2">
      <c r="A120" s="296">
        <v>41671</v>
      </c>
      <c r="B120" s="297">
        <v>25308.999999999975</v>
      </c>
      <c r="C120" s="298">
        <v>574.99999999998909</v>
      </c>
      <c r="D120" s="299">
        <v>2.3247351823400559</v>
      </c>
      <c r="E120" s="298">
        <v>1917.9999999998618</v>
      </c>
      <c r="F120" s="300">
        <v>8.1997349407885611</v>
      </c>
      <c r="G120" s="297">
        <v>378229</v>
      </c>
      <c r="H120" s="297">
        <v>4992</v>
      </c>
      <c r="I120" s="299">
        <v>1.3374879768083014</v>
      </c>
      <c r="J120" s="297">
        <v>4520</v>
      </c>
      <c r="K120" s="299">
        <v>1.2094972291274761</v>
      </c>
    </row>
    <row r="121" spans="1:11" ht="12" customHeight="1" x14ac:dyDescent="0.2">
      <c r="A121" s="296">
        <v>41699</v>
      </c>
      <c r="B121" s="297">
        <v>26280.000000000065</v>
      </c>
      <c r="C121" s="298">
        <v>971.00000000009095</v>
      </c>
      <c r="D121" s="299">
        <v>3.8365798727728948</v>
      </c>
      <c r="E121" s="298">
        <v>2325.0000000000909</v>
      </c>
      <c r="F121" s="300">
        <v>9.7056981840955672</v>
      </c>
      <c r="G121" s="297">
        <v>387420</v>
      </c>
      <c r="H121" s="297">
        <v>9191</v>
      </c>
      <c r="I121" s="299">
        <v>2.4300093329702377</v>
      </c>
      <c r="J121" s="297">
        <v>8609</v>
      </c>
      <c r="K121" s="299">
        <v>2.2726372782205373</v>
      </c>
    </row>
    <row r="122" spans="1:11" ht="12" customHeight="1" x14ac:dyDescent="0.2">
      <c r="A122" s="296">
        <v>41730</v>
      </c>
      <c r="B122" s="297">
        <v>26088.999999999985</v>
      </c>
      <c r="C122" s="298">
        <v>-191.00000000008004</v>
      </c>
      <c r="D122" s="299">
        <v>-0.72678843226818701</v>
      </c>
      <c r="E122" s="298">
        <v>1785.0000000000218</v>
      </c>
      <c r="F122" s="300">
        <v>7.3444700460830505</v>
      </c>
      <c r="G122" s="297">
        <v>386284</v>
      </c>
      <c r="H122" s="297">
        <v>-1136</v>
      </c>
      <c r="I122" s="299">
        <v>-0.29322182644158795</v>
      </c>
      <c r="J122" s="297">
        <v>3683</v>
      </c>
      <c r="K122" s="299">
        <v>0.9626216345487858</v>
      </c>
    </row>
    <row r="123" spans="1:11" ht="12" customHeight="1" x14ac:dyDescent="0.2">
      <c r="A123" s="296">
        <v>41760</v>
      </c>
      <c r="B123" s="297">
        <v>25654.000000000029</v>
      </c>
      <c r="C123" s="298">
        <v>-434.99999999995634</v>
      </c>
      <c r="D123" s="299">
        <v>-1.667369389397664</v>
      </c>
      <c r="E123" s="298">
        <v>1466.0000000000837</v>
      </c>
      <c r="F123" s="300">
        <v>6.0608566231192622</v>
      </c>
      <c r="G123" s="297">
        <v>386987</v>
      </c>
      <c r="H123" s="297">
        <v>703</v>
      </c>
      <c r="I123" s="299">
        <v>0.18199045262035188</v>
      </c>
      <c r="J123" s="297">
        <v>4422</v>
      </c>
      <c r="K123" s="299">
        <v>1.1558820069792062</v>
      </c>
    </row>
    <row r="124" spans="1:11" ht="12" customHeight="1" x14ac:dyDescent="0.2">
      <c r="A124" s="296">
        <v>41791</v>
      </c>
      <c r="B124" s="297">
        <v>24957.000000000007</v>
      </c>
      <c r="C124" s="298">
        <v>-697.00000000002183</v>
      </c>
      <c r="D124" s="299">
        <v>-2.7169252358307516</v>
      </c>
      <c r="E124" s="298">
        <v>1567.9999999999345</v>
      </c>
      <c r="F124" s="300">
        <v>6.7040061567400473</v>
      </c>
      <c r="G124" s="297">
        <v>377901</v>
      </c>
      <c r="H124" s="297">
        <v>-9086</v>
      </c>
      <c r="I124" s="299">
        <v>-2.3478824870086075</v>
      </c>
      <c r="J124" s="297">
        <v>1984</v>
      </c>
      <c r="K124" s="299">
        <v>0.52777607823003481</v>
      </c>
    </row>
    <row r="125" spans="1:11" ht="12" customHeight="1" x14ac:dyDescent="0.2">
      <c r="A125" s="296">
        <v>41821</v>
      </c>
      <c r="B125" s="297">
        <v>25740.000000000051</v>
      </c>
      <c r="C125" s="298">
        <v>783.00000000004366</v>
      </c>
      <c r="D125" s="299">
        <v>3.1373963216734522</v>
      </c>
      <c r="E125" s="298">
        <v>2399.0000000001273</v>
      </c>
      <c r="F125" s="300">
        <v>10.27805149736573</v>
      </c>
      <c r="G125" s="297">
        <v>384666</v>
      </c>
      <c r="H125" s="297">
        <v>6765</v>
      </c>
      <c r="I125" s="299">
        <v>1.7901513888558114</v>
      </c>
      <c r="J125" s="297">
        <v>6395</v>
      </c>
      <c r="K125" s="299">
        <v>1.6905869072701847</v>
      </c>
    </row>
    <row r="126" spans="1:11" ht="12" customHeight="1" x14ac:dyDescent="0.2">
      <c r="A126" s="296">
        <v>41852</v>
      </c>
      <c r="B126" s="297">
        <v>25593.999999999993</v>
      </c>
      <c r="C126" s="298">
        <v>-146.00000000005821</v>
      </c>
      <c r="D126" s="299">
        <v>-0.56721056721079222</v>
      </c>
      <c r="E126" s="298">
        <v>2799.9999999999418</v>
      </c>
      <c r="F126" s="300">
        <v>12.283934368693233</v>
      </c>
      <c r="G126" s="297">
        <v>378527</v>
      </c>
      <c r="H126" s="297">
        <v>-6139</v>
      </c>
      <c r="I126" s="299">
        <v>-1.595929975615209</v>
      </c>
      <c r="J126" s="297">
        <v>9476</v>
      </c>
      <c r="K126" s="299">
        <v>2.5676667994396438</v>
      </c>
    </row>
    <row r="127" spans="1:11" ht="12" customHeight="1" x14ac:dyDescent="0.2">
      <c r="A127" s="296">
        <v>41883</v>
      </c>
      <c r="B127" s="297">
        <v>27217.999999999931</v>
      </c>
      <c r="C127" s="298">
        <v>1623.9999999999382</v>
      </c>
      <c r="D127" s="299">
        <v>6.3452371649602988</v>
      </c>
      <c r="E127" s="298">
        <v>2437.99999999996</v>
      </c>
      <c r="F127" s="300">
        <v>9.8385794995962979</v>
      </c>
      <c r="G127" s="297">
        <v>389829</v>
      </c>
      <c r="H127" s="297">
        <v>11302</v>
      </c>
      <c r="I127" s="299">
        <v>2.9857843694109008</v>
      </c>
      <c r="J127" s="297">
        <v>9198</v>
      </c>
      <c r="K127" s="299">
        <v>2.416513631312216</v>
      </c>
    </row>
    <row r="128" spans="1:11" ht="12" customHeight="1" x14ac:dyDescent="0.2">
      <c r="A128" s="296">
        <v>41913</v>
      </c>
      <c r="B128" s="297">
        <v>27207.000000000018</v>
      </c>
      <c r="C128" s="298">
        <v>-10.999999999912689</v>
      </c>
      <c r="D128" s="299">
        <v>-4.0414431625809086E-2</v>
      </c>
      <c r="E128" s="298">
        <v>1792.0000000000146</v>
      </c>
      <c r="F128" s="300">
        <v>7.0509541609286419</v>
      </c>
      <c r="G128" s="297">
        <v>389085</v>
      </c>
      <c r="H128" s="297">
        <v>-744</v>
      </c>
      <c r="I128" s="299">
        <v>-0.19085291243083505</v>
      </c>
      <c r="J128" s="297">
        <v>5682</v>
      </c>
      <c r="K128" s="299">
        <v>1.4819915337125689</v>
      </c>
    </row>
    <row r="129" spans="1:11" ht="12" customHeight="1" x14ac:dyDescent="0.2">
      <c r="A129" s="296">
        <v>41944</v>
      </c>
      <c r="B129" s="297">
        <v>27294.000000000055</v>
      </c>
      <c r="C129" s="298">
        <v>87.00000000003638</v>
      </c>
      <c r="D129" s="299">
        <v>0.31977064726002985</v>
      </c>
      <c r="E129" s="298">
        <v>1595.0000000001237</v>
      </c>
      <c r="F129" s="300">
        <v>6.2064671777116933</v>
      </c>
      <c r="G129" s="297">
        <v>388406</v>
      </c>
      <c r="H129" s="297">
        <v>-679</v>
      </c>
      <c r="I129" s="299">
        <v>-0.17451199609339862</v>
      </c>
      <c r="J129" s="297">
        <v>4114</v>
      </c>
      <c r="K129" s="299">
        <v>1.0705401101245928</v>
      </c>
    </row>
    <row r="130" spans="1:11" ht="12" customHeight="1" x14ac:dyDescent="0.2">
      <c r="A130" s="296">
        <v>41974</v>
      </c>
      <c r="B130" s="297">
        <v>25738.99999999992</v>
      </c>
      <c r="C130" s="298">
        <v>-1555.0000000001346</v>
      </c>
      <c r="D130" s="299">
        <v>-5.6972228328575198</v>
      </c>
      <c r="E130" s="298">
        <v>1796.9999999999454</v>
      </c>
      <c r="F130" s="300">
        <v>7.5056386266809252</v>
      </c>
      <c r="G130" s="297">
        <v>376791</v>
      </c>
      <c r="H130" s="297">
        <v>-11615</v>
      </c>
      <c r="I130" s="299">
        <v>-2.9904275423139706</v>
      </c>
      <c r="J130" s="297">
        <v>8931</v>
      </c>
      <c r="K130" s="299">
        <v>2.4278258032947315</v>
      </c>
    </row>
    <row r="131" spans="1:11" ht="12" customHeight="1" x14ac:dyDescent="0.2">
      <c r="A131" s="296">
        <v>42005</v>
      </c>
      <c r="B131" s="297">
        <v>25471.000000000018</v>
      </c>
      <c r="C131" s="298">
        <v>-267.99999999990177</v>
      </c>
      <c r="D131" s="299">
        <v>-1.0412214926761048</v>
      </c>
      <c r="E131" s="298">
        <v>737.00000000003274</v>
      </c>
      <c r="F131" s="300">
        <v>2.9797040511038779</v>
      </c>
      <c r="G131" s="297">
        <v>370779</v>
      </c>
      <c r="H131" s="297">
        <v>-6012</v>
      </c>
      <c r="I131" s="299">
        <v>-1.5955795122494965</v>
      </c>
      <c r="J131" s="297">
        <v>-2458</v>
      </c>
      <c r="K131" s="299">
        <v>-0.65856278986274142</v>
      </c>
    </row>
    <row r="132" spans="1:11" ht="12" customHeight="1" x14ac:dyDescent="0.2">
      <c r="A132" s="296">
        <v>42036</v>
      </c>
      <c r="B132" s="297">
        <v>26374.000000000065</v>
      </c>
      <c r="C132" s="298">
        <v>903.00000000004729</v>
      </c>
      <c r="D132" s="299">
        <v>3.5452082760788608</v>
      </c>
      <c r="E132" s="298">
        <v>1065.0000000000909</v>
      </c>
      <c r="F132" s="300">
        <v>4.2079892528353238</v>
      </c>
      <c r="G132" s="297">
        <v>373623</v>
      </c>
      <c r="H132" s="297">
        <v>2844</v>
      </c>
      <c r="I132" s="299">
        <v>0.76703373168383326</v>
      </c>
      <c r="J132" s="297">
        <v>-4606</v>
      </c>
      <c r="K132" s="299">
        <v>-1.2177807624481465</v>
      </c>
    </row>
    <row r="133" spans="1:11" ht="12" customHeight="1" x14ac:dyDescent="0.2">
      <c r="A133" s="296">
        <v>42064</v>
      </c>
      <c r="B133" s="297">
        <v>26966.999999999887</v>
      </c>
      <c r="C133" s="298">
        <v>592.99999999982174</v>
      </c>
      <c r="D133" s="299">
        <v>2.2484264806241763</v>
      </c>
      <c r="E133" s="298">
        <v>686.99999999982174</v>
      </c>
      <c r="F133" s="300">
        <v>2.6141552511408679</v>
      </c>
      <c r="G133" s="297">
        <v>382234</v>
      </c>
      <c r="H133" s="297">
        <v>8611</v>
      </c>
      <c r="I133" s="299">
        <v>2.3047296338822822</v>
      </c>
      <c r="J133" s="297">
        <v>-5186</v>
      </c>
      <c r="K133" s="299">
        <v>-1.3385989365546436</v>
      </c>
    </row>
    <row r="134" spans="1:11" ht="12" customHeight="1" x14ac:dyDescent="0.2">
      <c r="A134" s="296">
        <v>42095</v>
      </c>
      <c r="B134" s="297">
        <v>26917.000000000018</v>
      </c>
      <c r="C134" s="298">
        <v>-49.999999999869033</v>
      </c>
      <c r="D134" s="299">
        <v>-0.18541179960644211</v>
      </c>
      <c r="E134" s="298">
        <v>828.00000000003274</v>
      </c>
      <c r="F134" s="300">
        <v>3.1737513894746185</v>
      </c>
      <c r="G134" s="297">
        <v>382418</v>
      </c>
      <c r="H134" s="297">
        <v>184</v>
      </c>
      <c r="I134" s="299">
        <v>4.8138051560039141E-2</v>
      </c>
      <c r="J134" s="297">
        <v>-3866</v>
      </c>
      <c r="K134" s="299">
        <v>-1.0008180509676818</v>
      </c>
    </row>
    <row r="135" spans="1:11" ht="12" customHeight="1" x14ac:dyDescent="0.2">
      <c r="A135" s="296">
        <v>42125</v>
      </c>
      <c r="B135" s="297">
        <v>26614.999999999956</v>
      </c>
      <c r="C135" s="298">
        <v>-302.00000000006185</v>
      </c>
      <c r="D135" s="299">
        <v>-1.1219675298141012</v>
      </c>
      <c r="E135" s="298">
        <v>960.99999999992724</v>
      </c>
      <c r="F135" s="300">
        <v>3.7460045217117259</v>
      </c>
      <c r="G135" s="297">
        <v>377795</v>
      </c>
      <c r="H135" s="297">
        <v>-4623</v>
      </c>
      <c r="I135" s="299">
        <v>-1.2088866109858845</v>
      </c>
      <c r="J135" s="297">
        <v>-9192</v>
      </c>
      <c r="K135" s="299">
        <v>-2.3752735880016642</v>
      </c>
    </row>
    <row r="136" spans="1:11" ht="12" customHeight="1" x14ac:dyDescent="0.2">
      <c r="A136" s="296">
        <v>42156</v>
      </c>
      <c r="B136" s="297">
        <v>26012.999999999931</v>
      </c>
      <c r="C136" s="298">
        <v>-602.00000000002547</v>
      </c>
      <c r="D136" s="299">
        <v>-2.261882397144567</v>
      </c>
      <c r="E136" s="298">
        <v>1055.9999999999236</v>
      </c>
      <c r="F136" s="300">
        <v>4.2312777978119298</v>
      </c>
      <c r="G136" s="297">
        <v>363773</v>
      </c>
      <c r="H136" s="297">
        <v>-14022</v>
      </c>
      <c r="I136" s="299">
        <v>-3.711536679945473</v>
      </c>
      <c r="J136" s="297">
        <v>-14128</v>
      </c>
      <c r="K136" s="299">
        <v>-3.7385452803776649</v>
      </c>
    </row>
    <row r="137" spans="1:11" ht="12" customHeight="1" x14ac:dyDescent="0.2">
      <c r="A137" s="296">
        <v>42186</v>
      </c>
      <c r="B137" s="297">
        <v>25946.999999999985</v>
      </c>
      <c r="C137" s="298">
        <v>-65.99999999994543</v>
      </c>
      <c r="D137" s="299">
        <v>-0.2537192941988452</v>
      </c>
      <c r="E137" s="298">
        <v>206.99999999993452</v>
      </c>
      <c r="F137" s="300">
        <v>0.80419580419554815</v>
      </c>
      <c r="G137" s="297">
        <v>358165</v>
      </c>
      <c r="H137" s="297">
        <v>-5608</v>
      </c>
      <c r="I137" s="299">
        <v>-1.5416207360084448</v>
      </c>
      <c r="J137" s="297">
        <v>-26501</v>
      </c>
      <c r="K137" s="299">
        <v>-6.8893533610976796</v>
      </c>
    </row>
    <row r="138" spans="1:11" ht="12" customHeight="1" x14ac:dyDescent="0.2">
      <c r="A138" s="296">
        <v>42217</v>
      </c>
      <c r="B138" s="297">
        <v>25609.00000000004</v>
      </c>
      <c r="C138" s="298">
        <v>-337.99999999994543</v>
      </c>
      <c r="D138" s="299">
        <v>-1.3026554129569723</v>
      </c>
      <c r="E138" s="298">
        <v>15.000000000047294</v>
      </c>
      <c r="F138" s="300">
        <v>5.8607486129746415E-2</v>
      </c>
      <c r="G138" s="297">
        <v>352487</v>
      </c>
      <c r="H138" s="297">
        <v>-5678</v>
      </c>
      <c r="I138" s="299">
        <v>-1.585302863205506</v>
      </c>
      <c r="J138" s="297">
        <v>-26040</v>
      </c>
      <c r="K138" s="299">
        <v>-6.8792979100566143</v>
      </c>
    </row>
    <row r="139" spans="1:11" ht="12" customHeight="1" x14ac:dyDescent="0.2">
      <c r="A139" s="296">
        <v>42248</v>
      </c>
      <c r="B139" s="297">
        <v>27145.000000000025</v>
      </c>
      <c r="C139" s="298">
        <v>1535.9999999999854</v>
      </c>
      <c r="D139" s="299">
        <v>5.9978913663164635</v>
      </c>
      <c r="E139" s="298">
        <v>-72.999999999905413</v>
      </c>
      <c r="F139" s="300">
        <v>-0.26820486442760527</v>
      </c>
      <c r="G139" s="297">
        <v>361797</v>
      </c>
      <c r="H139" s="297">
        <v>9310</v>
      </c>
      <c r="I139" s="299">
        <v>2.6412321589164991</v>
      </c>
      <c r="J139" s="297">
        <v>-28032</v>
      </c>
      <c r="K139" s="299">
        <v>-7.1908452167488823</v>
      </c>
    </row>
    <row r="140" spans="1:11" ht="12" customHeight="1" x14ac:dyDescent="0.2">
      <c r="A140" s="296">
        <v>42278</v>
      </c>
      <c r="B140" s="297">
        <v>27566.000000000051</v>
      </c>
      <c r="C140" s="298">
        <v>421.00000000002547</v>
      </c>
      <c r="D140" s="299">
        <v>1.5509301897219565</v>
      </c>
      <c r="E140" s="298">
        <v>359.00000000003274</v>
      </c>
      <c r="F140" s="300">
        <v>1.3195133605323355</v>
      </c>
      <c r="G140" s="297">
        <v>362386</v>
      </c>
      <c r="H140" s="297">
        <v>589</v>
      </c>
      <c r="I140" s="299">
        <v>0.16279847538813202</v>
      </c>
      <c r="J140" s="297">
        <v>-26699</v>
      </c>
      <c r="K140" s="299">
        <v>-6.8619967359317373</v>
      </c>
    </row>
    <row r="141" spans="1:11" ht="12" customHeight="1" x14ac:dyDescent="0.2">
      <c r="A141" s="296">
        <v>42309</v>
      </c>
      <c r="B141" s="298">
        <v>27565.999999999942</v>
      </c>
      <c r="C141" s="298">
        <v>-1.0913936421275139E-10</v>
      </c>
      <c r="D141" s="299">
        <v>-3.959202068227207E-13</v>
      </c>
      <c r="E141" s="298">
        <v>271.99999999988722</v>
      </c>
      <c r="F141" s="300">
        <v>0.99655601963760054</v>
      </c>
      <c r="G141" s="297">
        <v>359452</v>
      </c>
      <c r="H141" s="298">
        <v>-2934</v>
      </c>
      <c r="I141" s="299">
        <v>-0.80963392625542929</v>
      </c>
      <c r="J141" s="297">
        <v>-28954</v>
      </c>
      <c r="K141" s="299">
        <v>-7.454570732686931</v>
      </c>
    </row>
    <row r="142" spans="1:11" ht="12" customHeight="1" x14ac:dyDescent="0.2">
      <c r="A142" s="296">
        <v>42339</v>
      </c>
      <c r="B142" s="297">
        <v>25513.000000000044</v>
      </c>
      <c r="C142" s="298">
        <v>-2052.9999999998981</v>
      </c>
      <c r="D142" s="299">
        <v>-7.4475803526079316</v>
      </c>
      <c r="E142" s="298">
        <v>-225.99999999987631</v>
      </c>
      <c r="F142" s="300">
        <v>-0.87804499009237735</v>
      </c>
      <c r="G142" s="297">
        <v>346816</v>
      </c>
      <c r="H142" s="297">
        <v>-12636</v>
      </c>
      <c r="I142" s="299">
        <v>-3.5153511456327964</v>
      </c>
      <c r="J142" s="297">
        <v>-29975</v>
      </c>
      <c r="K142" s="299">
        <v>-7.9553386360077605</v>
      </c>
    </row>
    <row r="143" spans="1:11" ht="12" customHeight="1" x14ac:dyDescent="0.2">
      <c r="A143" s="296">
        <v>42370</v>
      </c>
      <c r="B143" s="298">
        <v>24955.000000000022</v>
      </c>
      <c r="C143" s="298">
        <v>-558.00000000002183</v>
      </c>
      <c r="D143" s="299">
        <v>-2.1871202916161208</v>
      </c>
      <c r="E143" s="298">
        <v>-515.99999999999636</v>
      </c>
      <c r="F143" s="300">
        <v>-2.0258333006163713</v>
      </c>
      <c r="G143" s="297">
        <v>338325</v>
      </c>
      <c r="H143" s="298">
        <v>-8491</v>
      </c>
      <c r="I143" s="299">
        <v>-2.4482722827089871</v>
      </c>
      <c r="J143" s="297">
        <v>-32454</v>
      </c>
      <c r="K143" s="299">
        <v>-8.7529229001642488</v>
      </c>
    </row>
    <row r="144" spans="1:11" ht="12" customHeight="1" x14ac:dyDescent="0.2">
      <c r="A144" s="296">
        <v>42401</v>
      </c>
      <c r="B144" s="297">
        <v>25617.999999999975</v>
      </c>
      <c r="C144" s="298">
        <v>662.99999999995271</v>
      </c>
      <c r="D144" s="299">
        <v>2.6567822079741621</v>
      </c>
      <c r="E144" s="298">
        <v>-756.00000000009095</v>
      </c>
      <c r="F144" s="300">
        <v>-2.8664593918256203</v>
      </c>
      <c r="G144" s="297">
        <v>346998</v>
      </c>
      <c r="H144" s="297">
        <v>8673</v>
      </c>
      <c r="I144" s="299">
        <v>2.5635114165373531</v>
      </c>
      <c r="J144" s="297">
        <v>-26625</v>
      </c>
      <c r="K144" s="299">
        <v>-7.1261672862752024</v>
      </c>
    </row>
    <row r="145" spans="1:11" s="62" customFormat="1" ht="12" customHeight="1" x14ac:dyDescent="0.2">
      <c r="A145" s="296">
        <v>42430</v>
      </c>
      <c r="B145" s="298">
        <v>25808.000000000015</v>
      </c>
      <c r="C145" s="298">
        <v>190.00000000004002</v>
      </c>
      <c r="D145" s="299">
        <v>0.74166601608259897</v>
      </c>
      <c r="E145" s="298">
        <v>-1158.9999999998727</v>
      </c>
      <c r="F145" s="300">
        <v>-4.2978455148881132</v>
      </c>
      <c r="G145" s="297">
        <v>350563</v>
      </c>
      <c r="H145" s="298">
        <v>3565</v>
      </c>
      <c r="I145" s="299">
        <v>1.0273834431322371</v>
      </c>
      <c r="J145" s="297">
        <v>-31671</v>
      </c>
      <c r="K145" s="299">
        <v>-8.2857621247717361</v>
      </c>
    </row>
    <row r="146" spans="1:11" s="62" customFormat="1" ht="12" customHeight="1" x14ac:dyDescent="0.2">
      <c r="A146" s="296">
        <v>42461</v>
      </c>
      <c r="B146" s="297">
        <v>25639.000000000007</v>
      </c>
      <c r="C146" s="298">
        <v>-169.00000000000728</v>
      </c>
      <c r="D146" s="299">
        <v>-0.65483570985743633</v>
      </c>
      <c r="E146" s="298">
        <v>-1278.0000000000109</v>
      </c>
      <c r="F146" s="300">
        <v>-4.7479288182190071</v>
      </c>
      <c r="G146" s="297">
        <v>351896</v>
      </c>
      <c r="H146" s="297">
        <v>1333</v>
      </c>
      <c r="I146" s="299">
        <v>0.38024549082475906</v>
      </c>
      <c r="J146" s="297">
        <v>-30522</v>
      </c>
      <c r="K146" s="299">
        <v>-7.9813188709736469</v>
      </c>
    </row>
    <row r="147" spans="1:11" ht="12" customHeight="1" x14ac:dyDescent="0.2">
      <c r="A147" s="296">
        <v>42491</v>
      </c>
      <c r="B147" s="298">
        <v>25100.999999999975</v>
      </c>
      <c r="C147" s="298">
        <v>-538.00000000003274</v>
      </c>
      <c r="D147" s="299">
        <v>-2.0983657708960277</v>
      </c>
      <c r="E147" s="298">
        <v>-1513.9999999999818</v>
      </c>
      <c r="F147" s="300">
        <v>-5.6885215104263924</v>
      </c>
      <c r="G147" s="297">
        <v>347220</v>
      </c>
      <c r="H147" s="298">
        <v>-4676</v>
      </c>
      <c r="I147" s="299">
        <v>-1.3288016914088254</v>
      </c>
      <c r="J147" s="297">
        <v>-30575</v>
      </c>
      <c r="K147" s="299">
        <v>-8.0930134067417523</v>
      </c>
    </row>
    <row r="148" spans="1:11" ht="12" customHeight="1" x14ac:dyDescent="0.2">
      <c r="A148" s="296">
        <v>42522</v>
      </c>
      <c r="B148" s="297">
        <v>24411.999999999971</v>
      </c>
      <c r="C148" s="298">
        <v>-689.00000000000364</v>
      </c>
      <c r="D148" s="299">
        <v>-2.7449105613322353</v>
      </c>
      <c r="E148" s="298">
        <v>-1600.99999999996</v>
      </c>
      <c r="F148" s="300">
        <v>-6.1546150001920736</v>
      </c>
      <c r="G148" s="297">
        <v>335380</v>
      </c>
      <c r="H148" s="297">
        <v>-11840</v>
      </c>
      <c r="I148" s="299">
        <v>-3.4099418236276713</v>
      </c>
      <c r="J148" s="297">
        <v>-28393</v>
      </c>
      <c r="K148" s="299">
        <v>-7.8051422178116576</v>
      </c>
    </row>
    <row r="149" spans="1:11" ht="12" customHeight="1" x14ac:dyDescent="0.2">
      <c r="A149" s="296">
        <v>42552</v>
      </c>
      <c r="B149" s="298">
        <v>23808.000000000051</v>
      </c>
      <c r="C149" s="298">
        <v>-603.99999999991996</v>
      </c>
      <c r="D149" s="299">
        <v>-2.4741930198259898</v>
      </c>
      <c r="E149" s="298">
        <v>-2138.9999999999345</v>
      </c>
      <c r="F149" s="300">
        <v>-8.2437275985660605</v>
      </c>
      <c r="G149" s="297">
        <v>326911</v>
      </c>
      <c r="H149" s="298">
        <v>-8469</v>
      </c>
      <c r="I149" s="299">
        <v>-2.5251953008527641</v>
      </c>
      <c r="J149" s="297">
        <v>-31254</v>
      </c>
      <c r="K149" s="299">
        <v>-8.7261457708039583</v>
      </c>
    </row>
    <row r="150" spans="1:11" ht="12" customHeight="1" x14ac:dyDescent="0.2">
      <c r="A150" s="296">
        <v>42583</v>
      </c>
      <c r="B150" s="297">
        <v>23343.999999999935</v>
      </c>
      <c r="C150" s="298">
        <v>-464.00000000011642</v>
      </c>
      <c r="D150" s="299">
        <v>-1.9489247311832805</v>
      </c>
      <c r="E150" s="298">
        <v>-2265.0000000001055</v>
      </c>
      <c r="F150" s="300">
        <v>-8.8445468390023105</v>
      </c>
      <c r="G150" s="297">
        <v>319501</v>
      </c>
      <c r="H150" s="297">
        <v>-7410</v>
      </c>
      <c r="I150" s="299">
        <v>-2.266671968823319</v>
      </c>
      <c r="J150" s="297">
        <v>-32986</v>
      </c>
      <c r="K150" s="299">
        <v>-9.3580756169731085</v>
      </c>
    </row>
    <row r="151" spans="1:11" ht="12" customHeight="1" x14ac:dyDescent="0.2">
      <c r="A151" s="296">
        <v>42614</v>
      </c>
      <c r="B151" s="298">
        <v>24615.99999999992</v>
      </c>
      <c r="C151" s="298">
        <v>1271.9999999999854</v>
      </c>
      <c r="D151" s="299">
        <v>5.448937628512633</v>
      </c>
      <c r="E151" s="298">
        <v>-2529.0000000001055</v>
      </c>
      <c r="F151" s="300">
        <v>-9.3166328974032169</v>
      </c>
      <c r="G151" s="297">
        <v>328870</v>
      </c>
      <c r="H151" s="298">
        <v>9369</v>
      </c>
      <c r="I151" s="299">
        <v>2.9323851881527756</v>
      </c>
      <c r="J151" s="297">
        <v>-32927</v>
      </c>
      <c r="K151" s="299">
        <v>-9.1009599305688003</v>
      </c>
    </row>
    <row r="152" spans="1:11" ht="12" customHeight="1" x14ac:dyDescent="0.2">
      <c r="A152" s="296">
        <v>42644</v>
      </c>
      <c r="B152" s="297">
        <v>24859.999999999989</v>
      </c>
      <c r="C152" s="298">
        <v>244.00000000006912</v>
      </c>
      <c r="D152" s="299">
        <v>0.99122521936979979</v>
      </c>
      <c r="E152" s="298">
        <v>-2706.0000000000618</v>
      </c>
      <c r="F152" s="300">
        <v>-9.8164405426977321</v>
      </c>
      <c r="G152" s="297">
        <v>330698</v>
      </c>
      <c r="H152" s="297">
        <v>1828</v>
      </c>
      <c r="I152" s="299">
        <v>0.55584273421108643</v>
      </c>
      <c r="J152" s="297">
        <v>-31688</v>
      </c>
      <c r="K152" s="299">
        <v>-8.7442671626387334</v>
      </c>
    </row>
    <row r="153" spans="1:11" ht="12" customHeight="1" x14ac:dyDescent="0.2">
      <c r="A153" s="296">
        <v>42675</v>
      </c>
      <c r="B153" s="298">
        <v>24996.999999999953</v>
      </c>
      <c r="C153" s="298">
        <v>136.99999999996362</v>
      </c>
      <c r="D153" s="299">
        <v>0.55108608205938725</v>
      </c>
      <c r="E153" s="298">
        <v>-2568.9999999999891</v>
      </c>
      <c r="F153" s="300">
        <v>-9.3194514982224277</v>
      </c>
      <c r="G153" s="297">
        <v>332273</v>
      </c>
      <c r="H153" s="298">
        <v>1575</v>
      </c>
      <c r="I153" s="299">
        <v>0.47626535388783725</v>
      </c>
      <c r="J153" s="297">
        <v>-27179</v>
      </c>
      <c r="K153" s="299">
        <v>-7.5612320977487952</v>
      </c>
    </row>
    <row r="154" spans="1:11" ht="12" customHeight="1" x14ac:dyDescent="0.2">
      <c r="A154" s="296">
        <v>42705</v>
      </c>
      <c r="B154" s="297">
        <v>23239.000000000102</v>
      </c>
      <c r="C154" s="298">
        <v>-1757.9999999998508</v>
      </c>
      <c r="D154" s="299">
        <v>-7.03284394127237</v>
      </c>
      <c r="E154" s="298">
        <v>-2273.9999999999418</v>
      </c>
      <c r="F154" s="300">
        <v>-8.9131031238973772</v>
      </c>
      <c r="G154" s="297">
        <v>314247</v>
      </c>
      <c r="H154" s="297">
        <v>-18026</v>
      </c>
      <c r="I154" s="299">
        <v>-5.4250571066562738</v>
      </c>
      <c r="J154" s="297">
        <v>-32569</v>
      </c>
      <c r="K154" s="299">
        <v>-9.3908585532386049</v>
      </c>
    </row>
    <row r="155" spans="1:11" ht="12" customHeight="1" x14ac:dyDescent="0.2">
      <c r="A155" s="296">
        <v>42736</v>
      </c>
      <c r="B155" s="298">
        <v>23235.000000000015</v>
      </c>
      <c r="C155" s="298">
        <v>-4.0000000000873115</v>
      </c>
      <c r="D155" s="299">
        <v>-1.7212444597819586E-2</v>
      </c>
      <c r="E155" s="298">
        <v>-1720.0000000000073</v>
      </c>
      <c r="F155" s="300">
        <v>-6.8924063313965371</v>
      </c>
      <c r="G155" s="297">
        <v>309409</v>
      </c>
      <c r="H155" s="298">
        <v>-4838</v>
      </c>
      <c r="I155" s="299">
        <v>-1.5395532813360191</v>
      </c>
      <c r="J155" s="297">
        <v>-28916</v>
      </c>
      <c r="K155" s="299">
        <v>-8.5468114978201442</v>
      </c>
    </row>
    <row r="156" spans="1:11" ht="12" customHeight="1" x14ac:dyDescent="0.2">
      <c r="A156" s="296">
        <v>42767</v>
      </c>
      <c r="B156" s="297">
        <v>23978.999999999978</v>
      </c>
      <c r="C156" s="298">
        <v>743.99999999996362</v>
      </c>
      <c r="D156" s="299">
        <v>3.2020658489346379</v>
      </c>
      <c r="E156" s="298">
        <v>-1638.9999999999964</v>
      </c>
      <c r="F156" s="300">
        <v>-6.397845265048006</v>
      </c>
      <c r="G156" s="297">
        <v>314122</v>
      </c>
      <c r="H156" s="297">
        <v>4713</v>
      </c>
      <c r="I156" s="299">
        <v>1.5232265383359889</v>
      </c>
      <c r="J156" s="297">
        <v>-32876</v>
      </c>
      <c r="K156" s="299">
        <v>-9.4744061925428973</v>
      </c>
    </row>
    <row r="157" spans="1:11" ht="12" customHeight="1" x14ac:dyDescent="0.2">
      <c r="A157" s="296">
        <v>42795</v>
      </c>
      <c r="B157" s="298">
        <v>24484.000000000007</v>
      </c>
      <c r="C157" s="298">
        <v>505.0000000000291</v>
      </c>
      <c r="D157" s="299">
        <v>2.1060094249135894</v>
      </c>
      <c r="E157" s="298">
        <v>-1324.0000000000073</v>
      </c>
      <c r="F157" s="300">
        <v>-5.1301921884687172</v>
      </c>
      <c r="G157" s="297">
        <v>318604</v>
      </c>
      <c r="H157" s="298">
        <v>4482</v>
      </c>
      <c r="I157" s="299">
        <v>1.4268341599760603</v>
      </c>
      <c r="J157" s="297">
        <v>-31959</v>
      </c>
      <c r="K157" s="299">
        <v>-9.1164783505389906</v>
      </c>
    </row>
    <row r="158" spans="1:11" ht="12" customHeight="1" x14ac:dyDescent="0.2">
      <c r="A158" s="296">
        <v>42826</v>
      </c>
      <c r="B158" s="297">
        <v>24185.999999999938</v>
      </c>
      <c r="C158" s="298">
        <v>-298.00000000006912</v>
      </c>
      <c r="D158" s="299">
        <v>-1.2171213853948253</v>
      </c>
      <c r="E158" s="298">
        <v>-1453.0000000000691</v>
      </c>
      <c r="F158" s="300">
        <v>-5.6671477046689374</v>
      </c>
      <c r="G158" s="297">
        <v>314533</v>
      </c>
      <c r="H158" s="297">
        <v>-4071</v>
      </c>
      <c r="I158" s="299">
        <v>-1.2777617355714304</v>
      </c>
      <c r="J158" s="297">
        <v>-37363</v>
      </c>
      <c r="K158" s="299">
        <v>-10.617625662127447</v>
      </c>
    </row>
    <row r="159" spans="1:11" ht="12" customHeight="1" x14ac:dyDescent="0.2">
      <c r="A159" s="296">
        <v>42856</v>
      </c>
      <c r="B159" s="298">
        <v>24083.999999999982</v>
      </c>
      <c r="C159" s="298">
        <v>-101.99999999995634</v>
      </c>
      <c r="D159" s="299">
        <v>-0.42173158025285951</v>
      </c>
      <c r="E159" s="298">
        <v>-1016.9999999999927</v>
      </c>
      <c r="F159" s="300">
        <v>-4.0516314091071823</v>
      </c>
      <c r="G159" s="297">
        <v>310927</v>
      </c>
      <c r="H159" s="298">
        <v>-3606</v>
      </c>
      <c r="I159" s="299">
        <v>-1.1464615795480919</v>
      </c>
      <c r="J159" s="297">
        <v>-36293</v>
      </c>
      <c r="K159" s="299">
        <v>-10.452450895685732</v>
      </c>
    </row>
    <row r="160" spans="1:11" ht="12" customHeight="1" x14ac:dyDescent="0.2">
      <c r="A160" s="296">
        <v>42887</v>
      </c>
      <c r="B160" s="297">
        <v>23869.00000000008</v>
      </c>
      <c r="C160" s="298">
        <v>-214.99999999990177</v>
      </c>
      <c r="D160" s="299">
        <v>-0.89270885234970077</v>
      </c>
      <c r="E160" s="298">
        <v>-542.99999999989086</v>
      </c>
      <c r="F160" s="300">
        <v>-2.22431591020765</v>
      </c>
      <c r="G160" s="297">
        <v>300678</v>
      </c>
      <c r="H160" s="297">
        <v>-10249</v>
      </c>
      <c r="I160" s="299">
        <v>-3.296272115319673</v>
      </c>
      <c r="J160" s="297">
        <v>-34702</v>
      </c>
      <c r="K160" s="299">
        <v>-10.347068996362335</v>
      </c>
    </row>
    <row r="161" spans="1:11" ht="12" customHeight="1" x14ac:dyDescent="0.2">
      <c r="A161" s="296">
        <v>42917</v>
      </c>
      <c r="B161" s="298">
        <v>24071.000000000044</v>
      </c>
      <c r="C161" s="298">
        <v>201.99999999996362</v>
      </c>
      <c r="D161" s="299">
        <v>0.84628597762773028</v>
      </c>
      <c r="E161" s="298">
        <v>262.99999999999272</v>
      </c>
      <c r="F161" s="300">
        <v>1.1046706989246982</v>
      </c>
      <c r="G161" s="297">
        <v>300139</v>
      </c>
      <c r="H161" s="298">
        <v>-539</v>
      </c>
      <c r="I161" s="299">
        <v>-0.17926153559621921</v>
      </c>
      <c r="J161" s="297">
        <v>-26772</v>
      </c>
      <c r="K161" s="299">
        <v>-8.1893848784531578</v>
      </c>
    </row>
    <row r="162" spans="1:11" ht="12" customHeight="1" x14ac:dyDescent="0.2">
      <c r="A162" s="296">
        <v>42948</v>
      </c>
      <c r="B162" s="297">
        <v>23823.999999999964</v>
      </c>
      <c r="C162" s="298">
        <v>-247.00000000008004</v>
      </c>
      <c r="D162" s="299">
        <v>-1.0261310290394232</v>
      </c>
      <c r="E162" s="298">
        <v>480.0000000000291</v>
      </c>
      <c r="F162" s="300">
        <v>2.0562028786841604</v>
      </c>
      <c r="G162" s="297">
        <v>296936</v>
      </c>
      <c r="H162" s="297">
        <v>-3203</v>
      </c>
      <c r="I162" s="299">
        <v>-1.0671722102092698</v>
      </c>
      <c r="J162" s="297">
        <v>-22565</v>
      </c>
      <c r="K162" s="299">
        <v>-7.0625757039884069</v>
      </c>
    </row>
    <row r="163" spans="1:11" ht="12" customHeight="1" x14ac:dyDescent="0.2">
      <c r="A163" s="296">
        <v>42979</v>
      </c>
      <c r="B163" s="298">
        <v>25424.999999999982</v>
      </c>
      <c r="C163" s="298">
        <v>1601.0000000000182</v>
      </c>
      <c r="D163" s="299">
        <v>6.7201141705843703</v>
      </c>
      <c r="E163" s="298">
        <v>809.00000000006185</v>
      </c>
      <c r="F163" s="300">
        <v>3.2864803379918119</v>
      </c>
      <c r="G163" s="297">
        <v>313320</v>
      </c>
      <c r="H163" s="298">
        <v>16384</v>
      </c>
      <c r="I163" s="299">
        <v>5.5176873130910362</v>
      </c>
      <c r="J163" s="297">
        <v>-15550</v>
      </c>
      <c r="K163" s="299">
        <v>-4.7283120990056862</v>
      </c>
    </row>
    <row r="164" spans="1:11" ht="12" customHeight="1" x14ac:dyDescent="0.2">
      <c r="A164" s="296">
        <v>43009</v>
      </c>
      <c r="B164" s="297">
        <v>25510.000000000036</v>
      </c>
      <c r="C164" s="298">
        <v>85.00000000005457</v>
      </c>
      <c r="D164" s="299">
        <v>0.33431661750267305</v>
      </c>
      <c r="E164" s="298">
        <v>650.00000000004729</v>
      </c>
      <c r="F164" s="300">
        <v>2.6146419951731601</v>
      </c>
      <c r="G164" s="297">
        <v>313147</v>
      </c>
      <c r="H164" s="297">
        <v>-173</v>
      </c>
      <c r="I164" s="299">
        <v>-5.5215115536831352E-2</v>
      </c>
      <c r="J164" s="297">
        <v>-17551</v>
      </c>
      <c r="K164" s="299">
        <v>-5.3072591911653531</v>
      </c>
    </row>
    <row r="165" spans="1:11" ht="12" customHeight="1" x14ac:dyDescent="0.2">
      <c r="A165" s="296">
        <v>43040</v>
      </c>
      <c r="B165" s="298">
        <v>25272.000000000044</v>
      </c>
      <c r="C165" s="298">
        <v>-237.99999999999272</v>
      </c>
      <c r="D165" s="299">
        <v>-0.93296746373968009</v>
      </c>
      <c r="E165" s="298">
        <v>275.00000000009095</v>
      </c>
      <c r="F165" s="300">
        <v>1.1001320158422669</v>
      </c>
      <c r="G165" s="297">
        <v>306987</v>
      </c>
      <c r="H165" s="298">
        <v>-6160</v>
      </c>
      <c r="I165" s="299">
        <v>-1.9671272597214726</v>
      </c>
      <c r="J165" s="297">
        <v>-25286</v>
      </c>
      <c r="K165" s="299">
        <v>-7.6100074336464294</v>
      </c>
    </row>
    <row r="166" spans="1:11" ht="12" customHeight="1" x14ac:dyDescent="0.2">
      <c r="A166" s="296">
        <v>43070</v>
      </c>
      <c r="B166" s="297">
        <v>23181.000000000029</v>
      </c>
      <c r="C166" s="298">
        <v>-2091.0000000000146</v>
      </c>
      <c r="D166" s="299">
        <v>-8.2739791073124831</v>
      </c>
      <c r="E166" s="298">
        <v>-58.00000000007276</v>
      </c>
      <c r="F166" s="300">
        <v>-0.2495804466632493</v>
      </c>
      <c r="G166" s="297">
        <v>292320</v>
      </c>
      <c r="H166" s="297">
        <v>-14667</v>
      </c>
      <c r="I166" s="299">
        <v>-4.7777267441292306</v>
      </c>
      <c r="J166" s="297">
        <v>-21927</v>
      </c>
      <c r="K166" s="299">
        <v>-6.9776322446992332</v>
      </c>
    </row>
    <row r="167" spans="1:11" ht="12" customHeight="1" x14ac:dyDescent="0.2">
      <c r="A167" s="296">
        <v>43101</v>
      </c>
      <c r="B167" s="298">
        <v>23469.000000000015</v>
      </c>
      <c r="C167" s="298">
        <v>287.99999999998545</v>
      </c>
      <c r="D167" s="299">
        <v>1.2423967904748936</v>
      </c>
      <c r="E167" s="298">
        <v>234</v>
      </c>
      <c r="F167" s="300">
        <v>1.0071013557133628</v>
      </c>
      <c r="G167" s="297">
        <v>285561</v>
      </c>
      <c r="H167" s="298">
        <v>-6759</v>
      </c>
      <c r="I167" s="299">
        <v>-2.312192118226601</v>
      </c>
      <c r="J167" s="297">
        <v>-23848</v>
      </c>
      <c r="K167" s="299">
        <v>-7.7075973872770343</v>
      </c>
    </row>
    <row r="168" spans="1:11" ht="12" customHeight="1" x14ac:dyDescent="0.2">
      <c r="A168" s="296">
        <v>43132</v>
      </c>
      <c r="B168" s="297">
        <v>24166.000000000029</v>
      </c>
      <c r="C168" s="298">
        <v>697.00000000001455</v>
      </c>
      <c r="D168" s="299">
        <v>2.969875154459134</v>
      </c>
      <c r="E168" s="298">
        <v>187.00000000005093</v>
      </c>
      <c r="F168" s="300">
        <v>0.77984903457213017</v>
      </c>
      <c r="G168" s="297">
        <v>291378</v>
      </c>
      <c r="H168" s="297">
        <v>5817</v>
      </c>
      <c r="I168" s="299">
        <v>2.0370428735016337</v>
      </c>
      <c r="J168" s="297">
        <v>-22744</v>
      </c>
      <c r="K168" s="299">
        <v>-7.2404989144345189</v>
      </c>
    </row>
    <row r="169" spans="1:11" ht="12" customHeight="1" x14ac:dyDescent="0.2">
      <c r="A169" s="296">
        <v>43160</v>
      </c>
      <c r="B169" s="298">
        <v>24695.000000000022</v>
      </c>
      <c r="C169" s="298">
        <v>528.99999999999272</v>
      </c>
      <c r="D169" s="299">
        <v>2.1890259041628406</v>
      </c>
      <c r="E169" s="298">
        <v>211.00000000001455</v>
      </c>
      <c r="F169" s="300">
        <v>0.86178728965861173</v>
      </c>
      <c r="G169" s="297">
        <v>296216</v>
      </c>
      <c r="H169" s="298">
        <v>4838</v>
      </c>
      <c r="I169" s="299">
        <v>1.6603861650502096</v>
      </c>
      <c r="J169" s="297">
        <v>-22388</v>
      </c>
      <c r="K169" s="299">
        <v>-7.026904872506309</v>
      </c>
    </row>
    <row r="170" spans="1:11" ht="12" customHeight="1" x14ac:dyDescent="0.2">
      <c r="A170" s="296">
        <v>43191</v>
      </c>
      <c r="B170" s="297">
        <v>24749.000000000029</v>
      </c>
      <c r="C170" s="298">
        <v>54.000000000007276</v>
      </c>
      <c r="D170" s="299">
        <v>0.21866774650741944</v>
      </c>
      <c r="E170" s="298">
        <v>563.00000000009095</v>
      </c>
      <c r="F170" s="300">
        <v>2.3277929380637246</v>
      </c>
      <c r="G170" s="297">
        <v>297657</v>
      </c>
      <c r="H170" s="297">
        <v>1441</v>
      </c>
      <c r="I170" s="299">
        <v>0.48646933318929431</v>
      </c>
      <c r="J170" s="297">
        <v>-16876</v>
      </c>
      <c r="K170" s="299">
        <v>-5.3654147577519691</v>
      </c>
    </row>
    <row r="171" spans="1:11" ht="12" customHeight="1" x14ac:dyDescent="0.2">
      <c r="A171" s="296">
        <v>43221</v>
      </c>
      <c r="B171" s="298">
        <v>24473.999999999978</v>
      </c>
      <c r="C171" s="298">
        <v>-275.00000000005093</v>
      </c>
      <c r="D171" s="299">
        <v>-1.1111560063034895</v>
      </c>
      <c r="E171" s="298">
        <v>389.99999999999636</v>
      </c>
      <c r="F171" s="300">
        <v>1.6193323368211121</v>
      </c>
      <c r="G171" s="297">
        <v>294974</v>
      </c>
      <c r="H171" s="298">
        <v>-2683</v>
      </c>
      <c r="I171" s="299">
        <v>-0.90137305690778313</v>
      </c>
      <c r="J171" s="297">
        <v>-15953</v>
      </c>
      <c r="K171" s="299">
        <v>-5.1307863260508091</v>
      </c>
    </row>
    <row r="172" spans="1:11" ht="12" customHeight="1" x14ac:dyDescent="0.2">
      <c r="A172" s="296">
        <v>43252</v>
      </c>
      <c r="B172" s="297">
        <v>24054.999999999996</v>
      </c>
      <c r="C172" s="298">
        <v>-418.99999999998181</v>
      </c>
      <c r="D172" s="299">
        <v>-1.7120209201600971</v>
      </c>
      <c r="E172" s="298">
        <v>185.99999999991633</v>
      </c>
      <c r="F172" s="300">
        <v>0.77925342494413552</v>
      </c>
      <c r="G172" s="297">
        <v>287661</v>
      </c>
      <c r="H172" s="297">
        <v>-7313</v>
      </c>
      <c r="I172" s="299">
        <v>-2.4792015567473742</v>
      </c>
      <c r="J172" s="297">
        <v>-13017</v>
      </c>
      <c r="K172" s="299">
        <v>-4.3292159719034977</v>
      </c>
    </row>
    <row r="173" spans="1:11" ht="12" customHeight="1" x14ac:dyDescent="0.2">
      <c r="A173" s="296">
        <v>43282</v>
      </c>
      <c r="B173" s="298">
        <v>24251.999999999985</v>
      </c>
      <c r="C173" s="298">
        <v>196.99999999998909</v>
      </c>
      <c r="D173" s="299">
        <v>0.81895655788812771</v>
      </c>
      <c r="E173" s="298">
        <v>180.99999999994179</v>
      </c>
      <c r="F173" s="300">
        <v>0.75194217107698669</v>
      </c>
      <c r="G173" s="297">
        <v>284092</v>
      </c>
      <c r="H173" s="298">
        <v>-3569</v>
      </c>
      <c r="I173" s="299">
        <v>-1.2406965142998181</v>
      </c>
      <c r="J173" s="297">
        <v>-16047</v>
      </c>
      <c r="K173" s="299">
        <v>-5.3465227777796285</v>
      </c>
    </row>
    <row r="174" spans="1:11" ht="12" customHeight="1" x14ac:dyDescent="0.2">
      <c r="A174" s="296">
        <v>43313</v>
      </c>
      <c r="B174" s="297">
        <v>24211.00000000004</v>
      </c>
      <c r="C174" s="298">
        <v>-40.99999999994543</v>
      </c>
      <c r="D174" s="299">
        <v>-0.16905822200208417</v>
      </c>
      <c r="E174" s="298">
        <v>387.0000000000764</v>
      </c>
      <c r="F174" s="300">
        <v>1.6244123572870928</v>
      </c>
      <c r="G174" s="297">
        <v>278587</v>
      </c>
      <c r="H174" s="297">
        <v>-5505</v>
      </c>
      <c r="I174" s="299">
        <v>-1.9377525590301734</v>
      </c>
      <c r="J174" s="297">
        <v>-18349</v>
      </c>
      <c r="K174" s="299">
        <v>-6.1794460759220842</v>
      </c>
    </row>
    <row r="175" spans="1:11" ht="12" customHeight="1" x14ac:dyDescent="0.2">
      <c r="A175" s="296">
        <v>43344</v>
      </c>
      <c r="B175" s="298">
        <v>25352</v>
      </c>
      <c r="C175" s="298">
        <v>1140.99999999996</v>
      </c>
      <c r="D175" s="299">
        <v>4.7127338812934534</v>
      </c>
      <c r="E175" s="298">
        <v>-72.99999999998181</v>
      </c>
      <c r="F175" s="300">
        <v>-0.28711897738439279</v>
      </c>
      <c r="G175" s="297">
        <v>288362</v>
      </c>
      <c r="H175" s="298">
        <v>9775</v>
      </c>
      <c r="I175" s="299">
        <v>3.5087782272683219</v>
      </c>
      <c r="J175" s="297">
        <v>-24958</v>
      </c>
      <c r="K175" s="299">
        <v>-7.9656581131111963</v>
      </c>
    </row>
    <row r="176" spans="1:11" ht="12" customHeight="1" x14ac:dyDescent="0.2">
      <c r="A176" s="296">
        <v>43374</v>
      </c>
      <c r="B176" s="297">
        <v>24649.999999999978</v>
      </c>
      <c r="C176" s="298">
        <v>-702.00000000002183</v>
      </c>
      <c r="D176" s="299">
        <v>-2.7690123067214492</v>
      </c>
      <c r="E176" s="298">
        <v>-860.00000000005821</v>
      </c>
      <c r="F176" s="300">
        <v>-3.3712269698159818</v>
      </c>
      <c r="G176" s="297">
        <v>288910</v>
      </c>
      <c r="H176" s="297">
        <v>548</v>
      </c>
      <c r="I176" s="299">
        <v>0.19003890942634605</v>
      </c>
      <c r="J176" s="297">
        <v>-24237</v>
      </c>
      <c r="K176" s="299">
        <v>-7.7398154860177488</v>
      </c>
    </row>
    <row r="177" spans="1:11" ht="12" customHeight="1" x14ac:dyDescent="0.2">
      <c r="A177" s="296">
        <v>43405</v>
      </c>
      <c r="B177" s="298">
        <v>24364.000000000011</v>
      </c>
      <c r="C177" s="298">
        <v>-285.99999999996726</v>
      </c>
      <c r="D177" s="299">
        <v>-1.160243407707779</v>
      </c>
      <c r="E177" s="298">
        <v>-908.00000000003274</v>
      </c>
      <c r="F177" s="300">
        <v>-3.5929091484648272</v>
      </c>
      <c r="G177" s="297">
        <v>280955</v>
      </c>
      <c r="H177" s="298">
        <v>-7955</v>
      </c>
      <c r="I177" s="299">
        <v>-2.7534526323076389</v>
      </c>
      <c r="J177" s="297">
        <v>-26032</v>
      </c>
      <c r="K177" s="299">
        <v>-8.479837908445635</v>
      </c>
    </row>
    <row r="178" spans="1:11" ht="12" customHeight="1" x14ac:dyDescent="0.2">
      <c r="A178" s="296">
        <v>43435</v>
      </c>
      <c r="B178" s="297">
        <v>22716.999999999942</v>
      </c>
      <c r="C178" s="298">
        <v>-1647.0000000000691</v>
      </c>
      <c r="D178" s="299">
        <v>-6.7599737317356281</v>
      </c>
      <c r="E178" s="298">
        <v>-464.00000000008731</v>
      </c>
      <c r="F178" s="300">
        <v>-2.0016392735433621</v>
      </c>
      <c r="G178" s="297">
        <v>270686</v>
      </c>
      <c r="H178" s="297">
        <v>-10269</v>
      </c>
      <c r="I178" s="299">
        <v>-3.6550337242618927</v>
      </c>
      <c r="J178" s="297">
        <v>-21634</v>
      </c>
      <c r="K178" s="299">
        <v>-7.4007936507936511</v>
      </c>
    </row>
    <row r="179" spans="1:11" ht="12" customHeight="1" x14ac:dyDescent="0.2">
      <c r="A179" s="296">
        <v>43466</v>
      </c>
      <c r="B179" s="298">
        <v>22882.99999999996</v>
      </c>
      <c r="C179" s="298">
        <v>166.00000000001819</v>
      </c>
      <c r="D179" s="299">
        <v>0.73073029009120316</v>
      </c>
      <c r="E179" s="298">
        <v>-586.00000000005457</v>
      </c>
      <c r="F179" s="300">
        <v>-2.4969108185267981</v>
      </c>
      <c r="G179" s="297">
        <v>269340</v>
      </c>
      <c r="H179" s="298">
        <v>-1346</v>
      </c>
      <c r="I179" s="299">
        <v>-0.49725512217107642</v>
      </c>
      <c r="J179" s="297">
        <v>-16221</v>
      </c>
      <c r="K179" s="299">
        <v>-5.6803975332766026</v>
      </c>
    </row>
    <row r="180" spans="1:11" ht="12" customHeight="1" x14ac:dyDescent="0.2">
      <c r="A180" s="296">
        <v>43497</v>
      </c>
      <c r="B180" s="297">
        <v>23536.000000000022</v>
      </c>
      <c r="C180" s="298">
        <v>653.00000000006185</v>
      </c>
      <c r="D180" s="299">
        <v>2.8536468120441505</v>
      </c>
      <c r="E180" s="298">
        <v>-630.00000000000728</v>
      </c>
      <c r="F180" s="300">
        <v>-2.6069684680956984</v>
      </c>
      <c r="G180" s="297">
        <v>277266</v>
      </c>
      <c r="H180" s="297">
        <v>7926</v>
      </c>
      <c r="I180" s="299">
        <v>2.9427489418578747</v>
      </c>
      <c r="J180" s="297">
        <v>-14112</v>
      </c>
      <c r="K180" s="299">
        <v>-4.8431933776743614</v>
      </c>
    </row>
    <row r="181" spans="1:11" ht="12" customHeight="1" x14ac:dyDescent="0.2">
      <c r="A181" s="296">
        <v>43525</v>
      </c>
      <c r="B181" s="298">
        <v>24063.000000000036</v>
      </c>
      <c r="C181" s="298">
        <v>527.00000000001455</v>
      </c>
      <c r="D181" s="299">
        <v>2.2391230455473066</v>
      </c>
      <c r="E181" s="298">
        <v>-631.99999999998545</v>
      </c>
      <c r="F181" s="300">
        <v>-2.5592225146790235</v>
      </c>
      <c r="G181" s="297">
        <v>282544</v>
      </c>
      <c r="H181" s="298">
        <v>5278</v>
      </c>
      <c r="I181" s="299">
        <v>1.903587169000166</v>
      </c>
      <c r="J181" s="297">
        <v>-13672</v>
      </c>
      <c r="K181" s="299">
        <v>-4.6155508142706676</v>
      </c>
    </row>
    <row r="182" spans="1:11" ht="12" customHeight="1" x14ac:dyDescent="0.2">
      <c r="A182" s="296">
        <v>43556</v>
      </c>
      <c r="B182" s="297">
        <v>24110.000000000018</v>
      </c>
      <c r="C182" s="298">
        <v>46.99999999998181</v>
      </c>
      <c r="D182" s="299">
        <v>0.195320616714382</v>
      </c>
      <c r="E182" s="298">
        <v>-639.00000000001091</v>
      </c>
      <c r="F182" s="300">
        <v>-2.5819225019193106</v>
      </c>
      <c r="G182" s="297">
        <v>280939</v>
      </c>
      <c r="H182" s="297">
        <v>-1605</v>
      </c>
      <c r="I182" s="299">
        <v>-0.56805311739056574</v>
      </c>
      <c r="J182" s="297">
        <v>-16718</v>
      </c>
      <c r="K182" s="299">
        <v>-5.6165317798674312</v>
      </c>
    </row>
    <row r="183" spans="1:11" ht="12" customHeight="1" x14ac:dyDescent="0.2">
      <c r="A183" s="296">
        <v>43586</v>
      </c>
      <c r="B183" s="298">
        <v>23864</v>
      </c>
      <c r="C183" s="298">
        <v>-246.00000000001819</v>
      </c>
      <c r="D183" s="299">
        <v>-1.0203235172128495</v>
      </c>
      <c r="E183" s="298">
        <v>-609.99999999997817</v>
      </c>
      <c r="F183" s="300">
        <v>-2.4924409577509956</v>
      </c>
      <c r="G183" s="297">
        <v>276615</v>
      </c>
      <c r="H183" s="298">
        <v>-4324</v>
      </c>
      <c r="I183" s="299">
        <v>-1.5391241515061989</v>
      </c>
      <c r="J183" s="297">
        <v>-18359</v>
      </c>
      <c r="K183" s="299">
        <v>-6.2239383810098516</v>
      </c>
    </row>
    <row r="184" spans="1:11" ht="12" customHeight="1" x14ac:dyDescent="0.2">
      <c r="A184" s="296">
        <v>43617</v>
      </c>
      <c r="B184" s="297">
        <v>23151.999999999967</v>
      </c>
      <c r="C184" s="298">
        <v>-712.00000000003274</v>
      </c>
      <c r="D184" s="299">
        <v>-2.9835735836407675</v>
      </c>
      <c r="E184" s="298">
        <v>-903.0000000000291</v>
      </c>
      <c r="F184" s="300">
        <v>-3.7538973186448938</v>
      </c>
      <c r="G184" s="297">
        <v>268621</v>
      </c>
      <c r="H184" s="297">
        <v>-7994</v>
      </c>
      <c r="I184" s="299">
        <v>-2.8899372774433778</v>
      </c>
      <c r="J184" s="297">
        <v>-19040</v>
      </c>
      <c r="K184" s="299">
        <v>-6.6189021104703105</v>
      </c>
    </row>
    <row r="185" spans="1:11" ht="12" customHeight="1" x14ac:dyDescent="0.2">
      <c r="A185" s="296">
        <v>43647</v>
      </c>
      <c r="B185" s="298">
        <v>22786.000000000055</v>
      </c>
      <c r="C185" s="298">
        <v>-365.99999999991269</v>
      </c>
      <c r="D185" s="299">
        <v>-1.5808569454039099</v>
      </c>
      <c r="E185" s="298">
        <v>-1465.9999999999309</v>
      </c>
      <c r="F185" s="300">
        <v>-6.0448622793993554</v>
      </c>
      <c r="G185" s="297">
        <v>263022</v>
      </c>
      <c r="H185" s="298">
        <v>-5599</v>
      </c>
      <c r="I185" s="299">
        <v>-2.0843493248852472</v>
      </c>
      <c r="J185" s="297">
        <v>-21070</v>
      </c>
      <c r="K185" s="299">
        <v>-7.4166115202117622</v>
      </c>
    </row>
    <row r="186" spans="1:11" ht="12" customHeight="1" x14ac:dyDescent="0.2">
      <c r="A186" s="296">
        <v>43678</v>
      </c>
      <c r="B186" s="297">
        <v>22814.999999999989</v>
      </c>
      <c r="C186" s="298">
        <v>28.999999999934516</v>
      </c>
      <c r="D186" s="299">
        <v>0.12727113139618382</v>
      </c>
      <c r="E186" s="298">
        <v>-1396.0000000000509</v>
      </c>
      <c r="F186" s="300">
        <v>-5.7659741439843399</v>
      </c>
      <c r="G186" s="297">
        <v>259220</v>
      </c>
      <c r="H186" s="297">
        <v>-3802</v>
      </c>
      <c r="I186" s="299">
        <v>-1.4455064595357043</v>
      </c>
      <c r="J186" s="297">
        <v>-19367</v>
      </c>
      <c r="K186" s="299">
        <v>-6.9518678186706486</v>
      </c>
    </row>
    <row r="187" spans="1:11" ht="12" customHeight="1" x14ac:dyDescent="0.2">
      <c r="A187" s="296">
        <v>43709</v>
      </c>
      <c r="B187" s="298">
        <v>23936.000000000029</v>
      </c>
      <c r="C187" s="298">
        <v>1121.00000000004</v>
      </c>
      <c r="D187" s="299">
        <v>4.9134341442035527</v>
      </c>
      <c r="E187" s="298">
        <v>-1415.9999999999709</v>
      </c>
      <c r="F187" s="300">
        <v>-5.5853581571472501</v>
      </c>
      <c r="G187" s="297">
        <v>268368</v>
      </c>
      <c r="H187" s="298">
        <v>9148</v>
      </c>
      <c r="I187" s="299">
        <v>3.5290486845150837</v>
      </c>
      <c r="J187" s="297">
        <v>-19994</v>
      </c>
      <c r="K187" s="299">
        <v>-6.9336459034130709</v>
      </c>
    </row>
    <row r="188" spans="1:11" ht="12" customHeight="1" x14ac:dyDescent="0.2">
      <c r="A188" s="296">
        <v>43739</v>
      </c>
      <c r="B188" s="297">
        <v>24028.000000000025</v>
      </c>
      <c r="C188" s="298">
        <v>91.999999999996362</v>
      </c>
      <c r="D188" s="299">
        <v>0.3843582887700378</v>
      </c>
      <c r="E188" s="298">
        <v>-621.99999999995271</v>
      </c>
      <c r="F188" s="300">
        <v>-2.5233265720079241</v>
      </c>
      <c r="G188" s="297">
        <v>272440</v>
      </c>
      <c r="H188" s="297">
        <v>4072</v>
      </c>
      <c r="I188" s="299">
        <v>1.5173195015799201</v>
      </c>
      <c r="J188" s="297">
        <v>-16470</v>
      </c>
      <c r="K188" s="299">
        <v>-5.700737253816067</v>
      </c>
    </row>
    <row r="189" spans="1:11" ht="12" customHeight="1" x14ac:dyDescent="0.2">
      <c r="A189" s="296">
        <v>43770</v>
      </c>
      <c r="B189" s="298">
        <v>23804.00000000004</v>
      </c>
      <c r="C189" s="298">
        <v>-223.99999999998545</v>
      </c>
      <c r="D189" s="299">
        <v>-0.93224571333438155</v>
      </c>
      <c r="E189" s="298">
        <v>-559.9999999999709</v>
      </c>
      <c r="F189" s="300">
        <v>-2.2984731571169377</v>
      </c>
      <c r="G189" s="297">
        <v>269615</v>
      </c>
      <c r="H189" s="298">
        <v>-2825</v>
      </c>
      <c r="I189" s="299">
        <v>-1.0369255615915431</v>
      </c>
      <c r="J189" s="297">
        <v>-11340</v>
      </c>
      <c r="K189" s="299">
        <v>-4.0362335605346056</v>
      </c>
    </row>
    <row r="190" spans="1:11" ht="12" customHeight="1" x14ac:dyDescent="0.2">
      <c r="A190" s="296">
        <v>43800</v>
      </c>
      <c r="B190" s="297">
        <v>22264.000000000015</v>
      </c>
      <c r="C190" s="298">
        <v>-1540.0000000000255</v>
      </c>
      <c r="D190" s="299">
        <v>-6.4695009242145147</v>
      </c>
      <c r="E190" s="298">
        <v>-452.99999999992724</v>
      </c>
      <c r="F190" s="300">
        <v>-1.9941013338025637</v>
      </c>
      <c r="G190" s="297">
        <v>258731</v>
      </c>
      <c r="H190" s="297">
        <v>-10884</v>
      </c>
      <c r="I190" s="299">
        <v>-4.0368673849748715</v>
      </c>
      <c r="J190" s="297">
        <v>-11955</v>
      </c>
      <c r="K190" s="299">
        <v>-4.4165564528642038</v>
      </c>
    </row>
    <row r="191" spans="1:11" ht="12" customHeight="1" x14ac:dyDescent="0.2">
      <c r="A191" s="296">
        <v>43831</v>
      </c>
      <c r="B191" s="298">
        <v>22401.999999999953</v>
      </c>
      <c r="C191" s="298">
        <v>137.99999999993815</v>
      </c>
      <c r="D191" s="299">
        <v>0.61983471074352348</v>
      </c>
      <c r="E191" s="298">
        <v>-481.00000000000728</v>
      </c>
      <c r="F191" s="300">
        <v>-2.101997115762829</v>
      </c>
      <c r="G191" s="297">
        <v>255586</v>
      </c>
      <c r="H191" s="298">
        <v>-3145</v>
      </c>
      <c r="I191" s="299">
        <v>-1.2155481948432929</v>
      </c>
      <c r="J191" s="297">
        <v>-13754</v>
      </c>
      <c r="K191" s="299">
        <v>-5.106556768396822</v>
      </c>
    </row>
    <row r="192" spans="1:11" ht="12" customHeight="1" x14ac:dyDescent="0.2">
      <c r="A192" s="296">
        <v>43862</v>
      </c>
      <c r="B192" s="297">
        <v>23104.000000000051</v>
      </c>
      <c r="C192" s="298">
        <v>702.00000000009823</v>
      </c>
      <c r="D192" s="299">
        <v>3.1336487813592524</v>
      </c>
      <c r="E192" s="298">
        <v>-431.9999999999709</v>
      </c>
      <c r="F192" s="300">
        <v>-1.8354860639019821</v>
      </c>
      <c r="G192" s="297">
        <v>261488</v>
      </c>
      <c r="H192" s="297">
        <v>5902</v>
      </c>
      <c r="I192" s="299">
        <v>2.3092031644925779</v>
      </c>
      <c r="J192" s="297">
        <v>-15778</v>
      </c>
      <c r="K192" s="299">
        <v>-5.6905642956583211</v>
      </c>
    </row>
    <row r="193" spans="1:11" ht="12" customHeight="1" x14ac:dyDescent="0.2">
      <c r="A193" s="296">
        <v>43891</v>
      </c>
      <c r="B193" s="298">
        <v>22873.000000000087</v>
      </c>
      <c r="C193" s="298">
        <v>-230.99999999996362</v>
      </c>
      <c r="D193" s="299">
        <v>-0.99982686980593449</v>
      </c>
      <c r="E193" s="298">
        <v>-1189.9999999999491</v>
      </c>
      <c r="F193" s="300">
        <v>-4.9453517848977571</v>
      </c>
      <c r="G193" s="297">
        <v>266472</v>
      </c>
      <c r="H193" s="298">
        <v>4984</v>
      </c>
      <c r="I193" s="299">
        <v>1.9060148075628709</v>
      </c>
      <c r="J193" s="297">
        <v>-16072</v>
      </c>
      <c r="K193" s="299">
        <v>-5.6883175717764312</v>
      </c>
    </row>
    <row r="194" spans="1:11" ht="12" customHeight="1" x14ac:dyDescent="0.2">
      <c r="A194" s="296">
        <v>43922</v>
      </c>
      <c r="B194" s="298">
        <v>23328</v>
      </c>
      <c r="C194" s="298">
        <v>454.99999999991269</v>
      </c>
      <c r="D194" s="299">
        <v>1.9892449613077032</v>
      </c>
      <c r="E194" s="298">
        <v>-782.00000000001819</v>
      </c>
      <c r="F194" s="300">
        <v>-3.2434674408959667</v>
      </c>
      <c r="G194" s="297">
        <v>274333</v>
      </c>
      <c r="H194" s="297">
        <v>7861</v>
      </c>
      <c r="I194" s="299">
        <v>2.9500285208201986</v>
      </c>
      <c r="J194" s="297">
        <v>-6606</v>
      </c>
      <c r="K194" s="299">
        <v>-2.3514001260060011</v>
      </c>
    </row>
    <row r="195" spans="1:11" ht="12" customHeight="1" x14ac:dyDescent="0.2">
      <c r="A195" s="296">
        <v>43952</v>
      </c>
      <c r="B195" s="297">
        <v>23809</v>
      </c>
      <c r="C195" s="298">
        <v>481</v>
      </c>
      <c r="D195" s="299">
        <v>2.061899862825789</v>
      </c>
      <c r="E195" s="298">
        <v>-55</v>
      </c>
      <c r="F195" s="300">
        <v>-0.23047267851156553</v>
      </c>
      <c r="G195" s="297">
        <v>283391</v>
      </c>
      <c r="H195" s="297">
        <v>9058</v>
      </c>
      <c r="I195" s="299">
        <v>3.301826612183004</v>
      </c>
      <c r="J195" s="297">
        <v>6776</v>
      </c>
      <c r="K195" s="299">
        <v>2.4496140845579597</v>
      </c>
    </row>
    <row r="196" spans="1:11" ht="12" customHeight="1" x14ac:dyDescent="0.2">
      <c r="A196" s="296">
        <v>43983</v>
      </c>
      <c r="B196" s="297">
        <v>24456</v>
      </c>
      <c r="C196" s="298">
        <v>647</v>
      </c>
      <c r="D196" s="299">
        <v>2.7174597841152504</v>
      </c>
      <c r="E196" s="298">
        <v>1304.0000000000327</v>
      </c>
      <c r="F196" s="300">
        <v>5.6323427781618634</v>
      </c>
      <c r="G196" s="297">
        <v>314172</v>
      </c>
      <c r="H196" s="297">
        <v>30781</v>
      </c>
      <c r="I196" s="299">
        <v>10.861671683292695</v>
      </c>
      <c r="J196" s="297">
        <v>45551</v>
      </c>
      <c r="K196" s="299">
        <v>16.95734882976387</v>
      </c>
    </row>
    <row r="197" spans="1:11" ht="12" customHeight="1" x14ac:dyDescent="0.2">
      <c r="A197" s="296">
        <v>44013</v>
      </c>
      <c r="B197" s="298">
        <v>26453</v>
      </c>
      <c r="C197" s="298">
        <v>1997</v>
      </c>
      <c r="D197" s="299">
        <v>8.1656853123977751</v>
      </c>
      <c r="E197" s="298">
        <v>3666.9999999999454</v>
      </c>
      <c r="F197" s="300">
        <v>16.093215132098379</v>
      </c>
      <c r="G197" s="297">
        <v>313778</v>
      </c>
      <c r="H197" s="297">
        <v>-394</v>
      </c>
      <c r="I197" s="299">
        <v>-0.12540901162420584</v>
      </c>
      <c r="J197" s="297">
        <v>50756</v>
      </c>
      <c r="K197" s="299">
        <v>19.297245097368283</v>
      </c>
    </row>
    <row r="198" spans="1:11" ht="12" customHeight="1" x14ac:dyDescent="0.2">
      <c r="A198" s="301">
        <v>44044</v>
      </c>
      <c r="B198" s="298">
        <v>27633</v>
      </c>
      <c r="C198" s="298">
        <v>1180</v>
      </c>
      <c r="D198" s="300">
        <v>4.4607416928136692</v>
      </c>
      <c r="E198" s="298">
        <v>4818.0000000000109</v>
      </c>
      <c r="F198" s="300">
        <v>21.117685733070406</v>
      </c>
      <c r="G198" s="298">
        <v>325631</v>
      </c>
      <c r="H198" s="298">
        <v>11853</v>
      </c>
      <c r="I198" s="300">
        <v>3.7775114890145263</v>
      </c>
      <c r="J198" s="298">
        <v>66411</v>
      </c>
      <c r="K198" s="300">
        <v>25.619550960574031</v>
      </c>
    </row>
    <row r="199" spans="1:11" ht="12" customHeight="1" x14ac:dyDescent="0.2">
      <c r="A199" s="301">
        <v>44075</v>
      </c>
      <c r="B199" s="298">
        <v>28946</v>
      </c>
      <c r="C199" s="298">
        <v>1313</v>
      </c>
      <c r="D199" s="300">
        <v>4.7515651576014184</v>
      </c>
      <c r="E199" s="298">
        <v>5009.9999999999709</v>
      </c>
      <c r="F199" s="300">
        <v>20.930815508021244</v>
      </c>
      <c r="G199" s="298">
        <v>337949</v>
      </c>
      <c r="H199" s="298">
        <v>12318</v>
      </c>
      <c r="I199" s="300">
        <v>3.7828093762571746</v>
      </c>
      <c r="J199" s="298">
        <v>69581</v>
      </c>
      <c r="K199" s="300">
        <v>25.927457819114053</v>
      </c>
    </row>
    <row r="200" spans="1:11" ht="12" customHeight="1" x14ac:dyDescent="0.2">
      <c r="A200" s="302">
        <v>44105</v>
      </c>
      <c r="B200" s="303">
        <v>29736</v>
      </c>
      <c r="C200" s="303">
        <v>790</v>
      </c>
      <c r="D200" s="304">
        <v>2.729219926760174</v>
      </c>
      <c r="E200" s="303">
        <v>5707.9999999999745</v>
      </c>
      <c r="F200" s="304">
        <v>23.755618445147196</v>
      </c>
      <c r="G200" s="303">
        <v>346228</v>
      </c>
      <c r="H200" s="303">
        <v>8279</v>
      </c>
      <c r="I200" s="304">
        <v>2.4497779250715346</v>
      </c>
      <c r="J200" s="303">
        <v>73788</v>
      </c>
      <c r="K200" s="304">
        <v>27.084128615474967</v>
      </c>
    </row>
    <row r="201" spans="1:11" ht="12" customHeight="1" x14ac:dyDescent="0.2">
      <c r="A201" s="302">
        <v>44136</v>
      </c>
      <c r="B201" s="303">
        <v>30275</v>
      </c>
      <c r="C201" s="303">
        <v>539</v>
      </c>
      <c r="D201" s="304">
        <v>1.8126177024482109</v>
      </c>
      <c r="E201" s="303">
        <v>6470.99999999996</v>
      </c>
      <c r="F201" s="304">
        <v>27.184506805578682</v>
      </c>
      <c r="G201" s="303">
        <v>349982</v>
      </c>
      <c r="H201" s="303">
        <v>3754</v>
      </c>
      <c r="I201" s="304">
        <v>1.0842566170269303</v>
      </c>
      <c r="J201" s="303">
        <v>80367</v>
      </c>
      <c r="K201" s="304">
        <v>29.808059640598632</v>
      </c>
    </row>
    <row r="202" spans="1:11" ht="12" customHeight="1" x14ac:dyDescent="0.2">
      <c r="A202" s="302">
        <v>44166</v>
      </c>
      <c r="B202" s="303">
        <v>30587</v>
      </c>
      <c r="C202" s="303">
        <v>312</v>
      </c>
      <c r="D202" s="304">
        <v>1.0305532617671347</v>
      </c>
      <c r="E202" s="303">
        <v>8322.9999999999854</v>
      </c>
      <c r="F202" s="304">
        <v>37.38321954725108</v>
      </c>
      <c r="G202" s="303">
        <v>351603</v>
      </c>
      <c r="H202" s="303">
        <v>1621</v>
      </c>
      <c r="I202" s="304">
        <v>0.46316667714339593</v>
      </c>
      <c r="J202" s="303">
        <v>92872</v>
      </c>
      <c r="K202" s="304">
        <v>35.895196168994055</v>
      </c>
    </row>
    <row r="203" spans="1:11" ht="12" customHeight="1" x14ac:dyDescent="0.2">
      <c r="A203" s="302">
        <v>44197</v>
      </c>
      <c r="B203" s="303">
        <v>30288</v>
      </c>
      <c r="C203" s="303">
        <v>-299</v>
      </c>
      <c r="D203" s="304">
        <v>-0.97753947755582438</v>
      </c>
      <c r="E203" s="303">
        <v>7886.0000000000473</v>
      </c>
      <c r="F203" s="304">
        <v>35.202214088028143</v>
      </c>
      <c r="G203" s="303">
        <v>346206</v>
      </c>
      <c r="H203" s="303">
        <v>-5397</v>
      </c>
      <c r="I203" s="304">
        <v>-1.5349698381413128</v>
      </c>
      <c r="J203" s="303">
        <v>90620</v>
      </c>
      <c r="K203" s="304">
        <v>35.455776137973132</v>
      </c>
    </row>
    <row r="204" spans="1:11" ht="12" customHeight="1" x14ac:dyDescent="0.2">
      <c r="A204" s="302">
        <v>44228</v>
      </c>
      <c r="B204" s="303">
        <v>31126</v>
      </c>
      <c r="C204" s="303">
        <v>838</v>
      </c>
      <c r="D204" s="304">
        <v>2.7667723190702587</v>
      </c>
      <c r="E204" s="303">
        <v>8021.9999999999491</v>
      </c>
      <c r="F204" s="304">
        <v>34.721260387811334</v>
      </c>
      <c r="G204" s="303">
        <v>352078</v>
      </c>
      <c r="H204" s="303">
        <v>5872</v>
      </c>
      <c r="I204" s="304">
        <v>1.6961000098207426</v>
      </c>
      <c r="J204" s="303">
        <v>90590</v>
      </c>
      <c r="K204" s="304">
        <v>34.644037202472006</v>
      </c>
    </row>
    <row r="205" spans="1:11" ht="12" customHeight="1" x14ac:dyDescent="0.2">
      <c r="A205" s="302">
        <v>44256</v>
      </c>
      <c r="B205" s="303">
        <v>31430</v>
      </c>
      <c r="C205" s="303">
        <v>304</v>
      </c>
      <c r="D205" s="304">
        <v>0.97667544817837182</v>
      </c>
      <c r="E205" s="303">
        <v>8556.9999999999127</v>
      </c>
      <c r="F205" s="304">
        <v>37.410921173435405</v>
      </c>
      <c r="G205" s="303">
        <v>355607</v>
      </c>
      <c r="H205" s="303">
        <v>3529</v>
      </c>
      <c r="I205" s="304">
        <v>1.0023347099222331</v>
      </c>
      <c r="J205" s="303">
        <v>89135</v>
      </c>
      <c r="K205" s="304">
        <v>33.450043531778199</v>
      </c>
    </row>
    <row r="206" spans="1:11" ht="12" customHeight="1" x14ac:dyDescent="0.2">
      <c r="A206" s="302">
        <v>44287</v>
      </c>
      <c r="B206" s="303">
        <v>32075</v>
      </c>
      <c r="C206" s="303">
        <v>645</v>
      </c>
      <c r="D206" s="304">
        <v>2.0521794463888003</v>
      </c>
      <c r="E206" s="303">
        <v>8747</v>
      </c>
      <c r="F206" s="304">
        <v>37.495713305898491</v>
      </c>
      <c r="G206" s="303">
        <v>360483</v>
      </c>
      <c r="H206" s="303">
        <v>4876</v>
      </c>
      <c r="I206" s="304">
        <v>1.3711766078845466</v>
      </c>
      <c r="J206" s="303">
        <v>86150</v>
      </c>
      <c r="K206" s="304">
        <v>31.403440344398959</v>
      </c>
    </row>
    <row r="207" spans="1:11" ht="12" customHeight="1" x14ac:dyDescent="0.2">
      <c r="A207" s="302">
        <v>44317</v>
      </c>
      <c r="B207" s="303">
        <v>31281</v>
      </c>
      <c r="C207" s="303">
        <v>-794</v>
      </c>
      <c r="D207" s="304">
        <v>-2.4754481683554168</v>
      </c>
      <c r="E207" s="303">
        <v>7472</v>
      </c>
      <c r="F207" s="304">
        <v>31.383090427989416</v>
      </c>
      <c r="G207" s="303">
        <v>351139</v>
      </c>
      <c r="H207" s="303">
        <v>-9344</v>
      </c>
      <c r="I207" s="304">
        <v>-2.5920778511053224</v>
      </c>
      <c r="J207" s="303">
        <v>67748</v>
      </c>
      <c r="K207" s="304">
        <v>23.906193210087828</v>
      </c>
    </row>
    <row r="208" spans="1:11" ht="12" customHeight="1" x14ac:dyDescent="0.2">
      <c r="A208" s="302">
        <v>44348</v>
      </c>
      <c r="B208" s="303">
        <v>31284</v>
      </c>
      <c r="C208" s="303">
        <v>3</v>
      </c>
      <c r="D208" s="304">
        <v>9.5904862376522491E-3</v>
      </c>
      <c r="E208" s="303">
        <v>6828</v>
      </c>
      <c r="F208" s="304">
        <v>27.919528949950934</v>
      </c>
      <c r="G208" s="303">
        <v>338024</v>
      </c>
      <c r="H208" s="303">
        <v>-13115</v>
      </c>
      <c r="I208" s="304">
        <v>-3.7349881386003831</v>
      </c>
      <c r="J208" s="303">
        <v>23852</v>
      </c>
      <c r="K208" s="304">
        <v>7.5920196580217203</v>
      </c>
    </row>
    <row r="209" spans="1:11" ht="12" customHeight="1" x14ac:dyDescent="0.2">
      <c r="A209" s="302">
        <v>44378</v>
      </c>
      <c r="B209" s="303">
        <v>30735</v>
      </c>
      <c r="C209" s="303">
        <v>-549</v>
      </c>
      <c r="D209" s="304">
        <v>-1.7548906789413119</v>
      </c>
      <c r="E209" s="303">
        <v>4282</v>
      </c>
      <c r="F209" s="304">
        <v>16.187199939515367</v>
      </c>
      <c r="G209" s="303">
        <v>306033</v>
      </c>
      <c r="H209" s="303">
        <v>-31991</v>
      </c>
      <c r="I209" s="304">
        <v>-9.4641208908243204</v>
      </c>
      <c r="J209" s="303">
        <v>-7745</v>
      </c>
      <c r="K209" s="304">
        <v>-2.4683056173472964</v>
      </c>
    </row>
    <row r="210" spans="1:11" ht="12" customHeight="1" x14ac:dyDescent="0.2">
      <c r="A210" s="302">
        <v>44409</v>
      </c>
      <c r="B210" s="303">
        <v>30552</v>
      </c>
      <c r="C210" s="303">
        <v>-183</v>
      </c>
      <c r="D210" s="304">
        <v>-0.59541239629087361</v>
      </c>
      <c r="E210" s="303">
        <v>2919</v>
      </c>
      <c r="F210" s="304">
        <v>10.563456736510695</v>
      </c>
      <c r="G210" s="303">
        <v>283160</v>
      </c>
      <c r="H210" s="303">
        <v>-22873</v>
      </c>
      <c r="I210" s="304">
        <v>-7.4740305784016758</v>
      </c>
      <c r="J210" s="303">
        <v>-42471</v>
      </c>
      <c r="K210" s="304">
        <v>-13.042677140689921</v>
      </c>
    </row>
    <row r="211" spans="1:11" ht="12" customHeight="1" x14ac:dyDescent="0.2">
      <c r="A211" s="302">
        <v>44440</v>
      </c>
      <c r="B211" s="303">
        <v>30599</v>
      </c>
      <c r="C211" s="303">
        <v>47</v>
      </c>
      <c r="D211" s="304">
        <v>0.15383608274417387</v>
      </c>
      <c r="E211" s="303">
        <v>1653</v>
      </c>
      <c r="F211" s="304">
        <v>5.7106335935880601</v>
      </c>
      <c r="G211" s="303">
        <v>278403</v>
      </c>
      <c r="H211" s="303">
        <v>-4757</v>
      </c>
      <c r="I211" s="304">
        <v>-1.6799689221641474</v>
      </c>
      <c r="J211" s="303">
        <v>-59546</v>
      </c>
      <c r="K211" s="304">
        <v>-17.619818374961902</v>
      </c>
    </row>
    <row r="212" spans="1:11" ht="12" customHeight="1" x14ac:dyDescent="0.2">
      <c r="A212" s="302">
        <v>44470</v>
      </c>
      <c r="B212" s="303">
        <v>29627</v>
      </c>
      <c r="C212" s="303">
        <v>-972</v>
      </c>
      <c r="D212" s="304">
        <v>-3.1765743978561392</v>
      </c>
      <c r="E212" s="303">
        <v>-109</v>
      </c>
      <c r="F212" s="304">
        <v>-0.36655905299973096</v>
      </c>
      <c r="G212" s="303">
        <v>280145</v>
      </c>
      <c r="H212" s="303">
        <v>1742</v>
      </c>
      <c r="I212" s="304">
        <v>0.6257116482221815</v>
      </c>
      <c r="J212" s="303">
        <v>-66083</v>
      </c>
      <c r="K212" s="304">
        <v>-19.086555680072092</v>
      </c>
    </row>
    <row r="213" spans="1:11" ht="12" customHeight="1" x14ac:dyDescent="0.2">
      <c r="A213" s="302">
        <v>44501</v>
      </c>
      <c r="B213" s="303">
        <v>29390</v>
      </c>
      <c r="C213" s="303">
        <v>-237</v>
      </c>
      <c r="D213" s="304">
        <v>-0.79994599520707466</v>
      </c>
      <c r="E213" s="303">
        <v>-885</v>
      </c>
      <c r="F213" s="304">
        <v>-2.9232039636663916</v>
      </c>
      <c r="G213" s="303">
        <v>272389</v>
      </c>
      <c r="H213" s="303">
        <v>-7756</v>
      </c>
      <c r="I213" s="304">
        <v>-2.7685662781773726</v>
      </c>
      <c r="J213" s="303">
        <v>-77593</v>
      </c>
      <c r="K213" s="304">
        <v>-22.170568772108279</v>
      </c>
    </row>
    <row r="214" spans="1:11" ht="12" customHeight="1" x14ac:dyDescent="0.2">
      <c r="A214" s="302">
        <v>44531</v>
      </c>
      <c r="B214" s="303">
        <v>25567</v>
      </c>
      <c r="C214" s="303">
        <v>-3823</v>
      </c>
      <c r="D214" s="304">
        <v>-13.007825791085404</v>
      </c>
      <c r="E214" s="303">
        <v>-5020</v>
      </c>
      <c r="F214" s="304">
        <v>-16.41220126197404</v>
      </c>
      <c r="G214" s="303">
        <v>255687</v>
      </c>
      <c r="H214" s="303">
        <v>-16702</v>
      </c>
      <c r="I214" s="304">
        <v>-6.1316719838172613</v>
      </c>
      <c r="J214" s="303">
        <v>-95916</v>
      </c>
      <c r="K214" s="304">
        <v>-27.279630719874405</v>
      </c>
    </row>
    <row r="215" spans="1:11" ht="12" customHeight="1" x14ac:dyDescent="0.2">
      <c r="A215" s="302">
        <v>44562</v>
      </c>
      <c r="B215" s="303">
        <v>23118</v>
      </c>
      <c r="C215" s="303">
        <v>-2449</v>
      </c>
      <c r="D215" s="304">
        <v>-9.5787538624007507</v>
      </c>
      <c r="E215" s="303">
        <v>-7170</v>
      </c>
      <c r="F215" s="304">
        <v>-23.672741679873216</v>
      </c>
      <c r="G215" s="303">
        <v>246301</v>
      </c>
      <c r="H215" s="303">
        <v>-9386</v>
      </c>
      <c r="I215" s="304">
        <v>-3.6708944920938493</v>
      </c>
      <c r="J215" s="303">
        <v>-99905</v>
      </c>
      <c r="K215" s="304">
        <v>-28.857096641883732</v>
      </c>
    </row>
    <row r="216" spans="1:11" ht="12" customHeight="1" x14ac:dyDescent="0.2">
      <c r="A216" s="302">
        <v>44593</v>
      </c>
      <c r="B216" s="303">
        <v>21087</v>
      </c>
      <c r="C216" s="303">
        <v>-2031</v>
      </c>
      <c r="D216" s="304">
        <v>-8.7853620555411371</v>
      </c>
      <c r="E216" s="303">
        <v>-10039</v>
      </c>
      <c r="F216" s="304">
        <v>-32.252779027179848</v>
      </c>
      <c r="G216" s="303">
        <v>249426</v>
      </c>
      <c r="H216" s="303">
        <v>3125</v>
      </c>
      <c r="I216" s="304">
        <v>1.2687727617833464</v>
      </c>
      <c r="J216" s="303">
        <v>-102652</v>
      </c>
      <c r="K216" s="304">
        <v>-29.15603928674896</v>
      </c>
    </row>
    <row r="217" spans="1:11" ht="12" customHeight="1" x14ac:dyDescent="0.2">
      <c r="A217" s="302">
        <v>44621</v>
      </c>
      <c r="B217" s="303">
        <v>21818</v>
      </c>
      <c r="C217" s="303">
        <v>731</v>
      </c>
      <c r="D217" s="304">
        <v>3.4665907905344526</v>
      </c>
      <c r="E217" s="303">
        <v>-9612</v>
      </c>
      <c r="F217" s="304">
        <v>-30.582246261533566</v>
      </c>
      <c r="G217" s="303">
        <v>256190</v>
      </c>
      <c r="H217" s="303">
        <v>6764</v>
      </c>
      <c r="I217" s="304">
        <v>2.7118263533071931</v>
      </c>
      <c r="J217" s="303">
        <v>-99417</v>
      </c>
      <c r="K217" s="304">
        <v>-27.956986223555781</v>
      </c>
    </row>
    <row r="218" spans="1:11" ht="12" customHeight="1" x14ac:dyDescent="0.2">
      <c r="A218" s="302">
        <v>44652</v>
      </c>
      <c r="B218" s="303">
        <v>21688</v>
      </c>
      <c r="C218" s="303">
        <v>-130</v>
      </c>
      <c r="D218" s="304">
        <v>-0.59583829865248872</v>
      </c>
      <c r="E218" s="303">
        <v>-10387</v>
      </c>
      <c r="F218" s="304">
        <v>-32.383476227591579</v>
      </c>
      <c r="G218" s="303">
        <v>256208</v>
      </c>
      <c r="H218" s="303">
        <v>18</v>
      </c>
      <c r="I218" s="304">
        <v>7.0260353643780008E-3</v>
      </c>
      <c r="J218" s="303">
        <v>-104275</v>
      </c>
      <c r="K218" s="304">
        <v>-28.926468099743953</v>
      </c>
    </row>
    <row r="219" spans="1:11" ht="12" customHeight="1" x14ac:dyDescent="0.2">
      <c r="A219" s="302">
        <v>44682</v>
      </c>
      <c r="B219" s="303">
        <v>20933</v>
      </c>
      <c r="C219" s="303">
        <v>-755</v>
      </c>
      <c r="D219" s="304">
        <v>-3.4811877535964588</v>
      </c>
      <c r="E219" s="303">
        <v>-10348</v>
      </c>
      <c r="F219" s="304">
        <v>-33.080783862408488</v>
      </c>
      <c r="G219" s="303">
        <v>247595</v>
      </c>
      <c r="H219" s="303">
        <v>-8613</v>
      </c>
      <c r="I219" s="304">
        <v>-3.3617217260975458</v>
      </c>
      <c r="J219" s="303">
        <v>-103544</v>
      </c>
      <c r="K219" s="304">
        <v>-29.488037500818763</v>
      </c>
    </row>
    <row r="220" spans="1:11" ht="12" customHeight="1" x14ac:dyDescent="0.2">
      <c r="A220" s="302">
        <v>44713</v>
      </c>
      <c r="B220" s="303">
        <v>20808</v>
      </c>
      <c r="C220" s="303">
        <v>-125</v>
      </c>
      <c r="D220" s="304">
        <v>-0.5971432666125257</v>
      </c>
      <c r="E220" s="303">
        <v>-10476</v>
      </c>
      <c r="F220" s="304">
        <v>-33.486766398158807</v>
      </c>
      <c r="G220" s="303">
        <v>249469</v>
      </c>
      <c r="H220" s="303">
        <v>1874</v>
      </c>
      <c r="I220" s="304">
        <v>0.75688119711625845</v>
      </c>
      <c r="J220" s="303">
        <v>-88555</v>
      </c>
      <c r="K220" s="304">
        <v>-26.197843940075259</v>
      </c>
    </row>
    <row r="221" spans="1:11" ht="12" customHeight="1" x14ac:dyDescent="0.2">
      <c r="A221" s="302">
        <v>44743</v>
      </c>
      <c r="B221" s="303">
        <v>20313</v>
      </c>
      <c r="C221" s="303">
        <v>-495</v>
      </c>
      <c r="D221" s="304">
        <v>-2.378892733564014</v>
      </c>
      <c r="E221" s="303">
        <v>-10422</v>
      </c>
      <c r="F221" s="304">
        <v>-33.909224011713029</v>
      </c>
      <c r="G221" s="303">
        <v>241570</v>
      </c>
      <c r="H221" s="303">
        <v>-7899</v>
      </c>
      <c r="I221" s="304">
        <v>-3.1663252748838535</v>
      </c>
      <c r="J221" s="303">
        <v>-64463</v>
      </c>
      <c r="K221" s="304">
        <v>-21.064068254077174</v>
      </c>
    </row>
    <row r="222" spans="1:11" ht="12" customHeight="1" x14ac:dyDescent="0.2">
      <c r="A222" s="302">
        <v>44774</v>
      </c>
      <c r="B222" s="303">
        <v>20255</v>
      </c>
      <c r="C222" s="303">
        <v>-58</v>
      </c>
      <c r="D222" s="304">
        <v>-0.28553143307241668</v>
      </c>
      <c r="E222" s="303">
        <v>-10297</v>
      </c>
      <c r="F222" s="304">
        <v>-33.703194553548052</v>
      </c>
      <c r="G222" s="303">
        <v>241076</v>
      </c>
      <c r="H222" s="303">
        <v>-494</v>
      </c>
      <c r="I222" s="304">
        <v>-0.20449559133998427</v>
      </c>
      <c r="J222" s="303">
        <v>-42084</v>
      </c>
      <c r="K222" s="304">
        <v>-14.862268682017234</v>
      </c>
    </row>
    <row r="223" spans="1:11" ht="12" customHeight="1" x14ac:dyDescent="0.2">
      <c r="A223" s="302">
        <v>44805</v>
      </c>
      <c r="B223" s="303">
        <v>20844</v>
      </c>
      <c r="C223" s="303">
        <v>589</v>
      </c>
      <c r="D223" s="304">
        <v>2.9079239693902741</v>
      </c>
      <c r="E223" s="303">
        <v>-9755</v>
      </c>
      <c r="F223" s="304">
        <v>-31.88012680152946</v>
      </c>
      <c r="G223" s="303">
        <v>246092</v>
      </c>
      <c r="H223" s="303">
        <v>5016</v>
      </c>
      <c r="I223" s="304">
        <v>2.0806716554115714</v>
      </c>
      <c r="J223" s="303">
        <v>-32311</v>
      </c>
      <c r="K223" s="304">
        <v>-11.605837580773196</v>
      </c>
    </row>
    <row r="224" spans="1:11" ht="12" customHeight="1" x14ac:dyDescent="0.2">
      <c r="A224" s="302">
        <v>44835</v>
      </c>
      <c r="B224" s="303">
        <v>20814</v>
      </c>
      <c r="C224" s="303">
        <v>-30</v>
      </c>
      <c r="D224" s="304">
        <v>-0.14392630972941853</v>
      </c>
      <c r="E224" s="303">
        <v>-8813</v>
      </c>
      <c r="F224" s="304">
        <v>-29.746515003206536</v>
      </c>
      <c r="G224" s="303">
        <v>251686</v>
      </c>
      <c r="H224" s="303">
        <v>5594</v>
      </c>
      <c r="I224" s="304">
        <v>2.2731336248232368</v>
      </c>
      <c r="J224" s="303">
        <v>-28459</v>
      </c>
      <c r="K224" s="304">
        <v>-10.158667832729479</v>
      </c>
    </row>
    <row r="225" spans="1:11" ht="12" customHeight="1" x14ac:dyDescent="0.2">
      <c r="A225" s="302">
        <v>44866</v>
      </c>
      <c r="B225" s="303">
        <v>20741</v>
      </c>
      <c r="C225" s="303">
        <v>-73</v>
      </c>
      <c r="D225" s="304">
        <v>-0.35072547323916592</v>
      </c>
      <c r="E225" s="303">
        <v>-8649</v>
      </c>
      <c r="F225" s="304">
        <v>-29.428376998979246</v>
      </c>
      <c r="G225" s="303">
        <v>253471</v>
      </c>
      <c r="H225" s="303">
        <v>1785</v>
      </c>
      <c r="I225" s="304">
        <v>0.70921704028034938</v>
      </c>
      <c r="J225" s="303">
        <v>-18918</v>
      </c>
      <c r="K225" s="304">
        <v>-6.9452143809037814</v>
      </c>
    </row>
    <row r="226" spans="1:11" ht="12" customHeight="1" x14ac:dyDescent="0.2">
      <c r="A226" s="302">
        <v>44896</v>
      </c>
      <c r="B226" s="303">
        <v>19655</v>
      </c>
      <c r="C226" s="303">
        <v>-1086</v>
      </c>
      <c r="D226" s="304">
        <v>-5.2360059784966975</v>
      </c>
      <c r="E226" s="303">
        <v>-5912</v>
      </c>
      <c r="F226" s="304">
        <v>-23.123557711111982</v>
      </c>
      <c r="G226" s="303">
        <v>246316</v>
      </c>
      <c r="H226" s="303">
        <v>-7155</v>
      </c>
      <c r="I226" s="304">
        <v>-2.8228081318967457</v>
      </c>
      <c r="J226" s="303">
        <v>-9371</v>
      </c>
      <c r="K226" s="304">
        <v>-3.6650279443225506</v>
      </c>
    </row>
    <row r="227" spans="1:11" ht="12" customHeight="1" x14ac:dyDescent="0.2">
      <c r="A227" s="302">
        <v>44927</v>
      </c>
      <c r="B227" s="303">
        <v>20320</v>
      </c>
      <c r="C227" s="303">
        <v>665</v>
      </c>
      <c r="D227" s="304">
        <v>3.3833630119562454</v>
      </c>
      <c r="E227" s="303">
        <v>-2798</v>
      </c>
      <c r="F227" s="304">
        <v>-12.103123107535254</v>
      </c>
      <c r="G227" s="303">
        <v>247547</v>
      </c>
      <c r="H227" s="303">
        <v>1231</v>
      </c>
      <c r="I227" s="304">
        <v>0.4997645301157862</v>
      </c>
      <c r="J227" s="303">
        <v>1246</v>
      </c>
      <c r="K227" s="304">
        <v>0.5058850755782559</v>
      </c>
    </row>
    <row r="228" spans="1:11" ht="12" customHeight="1" x14ac:dyDescent="0.2">
      <c r="A228" s="302">
        <v>44958</v>
      </c>
      <c r="B228" s="303">
        <v>21422</v>
      </c>
      <c r="C228" s="303">
        <v>1102</v>
      </c>
      <c r="D228" s="304">
        <v>5.4232283464566926</v>
      </c>
      <c r="E228" s="303">
        <v>335</v>
      </c>
      <c r="F228" s="304">
        <v>1.5886565182339831</v>
      </c>
      <c r="G228" s="303">
        <v>257686</v>
      </c>
      <c r="H228" s="303">
        <v>10139</v>
      </c>
      <c r="I228" s="304">
        <v>4.0957878705861921</v>
      </c>
      <c r="J228" s="303">
        <v>8260</v>
      </c>
      <c r="K228" s="304">
        <v>3.3116034415016879</v>
      </c>
    </row>
    <row r="229" spans="1:11" ht="12" customHeight="1" x14ac:dyDescent="0.2">
      <c r="A229" s="302">
        <v>44986</v>
      </c>
      <c r="B229" s="303">
        <v>22136</v>
      </c>
      <c r="C229" s="303">
        <v>714</v>
      </c>
      <c r="D229" s="304">
        <v>3.3330221267855475</v>
      </c>
      <c r="E229" s="303">
        <v>318</v>
      </c>
      <c r="F229" s="304">
        <v>1.4575121459345495</v>
      </c>
      <c r="G229" s="303">
        <v>261685</v>
      </c>
      <c r="H229" s="303">
        <v>3999</v>
      </c>
      <c r="I229" s="304">
        <v>1.5518887327988327</v>
      </c>
      <c r="J229" s="303">
        <v>5495</v>
      </c>
      <c r="K229" s="304">
        <v>2.1448924626253953</v>
      </c>
    </row>
    <row r="230" spans="1:11" ht="12" customHeight="1" x14ac:dyDescent="0.2">
      <c r="A230" s="302">
        <v>45017</v>
      </c>
      <c r="B230" s="303">
        <v>21600</v>
      </c>
      <c r="C230" s="303">
        <v>-536</v>
      </c>
      <c r="D230" s="304">
        <v>-2.4213950126490786</v>
      </c>
      <c r="E230" s="303">
        <v>-88</v>
      </c>
      <c r="F230" s="304">
        <v>-0.40575433419402435</v>
      </c>
      <c r="G230" s="303">
        <v>253712</v>
      </c>
      <c r="H230" s="303">
        <v>-7973</v>
      </c>
      <c r="I230" s="304">
        <v>-3.0467928998605194</v>
      </c>
      <c r="J230" s="303">
        <v>-2496</v>
      </c>
      <c r="K230" s="304">
        <v>-0.97420845562980074</v>
      </c>
    </row>
    <row r="231" spans="1:11" ht="12" customHeight="1" x14ac:dyDescent="0.2">
      <c r="A231" s="302">
        <v>45047</v>
      </c>
      <c r="B231" s="303">
        <v>21297</v>
      </c>
      <c r="C231" s="303">
        <v>-303</v>
      </c>
      <c r="D231" s="304">
        <v>-1.4027777777777777</v>
      </c>
      <c r="E231" s="303">
        <v>364</v>
      </c>
      <c r="F231" s="304">
        <v>1.7388811923756748</v>
      </c>
      <c r="G231" s="303">
        <v>250136</v>
      </c>
      <c r="H231" s="303">
        <v>-3576</v>
      </c>
      <c r="I231" s="304">
        <v>-1.4094721574068234</v>
      </c>
      <c r="J231" s="303">
        <v>2541</v>
      </c>
      <c r="K231" s="304">
        <v>1.026272743795311</v>
      </c>
    </row>
    <row r="232" spans="1:11" ht="12" customHeight="1" x14ac:dyDescent="0.2">
      <c r="A232" s="302">
        <v>45078</v>
      </c>
      <c r="B232" s="303">
        <v>21339</v>
      </c>
      <c r="C232" s="303">
        <v>42</v>
      </c>
      <c r="D232" s="304">
        <v>0.19721087477109453</v>
      </c>
      <c r="E232" s="303">
        <v>531</v>
      </c>
      <c r="F232" s="304">
        <v>2.5519031141868513</v>
      </c>
      <c r="G232" s="303">
        <v>248357</v>
      </c>
      <c r="H232" s="303">
        <v>-1779</v>
      </c>
      <c r="I232" s="304">
        <v>-0.71121310007355998</v>
      </c>
      <c r="J232" s="303">
        <v>-1112</v>
      </c>
      <c r="K232" s="304">
        <v>-0.44574676613126279</v>
      </c>
    </row>
    <row r="233" spans="1:11" ht="12" customHeight="1" x14ac:dyDescent="0.2">
      <c r="A233" s="302">
        <v>45108</v>
      </c>
      <c r="B233" s="303">
        <v>20943</v>
      </c>
      <c r="C233" s="303">
        <v>-396</v>
      </c>
      <c r="D233" s="304">
        <v>-1.8557570645297343</v>
      </c>
      <c r="E233" s="303">
        <v>630</v>
      </c>
      <c r="F233" s="304">
        <v>3.1014621178555606</v>
      </c>
      <c r="G233" s="303">
        <v>246154</v>
      </c>
      <c r="H233" s="303">
        <v>-2203</v>
      </c>
      <c r="I233" s="304">
        <v>-0.88702955825686414</v>
      </c>
      <c r="J233" s="303">
        <v>4584</v>
      </c>
      <c r="K233" s="304">
        <v>1.8975866208552385</v>
      </c>
    </row>
    <row r="234" spans="1:11" ht="12" customHeight="1" x14ac:dyDescent="0.2">
      <c r="A234" s="302">
        <v>45139</v>
      </c>
      <c r="B234" s="303">
        <v>20850</v>
      </c>
      <c r="C234" s="303">
        <v>-93</v>
      </c>
      <c r="D234" s="304">
        <v>-0.44406245523563959</v>
      </c>
      <c r="E234" s="303">
        <v>595</v>
      </c>
      <c r="F234" s="304">
        <v>2.9375462848679339</v>
      </c>
      <c r="G234" s="303">
        <v>243482</v>
      </c>
      <c r="H234" s="303">
        <v>-2672</v>
      </c>
      <c r="I234" s="304">
        <v>-1.0854993215629241</v>
      </c>
      <c r="J234" s="303">
        <v>2406</v>
      </c>
      <c r="K234" s="304">
        <v>0.998025518923493</v>
      </c>
    </row>
    <row r="235" spans="1:11" ht="12" customHeight="1" x14ac:dyDescent="0.2">
      <c r="A235" s="302">
        <v>45170</v>
      </c>
      <c r="B235" s="303">
        <v>21669</v>
      </c>
      <c r="C235" s="303">
        <v>819</v>
      </c>
      <c r="D235" s="304">
        <v>3.9280575539568345</v>
      </c>
      <c r="E235" s="303">
        <v>825</v>
      </c>
      <c r="F235" s="304">
        <v>3.9579735175590098</v>
      </c>
      <c r="G235" s="303">
        <v>250432</v>
      </c>
      <c r="H235" s="303">
        <v>4278</v>
      </c>
      <c r="I235" s="304">
        <v>1.7379364137897413</v>
      </c>
      <c r="J235" s="303">
        <v>4340</v>
      </c>
      <c r="K235" s="304">
        <v>1.7635680964842417</v>
      </c>
    </row>
    <row r="236" spans="1:11" ht="12" customHeight="1" x14ac:dyDescent="0.2">
      <c r="A236" s="302">
        <v>45200</v>
      </c>
      <c r="B236" s="303">
        <v>21588</v>
      </c>
      <c r="C236" s="303">
        <v>-81</v>
      </c>
      <c r="D236" s="304">
        <v>-0.3738058978263879</v>
      </c>
      <c r="E236" s="303">
        <v>774</v>
      </c>
      <c r="F236" s="304">
        <v>3.7186509080426635</v>
      </c>
      <c r="G236" s="303">
        <v>252360</v>
      </c>
      <c r="H236" s="303">
        <v>1928</v>
      </c>
      <c r="I236" s="304">
        <v>0.76986966521850242</v>
      </c>
      <c r="J236" s="303">
        <v>674</v>
      </c>
      <c r="K236" s="304">
        <v>0.267793997282328</v>
      </c>
    </row>
    <row r="237" spans="1:11" ht="12" customHeight="1" x14ac:dyDescent="0.2">
      <c r="A237" s="302">
        <v>45231</v>
      </c>
      <c r="B237" s="303">
        <v>21472</v>
      </c>
      <c r="C237" s="303">
        <v>-116</v>
      </c>
      <c r="D237" s="304">
        <v>-0.53733555679080969</v>
      </c>
      <c r="E237" s="303">
        <v>731</v>
      </c>
      <c r="F237" s="304">
        <v>3.5244202304614047</v>
      </c>
      <c r="G237" s="303">
        <v>251023</v>
      </c>
      <c r="H237" s="303">
        <v>-1337</v>
      </c>
      <c r="I237" s="304">
        <v>-0.5297987002694563</v>
      </c>
      <c r="J237" s="303">
        <v>-2448</v>
      </c>
      <c r="K237" s="304">
        <v>-0.96579095833448403</v>
      </c>
    </row>
    <row r="238" spans="1:11" ht="12" customHeight="1" x14ac:dyDescent="0.2">
      <c r="A238" s="302">
        <v>45261</v>
      </c>
      <c r="B238" s="303">
        <v>20615</v>
      </c>
      <c r="C238" s="303">
        <v>-857</v>
      </c>
      <c r="D238" s="304">
        <v>-3.9912444113263787</v>
      </c>
      <c r="E238" s="303">
        <v>960</v>
      </c>
      <c r="F238" s="304">
        <v>4.8842533706436022</v>
      </c>
      <c r="G238" s="303">
        <v>244005</v>
      </c>
      <c r="H238" s="303">
        <v>-7018</v>
      </c>
      <c r="I238" s="304">
        <v>-2.7957597510985051</v>
      </c>
      <c r="J238" s="303">
        <v>-2311</v>
      </c>
      <c r="K238" s="304">
        <v>-0.9382256938241933</v>
      </c>
    </row>
    <row r="239" spans="1:11" ht="12" customHeight="1" x14ac:dyDescent="0.2">
      <c r="A239" s="302">
        <v>45292</v>
      </c>
      <c r="B239" s="303">
        <v>21125</v>
      </c>
      <c r="C239" s="303">
        <v>510</v>
      </c>
      <c r="D239" s="304">
        <v>2.473926752364783</v>
      </c>
      <c r="E239" s="303">
        <v>805</v>
      </c>
      <c r="F239" s="304">
        <v>3.9616141732283463</v>
      </c>
      <c r="G239" s="303">
        <v>245226</v>
      </c>
      <c r="H239" s="303">
        <v>1221</v>
      </c>
      <c r="I239" s="304">
        <v>0.50039958197577916</v>
      </c>
      <c r="J239" s="303">
        <v>-2321</v>
      </c>
      <c r="K239" s="304">
        <v>-0.93759972853639917</v>
      </c>
    </row>
    <row r="240" spans="1:11" ht="12" customHeight="1" x14ac:dyDescent="0.2">
      <c r="A240" s="302">
        <v>45323</v>
      </c>
      <c r="B240" s="303">
        <v>21545</v>
      </c>
      <c r="C240" s="303">
        <v>420</v>
      </c>
      <c r="D240" s="304">
        <v>1.9881656804733727</v>
      </c>
      <c r="E240" s="303">
        <v>123</v>
      </c>
      <c r="F240" s="304">
        <v>0.57417608066473713</v>
      </c>
      <c r="G240" s="303">
        <v>250935</v>
      </c>
      <c r="H240" s="303">
        <v>5709</v>
      </c>
      <c r="I240" s="304">
        <v>2.3280565682268599</v>
      </c>
      <c r="J240" s="303">
        <v>-6751</v>
      </c>
      <c r="K240" s="304">
        <v>-2.6198551725743733</v>
      </c>
    </row>
    <row r="241" spans="1:11" ht="12" customHeight="1" x14ac:dyDescent="0.2">
      <c r="A241" s="302">
        <v>45352</v>
      </c>
      <c r="B241" s="303">
        <v>21852</v>
      </c>
      <c r="C241" s="303">
        <v>307</v>
      </c>
      <c r="D241" s="304">
        <v>1.424924576467858</v>
      </c>
      <c r="E241" s="303">
        <v>-284</v>
      </c>
      <c r="F241" s="304">
        <v>-1.2829779544633177</v>
      </c>
      <c r="G241" s="303">
        <v>252714</v>
      </c>
      <c r="H241" s="303">
        <v>1779</v>
      </c>
      <c r="I241" s="304">
        <v>0.70894853248849299</v>
      </c>
      <c r="J241" s="303">
        <v>-8971</v>
      </c>
      <c r="K241" s="304">
        <v>-3.4281674532357607</v>
      </c>
    </row>
    <row r="242" spans="1:11" ht="12" customHeight="1" x14ac:dyDescent="0.2">
      <c r="A242" s="302">
        <v>45383</v>
      </c>
      <c r="B242" s="303">
        <v>21203</v>
      </c>
      <c r="C242" s="303">
        <v>-649</v>
      </c>
      <c r="D242" s="304">
        <v>-2.9699798645432911</v>
      </c>
      <c r="E242" s="303">
        <v>-397</v>
      </c>
      <c r="F242" s="304">
        <v>-1.837962962962963</v>
      </c>
      <c r="G242" s="303">
        <v>247064</v>
      </c>
      <c r="H242" s="303">
        <v>-5650</v>
      </c>
      <c r="I242" s="304">
        <v>-2.2357289267709741</v>
      </c>
      <c r="J242" s="303">
        <v>-6648</v>
      </c>
      <c r="K242" s="304">
        <v>-2.6202938765214099</v>
      </c>
    </row>
    <row r="243" spans="1:11" ht="12" customHeight="1" x14ac:dyDescent="0.2">
      <c r="A243" s="302">
        <v>45413</v>
      </c>
      <c r="B243" s="303">
        <v>20969</v>
      </c>
      <c r="C243" s="303">
        <v>-234</v>
      </c>
      <c r="D243" s="304">
        <v>-1.1036174126302882</v>
      </c>
      <c r="E243" s="303">
        <v>-328</v>
      </c>
      <c r="F243" s="304">
        <v>-1.5401230220218811</v>
      </c>
      <c r="G243" s="303">
        <v>242712</v>
      </c>
      <c r="H243" s="303">
        <v>-4352</v>
      </c>
      <c r="I243" s="304">
        <v>-1.7614869021791923</v>
      </c>
      <c r="J243" s="303">
        <v>-7424</v>
      </c>
      <c r="K243" s="304">
        <v>-2.967985415933732</v>
      </c>
    </row>
    <row r="244" spans="1:11" ht="12" customHeight="1" x14ac:dyDescent="0.2">
      <c r="A244" s="302">
        <v>45444</v>
      </c>
      <c r="B244" s="303">
        <v>20649</v>
      </c>
      <c r="C244" s="303">
        <v>-320</v>
      </c>
      <c r="D244" s="304">
        <v>-1.5260622824169012</v>
      </c>
      <c r="E244" s="303">
        <v>-690</v>
      </c>
      <c r="F244" s="304">
        <v>-3.2335160972866581</v>
      </c>
      <c r="G244" s="303">
        <v>240563</v>
      </c>
      <c r="H244" s="303">
        <v>-2149</v>
      </c>
      <c r="I244" s="304">
        <v>-0.88541151652987904</v>
      </c>
      <c r="J244" s="303">
        <v>-7794</v>
      </c>
      <c r="K244" s="304">
        <v>-3.1382244108279616</v>
      </c>
    </row>
    <row r="245" spans="1:11" ht="12" customHeight="1" x14ac:dyDescent="0.2">
      <c r="A245" s="302">
        <v>45474</v>
      </c>
      <c r="B245" s="303">
        <v>20401</v>
      </c>
      <c r="C245" s="303">
        <v>-248</v>
      </c>
      <c r="D245" s="304">
        <v>-1.2010266841009249</v>
      </c>
      <c r="E245" s="303">
        <v>-542</v>
      </c>
      <c r="F245" s="304">
        <v>-2.5879768896528672</v>
      </c>
      <c r="G245" s="303">
        <v>237639</v>
      </c>
      <c r="H245" s="303">
        <v>-2924</v>
      </c>
      <c r="I245" s="304">
        <v>-1.21548201510623</v>
      </c>
      <c r="J245" s="303">
        <v>-8515</v>
      </c>
      <c r="K245" s="304">
        <v>-3.4592165879896326</v>
      </c>
    </row>
    <row r="246" spans="1:11" ht="12" customHeight="1" x14ac:dyDescent="0.2">
      <c r="A246" s="302">
        <v>45505</v>
      </c>
      <c r="B246" s="303">
        <v>20056</v>
      </c>
      <c r="C246" s="303">
        <v>-345</v>
      </c>
      <c r="D246" s="304">
        <v>-1.6910935738444195</v>
      </c>
      <c r="E246" s="303">
        <v>-794</v>
      </c>
      <c r="F246" s="304">
        <v>-3.8081534772182253</v>
      </c>
      <c r="G246" s="303">
        <v>234489</v>
      </c>
      <c r="H246" s="303">
        <v>-3150</v>
      </c>
      <c r="I246" s="304">
        <v>-1.3255399997475161</v>
      </c>
      <c r="J246" s="303">
        <v>-8993</v>
      </c>
      <c r="K246" s="304">
        <v>-3.6934968498698058</v>
      </c>
    </row>
    <row r="247" spans="1:11" ht="12" customHeight="1" x14ac:dyDescent="0.2">
      <c r="A247" s="302">
        <v>45536</v>
      </c>
      <c r="B247" s="303">
        <v>20794</v>
      </c>
      <c r="C247" s="303">
        <v>738</v>
      </c>
      <c r="D247" s="304">
        <v>3.6796968488232946</v>
      </c>
      <c r="E247" s="303">
        <v>-875</v>
      </c>
      <c r="F247" s="304">
        <v>-4.0380266740504869</v>
      </c>
      <c r="G247" s="303">
        <v>241038</v>
      </c>
      <c r="H247" s="303">
        <v>6549</v>
      </c>
      <c r="I247" s="304">
        <v>2.792881542417768</v>
      </c>
      <c r="J247" s="303">
        <v>-9394</v>
      </c>
      <c r="K247" s="304">
        <v>-3.751118067978533</v>
      </c>
    </row>
    <row r="248" spans="1:11" ht="12" customHeight="1" x14ac:dyDescent="0.2">
      <c r="A248" s="302">
        <v>45566</v>
      </c>
      <c r="B248" s="303">
        <v>20614</v>
      </c>
      <c r="C248" s="303">
        <v>-180</v>
      </c>
      <c r="D248" s="304">
        <v>-0.86563431759161291</v>
      </c>
      <c r="E248" s="303">
        <v>-974</v>
      </c>
      <c r="F248" s="304">
        <v>-4.5117657958124884</v>
      </c>
      <c r="G248" s="303">
        <v>244001</v>
      </c>
      <c r="H248" s="303">
        <v>2963</v>
      </c>
      <c r="I248" s="304">
        <v>1.2292667546196034</v>
      </c>
      <c r="J248" s="303">
        <v>-8359</v>
      </c>
      <c r="K248" s="304">
        <v>-3.3123315897923602</v>
      </c>
    </row>
    <row r="249" spans="1:11" ht="12" customHeight="1" x14ac:dyDescent="0.2">
      <c r="A249" s="302">
        <v>45597</v>
      </c>
      <c r="B249" s="303">
        <v>20296</v>
      </c>
      <c r="C249" s="303">
        <v>-318</v>
      </c>
      <c r="D249" s="304">
        <v>-1.5426409236441254</v>
      </c>
      <c r="E249" s="303">
        <v>-1176</v>
      </c>
      <c r="F249" s="304">
        <v>-5.4769001490312963</v>
      </c>
      <c r="G249" s="303">
        <v>242952</v>
      </c>
      <c r="H249" s="303">
        <v>-1049</v>
      </c>
      <c r="I249" s="304">
        <v>-0.42991627083495559</v>
      </c>
      <c r="J249" s="303">
        <v>-8071</v>
      </c>
      <c r="K249" s="304">
        <v>-3.2152432247244276</v>
      </c>
    </row>
    <row r="250" spans="1:11" ht="12" customHeight="1" x14ac:dyDescent="0.2">
      <c r="A250" s="302">
        <v>45627</v>
      </c>
      <c r="B250" s="303">
        <v>19152</v>
      </c>
      <c r="C250" s="303">
        <v>-1144</v>
      </c>
      <c r="D250" s="304">
        <v>-5.6365786361844696</v>
      </c>
      <c r="E250" s="303">
        <v>-1463</v>
      </c>
      <c r="F250" s="304">
        <v>-7.096774193548387</v>
      </c>
      <c r="G250" s="303">
        <v>235808</v>
      </c>
      <c r="H250" s="303">
        <v>-7144</v>
      </c>
      <c r="I250" s="304">
        <v>-2.9404985346899801</v>
      </c>
      <c r="J250" s="303">
        <v>-8197</v>
      </c>
      <c r="K250" s="304">
        <v>-3.3593573902174136</v>
      </c>
    </row>
    <row r="251" spans="1:11" ht="12" customHeight="1" x14ac:dyDescent="0.2">
      <c r="A251" s="302">
        <v>45658</v>
      </c>
      <c r="B251" s="303">
        <v>18923</v>
      </c>
      <c r="C251" s="303">
        <v>-229</v>
      </c>
      <c r="D251" s="304">
        <v>-1.1956975772765246</v>
      </c>
      <c r="E251" s="303">
        <v>-2202</v>
      </c>
      <c r="F251" s="304">
        <v>-10.423668639053254</v>
      </c>
      <c r="G251" s="303">
        <v>233607</v>
      </c>
      <c r="H251" s="303">
        <v>-2201</v>
      </c>
      <c r="I251" s="304">
        <v>-0.9333864839191206</v>
      </c>
      <c r="J251" s="303">
        <v>-11619</v>
      </c>
      <c r="K251" s="304">
        <v>-4.7380783440581338</v>
      </c>
    </row>
    <row r="252" spans="1:11" ht="12" customHeight="1" x14ac:dyDescent="0.2">
      <c r="A252" s="302">
        <v>45689</v>
      </c>
      <c r="B252" s="303">
        <v>19742</v>
      </c>
      <c r="C252" s="303">
        <v>819</v>
      </c>
      <c r="D252" s="304">
        <v>4.3280663742535541</v>
      </c>
      <c r="E252" s="303">
        <v>-1803</v>
      </c>
      <c r="F252" s="304">
        <v>-8.3685309816662805</v>
      </c>
      <c r="G252" s="303">
        <v>238790</v>
      </c>
      <c r="H252" s="303">
        <v>5183</v>
      </c>
      <c r="I252" s="304">
        <v>2.2186835154768478</v>
      </c>
      <c r="J252" s="303">
        <v>-12145</v>
      </c>
      <c r="K252" s="304">
        <v>-4.8398987785681555</v>
      </c>
    </row>
    <row r="253" spans="1:11" ht="12" customHeight="1" x14ac:dyDescent="0.2">
      <c r="A253" s="302">
        <v>45717</v>
      </c>
      <c r="B253" s="303">
        <v>20132</v>
      </c>
      <c r="C253" s="303">
        <v>390</v>
      </c>
      <c r="D253" s="304">
        <v>1.9754837402492149</v>
      </c>
      <c r="E253" s="303">
        <v>-1720</v>
      </c>
      <c r="F253" s="304">
        <v>-7.8711330770638845</v>
      </c>
      <c r="G253" s="303">
        <v>242440</v>
      </c>
      <c r="H253" s="303">
        <v>3650</v>
      </c>
      <c r="I253" s="304">
        <v>1.5285397210938481</v>
      </c>
      <c r="J253" s="303">
        <v>-10274</v>
      </c>
      <c r="K253" s="304">
        <v>-4.065465308609733</v>
      </c>
    </row>
    <row r="254" spans="1:11" ht="12" customHeight="1" x14ac:dyDescent="0.2">
      <c r="A254" s="302">
        <v>45748</v>
      </c>
      <c r="B254" s="303">
        <v>19594</v>
      </c>
      <c r="C254" s="303">
        <v>-538</v>
      </c>
      <c r="D254" s="304">
        <v>-2.6723624081064972</v>
      </c>
      <c r="E254" s="303">
        <v>-1609</v>
      </c>
      <c r="F254" s="304">
        <v>-7.5885487902655289</v>
      </c>
      <c r="G254" s="303">
        <v>234740</v>
      </c>
      <c r="H254" s="303">
        <v>-7700</v>
      </c>
      <c r="I254" s="304">
        <v>-3.1760435571687839</v>
      </c>
      <c r="J254" s="303">
        <v>-12324</v>
      </c>
      <c r="K254" s="304">
        <v>-4.988181200012952</v>
      </c>
    </row>
    <row r="255" spans="1:11" ht="12" customHeight="1" x14ac:dyDescent="0.2">
      <c r="A255" s="302">
        <v>45778</v>
      </c>
      <c r="B255" s="303">
        <v>19213</v>
      </c>
      <c r="C255" s="303">
        <v>-381</v>
      </c>
      <c r="D255" s="304">
        <v>-1.9444727977952434</v>
      </c>
      <c r="E255" s="303">
        <v>-1756</v>
      </c>
      <c r="F255" s="304">
        <v>-8.3742667747627451</v>
      </c>
      <c r="G255" s="303">
        <v>232230</v>
      </c>
      <c r="H255" s="303">
        <v>-2510</v>
      </c>
      <c r="I255" s="304">
        <v>-1.069268126437761</v>
      </c>
      <c r="J255" s="303">
        <v>-10482</v>
      </c>
      <c r="K255" s="304">
        <v>-4.3186987046375949</v>
      </c>
    </row>
    <row r="256" spans="1:11" ht="12" customHeight="1" x14ac:dyDescent="0.2">
      <c r="A256" s="302">
        <v>45809</v>
      </c>
      <c r="B256" s="303">
        <v>18595</v>
      </c>
      <c r="C256" s="303">
        <v>-618</v>
      </c>
      <c r="D256" s="304">
        <v>-3.2165721126320719</v>
      </c>
      <c r="E256" s="303">
        <v>-2054</v>
      </c>
      <c r="F256" s="304">
        <v>-9.9472129400939515</v>
      </c>
      <c r="G256" s="303">
        <v>229399</v>
      </c>
      <c r="H256" s="303">
        <v>-2831</v>
      </c>
      <c r="I256" s="304">
        <v>-1.2190500796624038</v>
      </c>
      <c r="J256" s="303">
        <v>-11164</v>
      </c>
      <c r="K256" s="304">
        <v>-4.6407801698515563</v>
      </c>
    </row>
    <row r="257" spans="1:11" ht="12" customHeight="1" x14ac:dyDescent="0.2">
      <c r="A257" s="302">
        <v>45839</v>
      </c>
      <c r="B257" s="303">
        <v>18067</v>
      </c>
      <c r="C257" s="303">
        <v>-528</v>
      </c>
      <c r="D257" s="304">
        <v>-2.8394729766066145</v>
      </c>
      <c r="E257" s="303">
        <v>-2334</v>
      </c>
      <c r="F257" s="304">
        <v>-11.440615656095289</v>
      </c>
      <c r="G257" s="303">
        <v>226084</v>
      </c>
      <c r="H257" s="303">
        <v>-3315</v>
      </c>
      <c r="I257" s="304">
        <v>-1.4450804057559099</v>
      </c>
      <c r="J257" s="303">
        <v>-11555</v>
      </c>
      <c r="K257" s="304">
        <v>-4.86241736415319</v>
      </c>
    </row>
    <row r="258" spans="1:11" ht="12" customHeight="1" x14ac:dyDescent="0.2">
      <c r="A258" s="302">
        <v>45870</v>
      </c>
      <c r="B258" s="303">
        <v>17969</v>
      </c>
      <c r="C258" s="303">
        <v>-98</v>
      </c>
      <c r="D258" s="304">
        <v>-0.54242541650523057</v>
      </c>
      <c r="E258" s="303">
        <v>-2087</v>
      </c>
      <c r="F258" s="304">
        <v>-10.405863581970483</v>
      </c>
      <c r="G258" s="303">
        <v>222626</v>
      </c>
      <c r="H258" s="303">
        <v>-3458</v>
      </c>
      <c r="I258" s="304">
        <v>-1.5295200014154031</v>
      </c>
      <c r="J258" s="303">
        <v>-11863</v>
      </c>
      <c r="K258" s="304">
        <v>-5.0590859272716413</v>
      </c>
    </row>
    <row r="259" spans="1:11" ht="12" customHeight="1" x14ac:dyDescent="0.2">
      <c r="A259" s="302">
        <v>45901</v>
      </c>
      <c r="B259" s="303">
        <v>18377</v>
      </c>
      <c r="C259" s="303">
        <v>408</v>
      </c>
      <c r="D259" s="304">
        <v>2.270577105014191</v>
      </c>
      <c r="E259" s="303">
        <v>-2417</v>
      </c>
      <c r="F259" s="304">
        <v>-11.623545253438492</v>
      </c>
      <c r="G259" s="303">
        <v>228105</v>
      </c>
      <c r="H259" s="303">
        <v>5479</v>
      </c>
      <c r="I259" s="304">
        <v>2.4610782208726745</v>
      </c>
      <c r="J259" s="303">
        <v>-12933</v>
      </c>
      <c r="K259" s="304">
        <v>-5.3655440221043982</v>
      </c>
    </row>
    <row r="260" spans="1:11" ht="12" customHeight="1" x14ac:dyDescent="0.2">
      <c r="A260" s="302">
        <v>45931</v>
      </c>
      <c r="B260" s="303">
        <v>18670</v>
      </c>
      <c r="C260" s="303">
        <v>293</v>
      </c>
      <c r="D260" s="304">
        <v>1.5943842847037057</v>
      </c>
      <c r="E260" s="303">
        <v>-1944</v>
      </c>
      <c r="F260" s="304">
        <v>-9.4304841369942753</v>
      </c>
      <c r="G260" s="303">
        <v>231413</v>
      </c>
      <c r="H260" s="303">
        <v>3308</v>
      </c>
      <c r="I260" s="304">
        <v>1.4502093334210122</v>
      </c>
      <c r="J260" s="303">
        <v>-12588</v>
      </c>
      <c r="K260" s="304">
        <v>-5.1589952500194673</v>
      </c>
    </row>
    <row r="261" spans="1:11" ht="12" customHeight="1" x14ac:dyDescent="0.2">
      <c r="A261" s="302">
        <v>45962</v>
      </c>
      <c r="B261" s="303">
        <v>18292</v>
      </c>
      <c r="C261" s="303">
        <v>-378</v>
      </c>
      <c r="D261" s="304">
        <v>-2.0246384574183183</v>
      </c>
      <c r="E261" s="303">
        <v>-2004</v>
      </c>
      <c r="F261" s="304">
        <v>-9.8738667717776902</v>
      </c>
      <c r="G261" s="303">
        <v>229386</v>
      </c>
      <c r="H261" s="303">
        <v>-2027</v>
      </c>
      <c r="I261" s="304">
        <v>-0.87592313309969616</v>
      </c>
      <c r="J261" s="303">
        <v>-13566</v>
      </c>
      <c r="K261" s="304">
        <v>-5.583819025980441</v>
      </c>
    </row>
    <row r="262" spans="1:11" ht="12" customHeight="1" x14ac:dyDescent="0.2">
      <c r="A262" s="302">
        <v>45992</v>
      </c>
      <c r="B262" s="303">
        <v>17522</v>
      </c>
      <c r="C262" s="303">
        <v>-770</v>
      </c>
      <c r="D262" s="304">
        <v>-4.2094904876448718</v>
      </c>
      <c r="E262" s="303">
        <v>-1630</v>
      </c>
      <c r="F262" s="304">
        <v>-8.5108604845446951</v>
      </c>
      <c r="G262" s="303">
        <v>221661</v>
      </c>
      <c r="H262" s="303">
        <v>-7725</v>
      </c>
      <c r="I262" s="304">
        <v>-3.3676859093405875</v>
      </c>
      <c r="J262" s="303">
        <v>-14147</v>
      </c>
      <c r="K262" s="304">
        <v>-5.9993723707422992</v>
      </c>
    </row>
    <row r="263" spans="1:11" ht="12" customHeight="1" x14ac:dyDescent="0.2">
      <c r="A263" s="302">
        <v>46023</v>
      </c>
      <c r="B263" s="303">
        <v>17429</v>
      </c>
      <c r="C263" s="303">
        <v>-93</v>
      </c>
      <c r="D263" s="304">
        <v>-0.53076132861545489</v>
      </c>
      <c r="E263" s="303">
        <v>-1494</v>
      </c>
      <c r="F263" s="304">
        <v>-7.8951540453416476</v>
      </c>
      <c r="G263" s="303">
        <v>219906</v>
      </c>
      <c r="H263" s="303">
        <v>-1755</v>
      </c>
      <c r="I263" s="304">
        <v>-0.79174956352267656</v>
      </c>
      <c r="J263" s="303">
        <v>-13701</v>
      </c>
      <c r="K263" s="304">
        <v>-5.8649783610936312</v>
      </c>
    </row>
    <row r="264" spans="1:11" ht="12" customHeight="1" x14ac:dyDescent="0.2">
      <c r="A264" s="302">
        <v>46054</v>
      </c>
      <c r="B264" s="303">
        <v>18247</v>
      </c>
      <c r="C264" s="303">
        <v>818</v>
      </c>
      <c r="D264" s="304">
        <v>4.6933272132652473</v>
      </c>
      <c r="E264" s="303">
        <v>-1495</v>
      </c>
      <c r="F264" s="304">
        <v>-7.5726876709553235</v>
      </c>
      <c r="G264" s="303">
        <v>226169</v>
      </c>
      <c r="H264" s="303">
        <v>6263</v>
      </c>
      <c r="I264" s="304">
        <v>2.8480350695297081</v>
      </c>
      <c r="J264" s="303">
        <v>-12621</v>
      </c>
      <c r="K264" s="304">
        <v>-5.2853972109384815</v>
      </c>
    </row>
    <row r="265" spans="1:11" ht="12" customHeight="1" x14ac:dyDescent="0.2">
      <c r="A265" s="305">
        <v>46082</v>
      </c>
      <c r="B265" s="306">
        <v>18866</v>
      </c>
      <c r="C265" s="306">
        <v>619</v>
      </c>
      <c r="D265" s="307">
        <v>3.3923384665972489</v>
      </c>
      <c r="E265" s="306">
        <v>-1266</v>
      </c>
      <c r="F265" s="307">
        <v>-6.2884959268825753</v>
      </c>
      <c r="G265" s="306">
        <v>229050</v>
      </c>
      <c r="H265" s="306">
        <v>2881</v>
      </c>
      <c r="I265" s="307">
        <v>1.2738262096043225</v>
      </c>
      <c r="J265" s="306">
        <v>-13390</v>
      </c>
      <c r="K265" s="307">
        <v>-5.5230160039597429</v>
      </c>
    </row>
    <row r="266" spans="1:11" ht="12" customHeight="1" x14ac:dyDescent="0.2">
      <c r="A266" s="305">
        <v>46113</v>
      </c>
      <c r="B266" s="306">
        <v>18351</v>
      </c>
      <c r="C266" s="306">
        <v>-515</v>
      </c>
      <c r="D266" s="307">
        <v>-2.7297784374006149</v>
      </c>
      <c r="E266" s="306">
        <v>-1243</v>
      </c>
      <c r="F266" s="307">
        <v>-6.3437787077676839</v>
      </c>
      <c r="G266" s="306">
        <v>222093</v>
      </c>
      <c r="H266" s="306">
        <v>-6957</v>
      </c>
      <c r="I266" s="307">
        <v>-3.0373280943025542</v>
      </c>
      <c r="J266" s="306">
        <v>-12647</v>
      </c>
      <c r="K266" s="307">
        <v>-5.3876629462383914</v>
      </c>
    </row>
    <row r="267" spans="1:11" ht="12" customHeight="1" x14ac:dyDescent="0.2">
      <c r="A267" s="305">
        <v>46143</v>
      </c>
      <c r="B267" s="306">
        <v>18228</v>
      </c>
      <c r="C267" s="306">
        <v>-123</v>
      </c>
      <c r="D267" s="307">
        <v>-0.67026320091548142</v>
      </c>
      <c r="E267" s="306">
        <v>-985</v>
      </c>
      <c r="F267" s="307">
        <v>-5.1267371050850983</v>
      </c>
      <c r="G267" s="306">
        <v>222191</v>
      </c>
      <c r="H267" s="306">
        <v>98</v>
      </c>
      <c r="I267" s="307">
        <v>4.412565907074964E-2</v>
      </c>
      <c r="J267" s="306">
        <v>-10039</v>
      </c>
      <c r="K267" s="307">
        <v>-4.3228695689618055</v>
      </c>
    </row>
    <row r="268" spans="1:11" ht="12" customHeight="1" x14ac:dyDescent="0.2">
      <c r="A268" s="305">
        <v>46174</v>
      </c>
      <c r="B268" s="306">
        <v>18133</v>
      </c>
      <c r="C268" s="306">
        <v>-95</v>
      </c>
      <c r="D268" s="307">
        <v>-0.52117621242045209</v>
      </c>
      <c r="E268" s="306">
        <v>-462</v>
      </c>
      <c r="F268" s="307">
        <v>-2.484538854530788</v>
      </c>
      <c r="G268" s="306">
        <v>226489</v>
      </c>
      <c r="H268" s="306">
        <v>4298</v>
      </c>
      <c r="I268" s="307">
        <v>1.9343717792349826</v>
      </c>
      <c r="J268" s="306">
        <v>-2910</v>
      </c>
      <c r="K268" s="307">
        <v>-1.2685321208898033</v>
      </c>
    </row>
    <row r="269" spans="1:11" ht="12" customHeight="1" x14ac:dyDescent="0.2">
      <c r="A269" s="308">
        <v>46204</v>
      </c>
      <c r="B269" s="309">
        <v>18571</v>
      </c>
      <c r="C269" s="309">
        <f>B269-B268</f>
        <v>438</v>
      </c>
      <c r="D269" s="310">
        <f>100*C269/B268</f>
        <v>2.4154855787790215</v>
      </c>
      <c r="E269" s="309">
        <f>B269-B257</f>
        <v>504</v>
      </c>
      <c r="F269" s="310">
        <f>100*E269/B257</f>
        <v>2.7896164277411857</v>
      </c>
      <c r="G269" s="309">
        <v>234757</v>
      </c>
      <c r="H269" s="309">
        <f>G269-G268</f>
        <v>8268</v>
      </c>
      <c r="I269" s="310">
        <f>100*H269/G268</f>
        <v>3.6505084132121208</v>
      </c>
      <c r="J269" s="309">
        <f>G269-G257</f>
        <v>8673</v>
      </c>
      <c r="K269" s="310">
        <f>100*J269/G257</f>
        <v>3.8361847808779039</v>
      </c>
    </row>
    <row r="270" spans="1:11" ht="12" customHeight="1" x14ac:dyDescent="0.2">
      <c r="A270" s="285"/>
      <c r="B270" s="253"/>
      <c r="C270" s="253"/>
      <c r="D270" s="286"/>
      <c r="E270" s="253"/>
      <c r="F270" s="286"/>
      <c r="G270" s="253"/>
      <c r="H270" s="253"/>
      <c r="I270" s="286"/>
      <c r="J270" s="253"/>
      <c r="K270" s="286"/>
    </row>
    <row r="271" spans="1:11" x14ac:dyDescent="0.2">
      <c r="A271" s="46" t="s">
        <v>136</v>
      </c>
    </row>
    <row r="272" spans="1:11" ht="15" customHeight="1" x14ac:dyDescent="0.2">
      <c r="A272" s="46"/>
    </row>
    <row r="273" spans="1:11" x14ac:dyDescent="0.2">
      <c r="A273" s="311"/>
      <c r="B273" s="422" t="s">
        <v>538</v>
      </c>
      <c r="C273" s="422"/>
      <c r="D273" s="422"/>
      <c r="E273" s="422"/>
      <c r="F273" s="422"/>
      <c r="G273" s="422"/>
      <c r="H273" s="422"/>
      <c r="I273" s="422"/>
      <c r="J273" s="422"/>
      <c r="K273" s="422"/>
    </row>
    <row r="274" spans="1:11" ht="21.75" customHeight="1" x14ac:dyDescent="0.2">
      <c r="B274" s="422"/>
      <c r="C274" s="422"/>
      <c r="D274" s="422"/>
      <c r="E274" s="422"/>
      <c r="F274" s="422"/>
      <c r="G274" s="422"/>
      <c r="H274" s="422"/>
      <c r="I274" s="422"/>
      <c r="J274" s="422"/>
      <c r="K274" s="422"/>
    </row>
    <row r="275" spans="1:11" ht="15" customHeight="1" x14ac:dyDescent="0.2">
      <c r="A275" s="312"/>
      <c r="B275" s="422" t="s">
        <v>539</v>
      </c>
      <c r="C275" s="422"/>
      <c r="D275" s="422"/>
      <c r="E275" s="422"/>
      <c r="F275" s="422"/>
      <c r="G275" s="422"/>
      <c r="H275" s="422"/>
      <c r="I275" s="422"/>
      <c r="J275" s="422"/>
      <c r="K275" s="422"/>
    </row>
    <row r="276" spans="1:11" ht="21.75" customHeight="1" x14ac:dyDescent="0.2">
      <c r="B276" s="422"/>
      <c r="C276" s="422"/>
      <c r="D276" s="422"/>
      <c r="E276" s="422"/>
      <c r="F276" s="422"/>
      <c r="G276" s="422"/>
      <c r="H276" s="422"/>
      <c r="I276" s="422"/>
      <c r="J276" s="422"/>
      <c r="K276" s="422"/>
    </row>
    <row r="278" spans="1:11" x14ac:dyDescent="0.2">
      <c r="A278" s="287" t="s">
        <v>535</v>
      </c>
    </row>
    <row r="281" spans="1:11" x14ac:dyDescent="0.2">
      <c r="F281" s="78" t="s">
        <v>60</v>
      </c>
    </row>
  </sheetData>
  <mergeCells count="13">
    <mergeCell ref="J8:K8"/>
    <mergeCell ref="B273:K274"/>
    <mergeCell ref="B275:K276"/>
    <mergeCell ref="A5:K5"/>
    <mergeCell ref="A6:A9"/>
    <mergeCell ref="B6:K6"/>
    <mergeCell ref="B7:F7"/>
    <mergeCell ref="G7:K7"/>
    <mergeCell ref="B8:B9"/>
    <mergeCell ref="C8:D8"/>
    <mergeCell ref="E8:F8"/>
    <mergeCell ref="G8:G9"/>
    <mergeCell ref="H8:I8"/>
  </mergeCells>
  <hyperlinks>
    <hyperlink ref="I2" location="ÍNDICE!A1" display="VOLVER AL ÍNDICE" xr:uid="{B5A235BB-A38F-4E6F-8408-12ABF86235F4}"/>
    <hyperlink ref="A278" location="'ADVERTENCIA EFECTO COVID-19'!A1" display="(*) Ver nota &quot;Advertencia Efecto COVID-19&quot;" xr:uid="{1F61E2BC-0077-4144-B945-FB05557C528C}"/>
  </hyperlinks>
  <pageMargins left="0.70866141732283472" right="0.70866141732283472" top="0.74803149606299213" bottom="0.74803149606299213" header="0.31496062992125984" footer="0.31496062992125984"/>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52A10-6A6E-41FA-8590-4E4F7CFDD059}">
  <sheetPr codeName="Hoja45"/>
  <dimension ref="A2:K281"/>
  <sheetViews>
    <sheetView zoomScaleNormal="100" workbookViewId="0"/>
  </sheetViews>
  <sheetFormatPr baseColWidth="10" defaultColWidth="9.140625" defaultRowHeight="15" x14ac:dyDescent="0.2"/>
  <cols>
    <col min="1" max="1" width="7.85546875" style="15" customWidth="1"/>
    <col min="2" max="2" width="8.140625" style="15" customWidth="1"/>
    <col min="3" max="6" width="7.42578125" style="15" customWidth="1"/>
    <col min="7" max="7" width="9.140625" style="15"/>
    <col min="8" max="9" width="7.42578125" style="15" customWidth="1"/>
    <col min="10" max="10" width="9" style="15" customWidth="1"/>
    <col min="11" max="11" width="7.42578125" style="15" customWidth="1"/>
    <col min="12" max="16384" width="9.140625" style="15"/>
  </cols>
  <sheetData>
    <row r="2" spans="1:11" ht="18" customHeight="1" x14ac:dyDescent="0.25">
      <c r="D2" s="92"/>
      <c r="I2" s="274" t="s">
        <v>61</v>
      </c>
    </row>
    <row r="3" spans="1:11" ht="18.75" customHeight="1" x14ac:dyDescent="0.2"/>
    <row r="4" spans="1:11" ht="24" customHeight="1" x14ac:dyDescent="0.25">
      <c r="C4" s="18"/>
      <c r="K4" s="2" t="s">
        <v>568</v>
      </c>
    </row>
    <row r="5" spans="1:11" s="19" customFormat="1" ht="31.5" customHeight="1" x14ac:dyDescent="0.2">
      <c r="A5" s="421" t="s">
        <v>56</v>
      </c>
      <c r="B5" s="421"/>
      <c r="C5" s="421"/>
      <c r="D5" s="421"/>
      <c r="E5" s="421"/>
      <c r="F5" s="421"/>
      <c r="G5" s="421"/>
      <c r="H5" s="421"/>
      <c r="I5" s="421"/>
      <c r="J5" s="421"/>
      <c r="K5" s="421"/>
    </row>
    <row r="6" spans="1:11" s="19" customFormat="1" ht="16.5" customHeight="1" x14ac:dyDescent="0.2">
      <c r="A6" s="374"/>
      <c r="B6" s="395" t="s">
        <v>543</v>
      </c>
      <c r="C6" s="396"/>
      <c r="D6" s="396"/>
      <c r="E6" s="396"/>
      <c r="F6" s="396"/>
      <c r="G6" s="396"/>
      <c r="H6" s="396"/>
      <c r="I6" s="396"/>
      <c r="J6" s="396"/>
      <c r="K6" s="397"/>
    </row>
    <row r="7" spans="1:11" s="19" customFormat="1" ht="16.5" customHeight="1" x14ac:dyDescent="0.2">
      <c r="A7" s="374"/>
      <c r="B7" s="343" t="s">
        <v>532</v>
      </c>
      <c r="C7" s="344"/>
      <c r="D7" s="344"/>
      <c r="E7" s="344"/>
      <c r="F7" s="345"/>
      <c r="G7" s="343" t="s">
        <v>533</v>
      </c>
      <c r="H7" s="344"/>
      <c r="I7" s="344"/>
      <c r="J7" s="344"/>
      <c r="K7" s="345"/>
    </row>
    <row r="8" spans="1:11" s="19" customFormat="1" ht="25.5" customHeight="1" x14ac:dyDescent="0.2">
      <c r="A8" s="374"/>
      <c r="B8" s="382" t="s">
        <v>65</v>
      </c>
      <c r="C8" s="384" t="s">
        <v>66</v>
      </c>
      <c r="D8" s="385"/>
      <c r="E8" s="384" t="s">
        <v>67</v>
      </c>
      <c r="F8" s="385"/>
      <c r="G8" s="382" t="s">
        <v>65</v>
      </c>
      <c r="H8" s="384" t="s">
        <v>66</v>
      </c>
      <c r="I8" s="385"/>
      <c r="J8" s="384" t="s">
        <v>67</v>
      </c>
      <c r="K8" s="385"/>
    </row>
    <row r="9" spans="1:11" s="19" customFormat="1" ht="15" customHeight="1" x14ac:dyDescent="0.2">
      <c r="A9" s="375"/>
      <c r="B9" s="383"/>
      <c r="C9" s="20" t="s">
        <v>152</v>
      </c>
      <c r="D9" s="21" t="s">
        <v>69</v>
      </c>
      <c r="E9" s="20" t="s">
        <v>152</v>
      </c>
      <c r="F9" s="21" t="s">
        <v>69</v>
      </c>
      <c r="G9" s="383"/>
      <c r="H9" s="20" t="s">
        <v>152</v>
      </c>
      <c r="I9" s="21" t="s">
        <v>69</v>
      </c>
      <c r="J9" s="20" t="s">
        <v>152</v>
      </c>
      <c r="K9" s="21" t="s">
        <v>69</v>
      </c>
    </row>
    <row r="10" spans="1:11" s="19" customFormat="1" ht="3" customHeight="1" x14ac:dyDescent="0.2">
      <c r="A10" s="22"/>
      <c r="B10" s="22"/>
      <c r="C10" s="22"/>
      <c r="D10" s="22"/>
      <c r="G10" s="22"/>
      <c r="H10" s="22"/>
      <c r="I10" s="22"/>
    </row>
    <row r="11" spans="1:11" ht="12" customHeight="1" x14ac:dyDescent="0.2">
      <c r="A11" s="291">
        <v>38353</v>
      </c>
      <c r="B11" s="292">
        <v>1247</v>
      </c>
      <c r="C11" s="293">
        <v>-19.329999999999927</v>
      </c>
      <c r="D11" s="294">
        <v>-1.5264583481398948</v>
      </c>
      <c r="E11" s="293">
        <v>-332.96000000000004</v>
      </c>
      <c r="F11" s="295">
        <v>-21.073951239271882</v>
      </c>
      <c r="G11" s="292">
        <v>55704</v>
      </c>
      <c r="H11" s="292">
        <v>5412</v>
      </c>
      <c r="I11" s="294">
        <v>10.761154855643044</v>
      </c>
      <c r="J11" s="292">
        <v>4603</v>
      </c>
      <c r="K11" s="294">
        <v>9.0076515136690087</v>
      </c>
    </row>
    <row r="12" spans="1:11" ht="12" customHeight="1" x14ac:dyDescent="0.2">
      <c r="A12" s="291">
        <v>38384</v>
      </c>
      <c r="B12" s="292">
        <v>1203</v>
      </c>
      <c r="C12" s="293">
        <v>-44</v>
      </c>
      <c r="D12" s="294">
        <v>-3.5284683239775463</v>
      </c>
      <c r="E12" s="293">
        <v>-378.47</v>
      </c>
      <c r="F12" s="295">
        <v>-23.93153205561914</v>
      </c>
      <c r="G12" s="292">
        <v>54083</v>
      </c>
      <c r="H12" s="292">
        <v>-1621</v>
      </c>
      <c r="I12" s="294">
        <v>-2.9100244147637513</v>
      </c>
      <c r="J12" s="292">
        <v>1155</v>
      </c>
      <c r="K12" s="294">
        <v>2.1822097944377266</v>
      </c>
    </row>
    <row r="13" spans="1:11" ht="12" customHeight="1" x14ac:dyDescent="0.2">
      <c r="A13" s="291">
        <v>38412</v>
      </c>
      <c r="B13" s="292">
        <v>1242</v>
      </c>
      <c r="C13" s="293">
        <v>39</v>
      </c>
      <c r="D13" s="294">
        <v>3.2418952618453867</v>
      </c>
      <c r="E13" s="293">
        <v>-335.41000000000008</v>
      </c>
      <c r="F13" s="295">
        <v>-21.263336735534835</v>
      </c>
      <c r="G13" s="292">
        <v>56453</v>
      </c>
      <c r="H13" s="292">
        <v>2370</v>
      </c>
      <c r="I13" s="294">
        <v>4.3821533568773923</v>
      </c>
      <c r="J13" s="292">
        <v>2725</v>
      </c>
      <c r="K13" s="294">
        <v>5.0718433591423464</v>
      </c>
    </row>
    <row r="14" spans="1:11" ht="12" customHeight="1" x14ac:dyDescent="0.2">
      <c r="A14" s="291">
        <v>38443</v>
      </c>
      <c r="B14" s="292">
        <v>1208</v>
      </c>
      <c r="C14" s="293">
        <v>-34</v>
      </c>
      <c r="D14" s="294">
        <v>-2.7375201288244768</v>
      </c>
      <c r="E14" s="293">
        <v>-309.71000000000004</v>
      </c>
      <c r="F14" s="295">
        <v>-20.406401750004942</v>
      </c>
      <c r="G14" s="292">
        <v>55417</v>
      </c>
      <c r="H14" s="292">
        <v>-1036</v>
      </c>
      <c r="I14" s="294">
        <v>-1.83515490762227</v>
      </c>
      <c r="J14" s="292">
        <v>1814</v>
      </c>
      <c r="K14" s="294">
        <v>3.3841389474469712</v>
      </c>
    </row>
    <row r="15" spans="1:11" ht="12" customHeight="1" x14ac:dyDescent="0.2">
      <c r="A15" s="291">
        <v>38473</v>
      </c>
      <c r="B15" s="292">
        <v>1132</v>
      </c>
      <c r="C15" s="293">
        <v>-76</v>
      </c>
      <c r="D15" s="294">
        <v>-6.2913907284768209</v>
      </c>
      <c r="E15" s="293">
        <v>-311.1099999999999</v>
      </c>
      <c r="F15" s="295">
        <v>-21.558301169003048</v>
      </c>
      <c r="G15" s="292">
        <v>56349</v>
      </c>
      <c r="H15" s="292">
        <v>932</v>
      </c>
      <c r="I15" s="294">
        <v>1.6817943952216829</v>
      </c>
      <c r="J15" s="292">
        <v>3823</v>
      </c>
      <c r="K15" s="294">
        <v>7.2783002703423065</v>
      </c>
    </row>
    <row r="16" spans="1:11" ht="12" customHeight="1" x14ac:dyDescent="0.2">
      <c r="A16" s="291">
        <v>38504</v>
      </c>
      <c r="B16" s="292">
        <v>1184</v>
      </c>
      <c r="C16" s="293">
        <v>0</v>
      </c>
      <c r="D16" s="294">
        <v>0</v>
      </c>
      <c r="E16" s="293">
        <v>-220.61999999999989</v>
      </c>
      <c r="F16" s="295">
        <v>-16.310567639100405</v>
      </c>
      <c r="G16" s="292">
        <v>57647</v>
      </c>
      <c r="H16" s="292">
        <v>1298</v>
      </c>
      <c r="I16" s="294">
        <v>2.303501393103693</v>
      </c>
      <c r="J16" s="292">
        <v>5410</v>
      </c>
      <c r="K16" s="294">
        <v>10.356643758255643</v>
      </c>
    </row>
    <row r="17" spans="1:11" ht="12" customHeight="1" x14ac:dyDescent="0.2">
      <c r="A17" s="291">
        <v>38534</v>
      </c>
      <c r="B17" s="292">
        <v>1168</v>
      </c>
      <c r="C17" s="293">
        <v>52</v>
      </c>
      <c r="D17" s="294">
        <v>4.5936395759717312</v>
      </c>
      <c r="E17" s="293">
        <v>6.8499999999999091</v>
      </c>
      <c r="F17" s="295">
        <v>0.5819139446969297</v>
      </c>
      <c r="G17" s="292">
        <v>58780</v>
      </c>
      <c r="H17" s="292">
        <v>1133</v>
      </c>
      <c r="I17" s="294">
        <v>1.9654101687858865</v>
      </c>
      <c r="J17" s="292">
        <v>7699</v>
      </c>
      <c r="K17" s="294">
        <v>15.072140326148666</v>
      </c>
    </row>
    <row r="18" spans="1:11" ht="12" customHeight="1" x14ac:dyDescent="0.2">
      <c r="A18" s="291">
        <v>38565</v>
      </c>
      <c r="B18" s="292">
        <v>1228</v>
      </c>
      <c r="C18" s="293">
        <v>-16</v>
      </c>
      <c r="D18" s="294">
        <v>-1.3513513513513513</v>
      </c>
      <c r="E18" s="293">
        <v>49.900000000000091</v>
      </c>
      <c r="F18" s="295">
        <v>4.462928181736884</v>
      </c>
      <c r="G18" s="292">
        <v>58958</v>
      </c>
      <c r="H18" s="292">
        <v>178</v>
      </c>
      <c r="I18" s="294">
        <v>0.30282408982647158</v>
      </c>
      <c r="J18" s="292">
        <v>8938</v>
      </c>
      <c r="K18" s="294">
        <v>17.868852459016395</v>
      </c>
    </row>
    <row r="19" spans="1:11" ht="12" customHeight="1" x14ac:dyDescent="0.2">
      <c r="A19" s="291">
        <v>38596</v>
      </c>
      <c r="B19" s="292">
        <v>1377</v>
      </c>
      <c r="C19" s="293">
        <v>60</v>
      </c>
      <c r="D19" s="294">
        <v>5.1369863013698627</v>
      </c>
      <c r="E19" s="293">
        <v>82.190000000000055</v>
      </c>
      <c r="F19" s="295">
        <v>7.1730915247728735</v>
      </c>
      <c r="G19" s="292">
        <v>60744</v>
      </c>
      <c r="H19" s="292">
        <v>1786</v>
      </c>
      <c r="I19" s="294">
        <v>3.029275077173581</v>
      </c>
      <c r="J19" s="292">
        <v>11564</v>
      </c>
      <c r="K19" s="294">
        <v>23.513623424156162</v>
      </c>
    </row>
    <row r="20" spans="1:11" ht="12" customHeight="1" x14ac:dyDescent="0.2">
      <c r="A20" s="291">
        <v>38626</v>
      </c>
      <c r="B20" s="292">
        <v>1593</v>
      </c>
      <c r="C20" s="293">
        <v>149</v>
      </c>
      <c r="D20" s="294">
        <v>12.133550488599349</v>
      </c>
      <c r="E20" s="293">
        <v>69.680000000000064</v>
      </c>
      <c r="F20" s="295">
        <v>5.3299880671908992</v>
      </c>
      <c r="G20" s="292">
        <v>66136</v>
      </c>
      <c r="H20" s="292">
        <v>5392</v>
      </c>
      <c r="I20" s="294">
        <v>8.8765968655340437</v>
      </c>
      <c r="J20" s="292">
        <v>16467</v>
      </c>
      <c r="K20" s="294">
        <v>33.153476011194108</v>
      </c>
    </row>
    <row r="21" spans="1:11" ht="12" customHeight="1" x14ac:dyDescent="0.2">
      <c r="A21" s="291">
        <v>38657</v>
      </c>
      <c r="B21" s="292">
        <v>1686</v>
      </c>
      <c r="C21" s="293">
        <v>216</v>
      </c>
      <c r="D21" s="294">
        <v>15.686274509803921</v>
      </c>
      <c r="E21" s="293">
        <v>267.32999999999993</v>
      </c>
      <c r="F21" s="295">
        <v>20.165652085360602</v>
      </c>
      <c r="G21" s="292">
        <v>66737</v>
      </c>
      <c r="H21" s="292">
        <v>601</v>
      </c>
      <c r="I21" s="294">
        <v>0.90873351880972542</v>
      </c>
      <c r="J21" s="292">
        <v>15004</v>
      </c>
      <c r="K21" s="294">
        <v>29.002764193068256</v>
      </c>
    </row>
    <row r="22" spans="1:11" ht="12" customHeight="1" x14ac:dyDescent="0.2">
      <c r="A22" s="291">
        <v>38687</v>
      </c>
      <c r="B22" s="292">
        <v>1667</v>
      </c>
      <c r="C22" s="293">
        <v>93</v>
      </c>
      <c r="D22" s="294">
        <v>5.8380414312617699</v>
      </c>
      <c r="E22" s="293">
        <v>419.67000000000007</v>
      </c>
      <c r="F22" s="295">
        <v>33.1406505413281</v>
      </c>
      <c r="G22" s="292">
        <v>65227</v>
      </c>
      <c r="H22" s="292">
        <v>-1510</v>
      </c>
      <c r="I22" s="294">
        <v>-2.2626129433447715</v>
      </c>
      <c r="J22" s="292">
        <v>14935</v>
      </c>
      <c r="K22" s="294">
        <v>29.696572019406666</v>
      </c>
    </row>
    <row r="23" spans="1:11" ht="12" customHeight="1" x14ac:dyDescent="0.2">
      <c r="A23" s="291">
        <v>38718</v>
      </c>
      <c r="B23" s="292">
        <v>1738</v>
      </c>
      <c r="C23" s="293">
        <v>-19</v>
      </c>
      <c r="D23" s="294">
        <v>-1.1269276393831553</v>
      </c>
      <c r="E23" s="293">
        <v>420</v>
      </c>
      <c r="F23" s="295">
        <v>33.680834001603849</v>
      </c>
      <c r="G23" s="292">
        <v>66401</v>
      </c>
      <c r="H23" s="292">
        <v>1174</v>
      </c>
      <c r="I23" s="294">
        <v>1.7998681527588269</v>
      </c>
      <c r="J23" s="292">
        <v>10697</v>
      </c>
      <c r="K23" s="294">
        <v>19.20328881229355</v>
      </c>
    </row>
    <row r="24" spans="1:11" ht="12" customHeight="1" x14ac:dyDescent="0.2">
      <c r="A24" s="291">
        <v>38749</v>
      </c>
      <c r="B24" s="292">
        <v>1813</v>
      </c>
      <c r="C24" s="293">
        <v>146</v>
      </c>
      <c r="D24" s="294">
        <v>8.758248350329934</v>
      </c>
      <c r="E24" s="293">
        <v>610</v>
      </c>
      <c r="F24" s="295">
        <v>50.706566916043222</v>
      </c>
      <c r="G24" s="292">
        <v>67906</v>
      </c>
      <c r="H24" s="292">
        <v>1505</v>
      </c>
      <c r="I24" s="294">
        <v>2.2665321305402029</v>
      </c>
      <c r="J24" s="292">
        <v>13823</v>
      </c>
      <c r="K24" s="294">
        <v>25.558863228741011</v>
      </c>
    </row>
    <row r="25" spans="1:11" ht="12" customHeight="1" x14ac:dyDescent="0.2">
      <c r="A25" s="291">
        <v>38777</v>
      </c>
      <c r="B25" s="292">
        <v>1810</v>
      </c>
      <c r="C25" s="293">
        <v>-3</v>
      </c>
      <c r="D25" s="294">
        <v>-0.16547159404302261</v>
      </c>
      <c r="E25" s="293">
        <v>568</v>
      </c>
      <c r="F25" s="295">
        <v>45.732689210950078</v>
      </c>
      <c r="G25" s="292">
        <v>67894</v>
      </c>
      <c r="H25" s="292">
        <v>-12</v>
      </c>
      <c r="I25" s="294">
        <v>-1.7671487055635732E-2</v>
      </c>
      <c r="J25" s="292">
        <v>11441</v>
      </c>
      <c r="K25" s="294">
        <v>20.266416310913502</v>
      </c>
    </row>
    <row r="26" spans="1:11" ht="12" customHeight="1" x14ac:dyDescent="0.2">
      <c r="A26" s="291">
        <v>38808</v>
      </c>
      <c r="B26" s="292">
        <v>1773</v>
      </c>
      <c r="C26" s="293">
        <v>-37</v>
      </c>
      <c r="D26" s="294">
        <v>-2.0441988950276242</v>
      </c>
      <c r="E26" s="293">
        <v>565</v>
      </c>
      <c r="F26" s="295">
        <v>46.771523178807946</v>
      </c>
      <c r="G26" s="292">
        <v>64653</v>
      </c>
      <c r="H26" s="292">
        <v>-3241</v>
      </c>
      <c r="I26" s="294">
        <v>-4.7736176981765697</v>
      </c>
      <c r="J26" s="292">
        <v>9236</v>
      </c>
      <c r="K26" s="294">
        <v>16.666365916595989</v>
      </c>
    </row>
    <row r="27" spans="1:11" ht="12" customHeight="1" x14ac:dyDescent="0.2">
      <c r="A27" s="291">
        <v>38838</v>
      </c>
      <c r="B27" s="292">
        <v>1724</v>
      </c>
      <c r="C27" s="293">
        <v>-49</v>
      </c>
      <c r="D27" s="294">
        <v>-2.7636773829667232</v>
      </c>
      <c r="E27" s="293">
        <v>592</v>
      </c>
      <c r="F27" s="295">
        <v>52.296819787985868</v>
      </c>
      <c r="G27" s="292">
        <v>61571</v>
      </c>
      <c r="H27" s="292">
        <v>-3082</v>
      </c>
      <c r="I27" s="294">
        <v>-4.7669868374244038</v>
      </c>
      <c r="J27" s="292">
        <v>5222</v>
      </c>
      <c r="K27" s="294">
        <v>9.2672452039965219</v>
      </c>
    </row>
    <row r="28" spans="1:11" ht="12" customHeight="1" x14ac:dyDescent="0.2">
      <c r="A28" s="291">
        <v>38869</v>
      </c>
      <c r="B28" s="292">
        <v>1664</v>
      </c>
      <c r="C28" s="293">
        <v>-60</v>
      </c>
      <c r="D28" s="294">
        <v>-3.4802784222737819</v>
      </c>
      <c r="E28" s="293">
        <v>532</v>
      </c>
      <c r="F28" s="295">
        <v>46.996466431095406</v>
      </c>
      <c r="G28" s="292">
        <v>62694</v>
      </c>
      <c r="H28" s="292">
        <v>1123</v>
      </c>
      <c r="I28" s="294">
        <v>1.823910607266408</v>
      </c>
      <c r="J28" s="292">
        <v>5047</v>
      </c>
      <c r="K28" s="294">
        <v>8.7550089336825856</v>
      </c>
    </row>
    <row r="29" spans="1:11" ht="12" customHeight="1" x14ac:dyDescent="0.2">
      <c r="A29" s="291">
        <v>38899</v>
      </c>
      <c r="B29" s="292">
        <v>1629</v>
      </c>
      <c r="C29" s="293">
        <v>-35</v>
      </c>
      <c r="D29" s="294">
        <v>-2.1033653846153846</v>
      </c>
      <c r="E29" s="293">
        <v>445</v>
      </c>
      <c r="F29" s="295">
        <v>37.58445945945946</v>
      </c>
      <c r="G29" s="292">
        <v>62461</v>
      </c>
      <c r="H29" s="292">
        <v>-233</v>
      </c>
      <c r="I29" s="294">
        <v>-0.37164640954477302</v>
      </c>
      <c r="J29" s="292">
        <v>3681</v>
      </c>
      <c r="K29" s="294">
        <v>6.2623341272541682</v>
      </c>
    </row>
    <row r="30" spans="1:11" ht="12" customHeight="1" x14ac:dyDescent="0.2">
      <c r="A30" s="291">
        <v>38930</v>
      </c>
      <c r="B30" s="292">
        <v>1579</v>
      </c>
      <c r="C30" s="293">
        <v>-50</v>
      </c>
      <c r="D30" s="294">
        <v>-3.0693677102516883</v>
      </c>
      <c r="E30" s="293">
        <v>411</v>
      </c>
      <c r="F30" s="295">
        <v>35.188356164383563</v>
      </c>
      <c r="G30" s="292">
        <v>61613</v>
      </c>
      <c r="H30" s="292">
        <v>-848</v>
      </c>
      <c r="I30" s="294">
        <v>-1.3576471718352252</v>
      </c>
      <c r="J30" s="292">
        <v>2655</v>
      </c>
      <c r="K30" s="294">
        <v>4.5032056718341869</v>
      </c>
    </row>
    <row r="31" spans="1:11" ht="12" customHeight="1" x14ac:dyDescent="0.2">
      <c r="A31" s="291">
        <v>38961</v>
      </c>
      <c r="B31" s="292">
        <v>1686</v>
      </c>
      <c r="C31" s="293">
        <v>107</v>
      </c>
      <c r="D31" s="294">
        <v>6.7764407853071562</v>
      </c>
      <c r="E31" s="293">
        <v>458</v>
      </c>
      <c r="F31" s="295">
        <v>37.296416938110752</v>
      </c>
      <c r="G31" s="292">
        <v>61520</v>
      </c>
      <c r="H31" s="292">
        <v>-93</v>
      </c>
      <c r="I31" s="294">
        <v>-0.15094217129501891</v>
      </c>
      <c r="J31" s="292">
        <v>776</v>
      </c>
      <c r="K31" s="294">
        <v>1.2774924272356118</v>
      </c>
    </row>
    <row r="32" spans="1:11" ht="12" customHeight="1" x14ac:dyDescent="0.2">
      <c r="A32" s="291">
        <v>38991</v>
      </c>
      <c r="B32" s="292">
        <v>1931</v>
      </c>
      <c r="C32" s="293">
        <v>245</v>
      </c>
      <c r="D32" s="294">
        <v>14.531435349940688</v>
      </c>
      <c r="E32" s="293">
        <v>554</v>
      </c>
      <c r="F32" s="295">
        <v>40.232389251997098</v>
      </c>
      <c r="G32" s="292">
        <v>62937</v>
      </c>
      <c r="H32" s="292">
        <v>1417</v>
      </c>
      <c r="I32" s="294">
        <v>2.3033159947984396</v>
      </c>
      <c r="J32" s="292">
        <v>-3199</v>
      </c>
      <c r="K32" s="294">
        <v>-4.8370025402201522</v>
      </c>
    </row>
    <row r="33" spans="1:11" ht="12" customHeight="1" x14ac:dyDescent="0.2">
      <c r="A33" s="291">
        <v>39022</v>
      </c>
      <c r="B33" s="292">
        <v>2000</v>
      </c>
      <c r="C33" s="293">
        <v>69</v>
      </c>
      <c r="D33" s="294">
        <v>3.5732780942516831</v>
      </c>
      <c r="E33" s="293">
        <v>407</v>
      </c>
      <c r="F33" s="295">
        <v>25.549278091650972</v>
      </c>
      <c r="G33" s="292">
        <v>63888</v>
      </c>
      <c r="H33" s="292">
        <v>951</v>
      </c>
      <c r="I33" s="294">
        <v>1.5110348443681778</v>
      </c>
      <c r="J33" s="292">
        <v>-2849</v>
      </c>
      <c r="K33" s="294">
        <v>-4.2689962089995053</v>
      </c>
    </row>
    <row r="34" spans="1:11" ht="12" customHeight="1" x14ac:dyDescent="0.2">
      <c r="A34" s="291">
        <v>39052</v>
      </c>
      <c r="B34" s="292">
        <v>1955</v>
      </c>
      <c r="C34" s="293">
        <v>-45</v>
      </c>
      <c r="D34" s="294">
        <v>-2.25</v>
      </c>
      <c r="E34" s="293">
        <v>269</v>
      </c>
      <c r="F34" s="295">
        <v>15.954922894424675</v>
      </c>
      <c r="G34" s="292">
        <v>61494</v>
      </c>
      <c r="H34" s="292">
        <v>-2394</v>
      </c>
      <c r="I34" s="294">
        <v>-3.7471825694966192</v>
      </c>
      <c r="J34" s="292">
        <v>-3733</v>
      </c>
      <c r="K34" s="294">
        <v>-5.723090131387309</v>
      </c>
    </row>
    <row r="35" spans="1:11" ht="12" customHeight="1" x14ac:dyDescent="0.2">
      <c r="A35" s="291">
        <v>39083</v>
      </c>
      <c r="B35" s="292">
        <v>1910</v>
      </c>
      <c r="C35" s="293">
        <v>-45</v>
      </c>
      <c r="D35" s="294">
        <v>-2.3017902813299234</v>
      </c>
      <c r="E35" s="293">
        <v>243</v>
      </c>
      <c r="F35" s="295">
        <v>14.577084583083384</v>
      </c>
      <c r="G35" s="292">
        <v>62785</v>
      </c>
      <c r="H35" s="292">
        <v>1291</v>
      </c>
      <c r="I35" s="294">
        <v>2.0993918105831462</v>
      </c>
      <c r="J35" s="292">
        <v>-3616</v>
      </c>
      <c r="K35" s="294">
        <v>-5.4457011189590521</v>
      </c>
    </row>
    <row r="36" spans="1:11" ht="12" customHeight="1" x14ac:dyDescent="0.2">
      <c r="A36" s="291">
        <v>39114</v>
      </c>
      <c r="B36" s="292">
        <v>1949</v>
      </c>
      <c r="C36" s="293">
        <v>39</v>
      </c>
      <c r="D36" s="294">
        <v>2.0418848167539267</v>
      </c>
      <c r="E36" s="293">
        <v>136</v>
      </c>
      <c r="F36" s="295">
        <v>7.5013789299503584</v>
      </c>
      <c r="G36" s="292">
        <v>63102</v>
      </c>
      <c r="H36" s="292">
        <v>317</v>
      </c>
      <c r="I36" s="294">
        <v>0.50489766664012103</v>
      </c>
      <c r="J36" s="292">
        <v>-4804</v>
      </c>
      <c r="K36" s="294">
        <v>-7.0744853179395042</v>
      </c>
    </row>
    <row r="37" spans="1:11" ht="12" customHeight="1" x14ac:dyDescent="0.2">
      <c r="A37" s="291">
        <v>39142</v>
      </c>
      <c r="B37" s="292">
        <v>2011</v>
      </c>
      <c r="C37" s="293">
        <v>62</v>
      </c>
      <c r="D37" s="294">
        <v>3.1811185223191378</v>
      </c>
      <c r="E37" s="293">
        <v>201</v>
      </c>
      <c r="F37" s="295">
        <v>11.104972375690608</v>
      </c>
      <c r="G37" s="292">
        <v>64001</v>
      </c>
      <c r="H37" s="292">
        <v>899</v>
      </c>
      <c r="I37" s="294">
        <v>1.4246775062597066</v>
      </c>
      <c r="J37" s="292">
        <v>-3893</v>
      </c>
      <c r="K37" s="294">
        <v>-5.7339381977788904</v>
      </c>
    </row>
    <row r="38" spans="1:11" ht="12" customHeight="1" x14ac:dyDescent="0.2">
      <c r="A38" s="291">
        <v>39173</v>
      </c>
      <c r="B38" s="292">
        <v>2039</v>
      </c>
      <c r="C38" s="293">
        <v>28</v>
      </c>
      <c r="D38" s="294">
        <v>1.3923421183490801</v>
      </c>
      <c r="E38" s="293">
        <v>266</v>
      </c>
      <c r="F38" s="295">
        <v>15.002820078962211</v>
      </c>
      <c r="G38" s="292">
        <v>63235</v>
      </c>
      <c r="H38" s="292">
        <v>-766</v>
      </c>
      <c r="I38" s="294">
        <v>-1.1968562991203262</v>
      </c>
      <c r="J38" s="292">
        <v>-1418</v>
      </c>
      <c r="K38" s="294">
        <v>-2.1932470264334216</v>
      </c>
    </row>
    <row r="39" spans="1:11" ht="12" customHeight="1" x14ac:dyDescent="0.2">
      <c r="A39" s="291">
        <v>39203</v>
      </c>
      <c r="B39" s="292">
        <v>1997</v>
      </c>
      <c r="C39" s="293">
        <v>-42</v>
      </c>
      <c r="D39" s="294">
        <v>-2.0598332515939184</v>
      </c>
      <c r="E39" s="293">
        <v>273</v>
      </c>
      <c r="F39" s="295">
        <v>15.835266821345707</v>
      </c>
      <c r="G39" s="292">
        <v>62654</v>
      </c>
      <c r="H39" s="292">
        <v>-581</v>
      </c>
      <c r="I39" s="294">
        <v>-0.91879497113940067</v>
      </c>
      <c r="J39" s="292">
        <v>1083</v>
      </c>
      <c r="K39" s="294">
        <v>1.758944957853535</v>
      </c>
    </row>
    <row r="40" spans="1:11" ht="12" customHeight="1" x14ac:dyDescent="0.2">
      <c r="A40" s="291">
        <v>39234</v>
      </c>
      <c r="B40" s="292">
        <v>1962</v>
      </c>
      <c r="C40" s="293">
        <v>-35</v>
      </c>
      <c r="D40" s="294">
        <v>-1.7526289434151228</v>
      </c>
      <c r="E40" s="293">
        <v>298</v>
      </c>
      <c r="F40" s="295">
        <v>17.908653846153847</v>
      </c>
      <c r="G40" s="292">
        <v>63928</v>
      </c>
      <c r="H40" s="292">
        <v>1274</v>
      </c>
      <c r="I40" s="294">
        <v>2.0333897277109201</v>
      </c>
      <c r="J40" s="292">
        <v>1234</v>
      </c>
      <c r="K40" s="294">
        <v>1.9682904265160941</v>
      </c>
    </row>
    <row r="41" spans="1:11" ht="12" customHeight="1" x14ac:dyDescent="0.2">
      <c r="A41" s="291">
        <v>39264</v>
      </c>
      <c r="B41" s="292">
        <v>1915</v>
      </c>
      <c r="C41" s="293">
        <v>-47</v>
      </c>
      <c r="D41" s="294">
        <v>-2.3955147808358817</v>
      </c>
      <c r="E41" s="293">
        <v>286</v>
      </c>
      <c r="F41" s="295">
        <v>17.556783302639655</v>
      </c>
      <c r="G41" s="292">
        <v>64431</v>
      </c>
      <c r="H41" s="292">
        <v>503</v>
      </c>
      <c r="I41" s="294">
        <v>0.78682267550994867</v>
      </c>
      <c r="J41" s="292">
        <v>1970</v>
      </c>
      <c r="K41" s="294">
        <v>3.1539680760794737</v>
      </c>
    </row>
    <row r="42" spans="1:11" ht="12" customHeight="1" x14ac:dyDescent="0.2">
      <c r="A42" s="291">
        <v>39295</v>
      </c>
      <c r="B42" s="292">
        <v>1908</v>
      </c>
      <c r="C42" s="293">
        <v>-7</v>
      </c>
      <c r="D42" s="294">
        <v>-0.36553524804177545</v>
      </c>
      <c r="E42" s="293">
        <v>329</v>
      </c>
      <c r="F42" s="295">
        <v>20.835972134262192</v>
      </c>
      <c r="G42" s="292">
        <v>65341</v>
      </c>
      <c r="H42" s="292">
        <v>910</v>
      </c>
      <c r="I42" s="294">
        <v>1.4123636137883937</v>
      </c>
      <c r="J42" s="292">
        <v>3728</v>
      </c>
      <c r="K42" s="294">
        <v>6.0506711246003277</v>
      </c>
    </row>
    <row r="43" spans="1:11" ht="12" customHeight="1" x14ac:dyDescent="0.2">
      <c r="A43" s="291">
        <v>39326</v>
      </c>
      <c r="B43" s="292">
        <v>1995</v>
      </c>
      <c r="C43" s="293">
        <v>87</v>
      </c>
      <c r="D43" s="294">
        <v>4.5597484276729556</v>
      </c>
      <c r="E43" s="293">
        <v>309</v>
      </c>
      <c r="F43" s="295">
        <v>18.327402135231317</v>
      </c>
      <c r="G43" s="292">
        <v>65158</v>
      </c>
      <c r="H43" s="292">
        <v>-183</v>
      </c>
      <c r="I43" s="294">
        <v>-0.28006917555592964</v>
      </c>
      <c r="J43" s="292">
        <v>3638</v>
      </c>
      <c r="K43" s="294">
        <v>5.913524057217165</v>
      </c>
    </row>
    <row r="44" spans="1:11" ht="12" customHeight="1" x14ac:dyDescent="0.2">
      <c r="A44" s="291">
        <v>39356</v>
      </c>
      <c r="B44" s="292">
        <v>2177</v>
      </c>
      <c r="C44" s="293">
        <v>182</v>
      </c>
      <c r="D44" s="294">
        <v>9.1228070175438596</v>
      </c>
      <c r="E44" s="293">
        <v>246</v>
      </c>
      <c r="F44" s="295">
        <v>12.739513205592957</v>
      </c>
      <c r="G44" s="292">
        <v>66765</v>
      </c>
      <c r="H44" s="292">
        <v>1607</v>
      </c>
      <c r="I44" s="294">
        <v>2.4663126553915098</v>
      </c>
      <c r="J44" s="292">
        <v>3828</v>
      </c>
      <c r="K44" s="294">
        <v>6.0822727489394159</v>
      </c>
    </row>
    <row r="45" spans="1:11" ht="12" customHeight="1" x14ac:dyDescent="0.2">
      <c r="A45" s="291">
        <v>39387</v>
      </c>
      <c r="B45" s="292">
        <v>2316</v>
      </c>
      <c r="C45" s="293">
        <v>139</v>
      </c>
      <c r="D45" s="294">
        <v>6.3849333945796971</v>
      </c>
      <c r="E45" s="293">
        <v>316</v>
      </c>
      <c r="F45" s="295">
        <v>15.8</v>
      </c>
      <c r="G45" s="292">
        <v>69210</v>
      </c>
      <c r="H45" s="292">
        <v>2445</v>
      </c>
      <c r="I45" s="294">
        <v>3.6620984048528422</v>
      </c>
      <c r="J45" s="292">
        <v>5322</v>
      </c>
      <c r="K45" s="294">
        <v>8.3302028549962426</v>
      </c>
    </row>
    <row r="46" spans="1:11" ht="12" customHeight="1" x14ac:dyDescent="0.2">
      <c r="A46" s="291">
        <v>39417</v>
      </c>
      <c r="B46" s="292">
        <v>2260</v>
      </c>
      <c r="C46" s="293">
        <v>-56</v>
      </c>
      <c r="D46" s="294">
        <v>-2.4179620034542313</v>
      </c>
      <c r="E46" s="293">
        <v>305</v>
      </c>
      <c r="F46" s="295">
        <v>15.601023017902813</v>
      </c>
      <c r="G46" s="292">
        <v>68812</v>
      </c>
      <c r="H46" s="292">
        <v>-398</v>
      </c>
      <c r="I46" s="294">
        <v>-0.57506140731108224</v>
      </c>
      <c r="J46" s="292">
        <v>7318</v>
      </c>
      <c r="K46" s="294">
        <v>11.900348001431034</v>
      </c>
    </row>
    <row r="47" spans="1:11" ht="12" customHeight="1" x14ac:dyDescent="0.2">
      <c r="A47" s="291">
        <v>39448</v>
      </c>
      <c r="B47" s="292">
        <v>2409</v>
      </c>
      <c r="C47" s="293">
        <v>149</v>
      </c>
      <c r="D47" s="294">
        <v>6.5929203539823007</v>
      </c>
      <c r="E47" s="293">
        <v>499</v>
      </c>
      <c r="F47" s="295">
        <v>26.125654450261781</v>
      </c>
      <c r="G47" s="292">
        <v>75361</v>
      </c>
      <c r="H47" s="292">
        <v>6549</v>
      </c>
      <c r="I47" s="294">
        <v>9.5172353659245488</v>
      </c>
      <c r="J47" s="292">
        <v>12576</v>
      </c>
      <c r="K47" s="294">
        <v>20.030262005256031</v>
      </c>
    </row>
    <row r="48" spans="1:11" ht="12" customHeight="1" x14ac:dyDescent="0.2">
      <c r="A48" s="291">
        <v>39479</v>
      </c>
      <c r="B48" s="292">
        <v>2537</v>
      </c>
      <c r="C48" s="293">
        <v>128</v>
      </c>
      <c r="D48" s="294">
        <v>5.3134080531340802</v>
      </c>
      <c r="E48" s="293">
        <v>588</v>
      </c>
      <c r="F48" s="295">
        <v>30.1693175987686</v>
      </c>
      <c r="G48" s="292">
        <v>84219</v>
      </c>
      <c r="H48" s="292">
        <v>8858</v>
      </c>
      <c r="I48" s="294">
        <v>11.754090311965074</v>
      </c>
      <c r="J48" s="292">
        <v>21117</v>
      </c>
      <c r="K48" s="294">
        <v>33.464866406769993</v>
      </c>
    </row>
    <row r="49" spans="1:11" ht="12" customHeight="1" x14ac:dyDescent="0.2">
      <c r="A49" s="291">
        <v>39508</v>
      </c>
      <c r="B49" s="292">
        <v>2357</v>
      </c>
      <c r="C49" s="293">
        <v>-180</v>
      </c>
      <c r="D49" s="294">
        <v>-7.0949940875049267</v>
      </c>
      <c r="E49" s="293">
        <v>346</v>
      </c>
      <c r="F49" s="295">
        <v>17.205370462456489</v>
      </c>
      <c r="G49" s="292">
        <v>75692</v>
      </c>
      <c r="H49" s="292">
        <v>-8527</v>
      </c>
      <c r="I49" s="294">
        <v>-10.124793692634679</v>
      </c>
      <c r="J49" s="292">
        <v>11691</v>
      </c>
      <c r="K49" s="294">
        <v>18.266902079655004</v>
      </c>
    </row>
    <row r="50" spans="1:11" ht="12" customHeight="1" x14ac:dyDescent="0.2">
      <c r="A50" s="291">
        <v>39539</v>
      </c>
      <c r="B50" s="292">
        <v>2068</v>
      </c>
      <c r="C50" s="293">
        <v>-289</v>
      </c>
      <c r="D50" s="294">
        <v>-12.261349172677132</v>
      </c>
      <c r="E50" s="293">
        <v>29</v>
      </c>
      <c r="F50" s="295">
        <v>1.4222658165767532</v>
      </c>
      <c r="G50" s="292">
        <v>77407</v>
      </c>
      <c r="H50" s="292">
        <v>1715</v>
      </c>
      <c r="I50" s="294">
        <v>2.2657612429318816</v>
      </c>
      <c r="J50" s="292">
        <v>14172</v>
      </c>
      <c r="K50" s="294">
        <v>22.411639123902901</v>
      </c>
    </row>
    <row r="51" spans="1:11" ht="12" customHeight="1" x14ac:dyDescent="0.2">
      <c r="A51" s="291">
        <v>39569</v>
      </c>
      <c r="B51" s="292">
        <v>1775</v>
      </c>
      <c r="C51" s="293">
        <v>-293</v>
      </c>
      <c r="D51" s="294">
        <v>-14.168278529980658</v>
      </c>
      <c r="E51" s="293">
        <v>-222</v>
      </c>
      <c r="F51" s="295">
        <v>-11.116675012518778</v>
      </c>
      <c r="G51" s="292">
        <v>77327</v>
      </c>
      <c r="H51" s="292">
        <v>-80</v>
      </c>
      <c r="I51" s="294">
        <v>-0.10334982624310463</v>
      </c>
      <c r="J51" s="292">
        <v>14673</v>
      </c>
      <c r="K51" s="294">
        <v>23.419095349059916</v>
      </c>
    </row>
    <row r="52" spans="1:11" ht="12" customHeight="1" x14ac:dyDescent="0.2">
      <c r="A52" s="291">
        <v>39600</v>
      </c>
      <c r="B52" s="292">
        <v>1557</v>
      </c>
      <c r="C52" s="293">
        <v>-218</v>
      </c>
      <c r="D52" s="294">
        <v>-12.28169014084507</v>
      </c>
      <c r="E52" s="293">
        <v>-405</v>
      </c>
      <c r="F52" s="295">
        <v>-20.642201834862384</v>
      </c>
      <c r="G52" s="292">
        <v>80665</v>
      </c>
      <c r="H52" s="292">
        <v>3338</v>
      </c>
      <c r="I52" s="294">
        <v>4.3167328358788009</v>
      </c>
      <c r="J52" s="292">
        <v>16737</v>
      </c>
      <c r="K52" s="294">
        <v>26.181016143161056</v>
      </c>
    </row>
    <row r="53" spans="1:11" ht="12" customHeight="1" x14ac:dyDescent="0.2">
      <c r="A53" s="291">
        <v>39630</v>
      </c>
      <c r="B53" s="292">
        <v>1545</v>
      </c>
      <c r="C53" s="293">
        <v>-12</v>
      </c>
      <c r="D53" s="294">
        <v>-0.77071290944123316</v>
      </c>
      <c r="E53" s="293">
        <v>-370</v>
      </c>
      <c r="F53" s="295">
        <v>-19.321148825065276</v>
      </c>
      <c r="G53" s="292">
        <v>81698</v>
      </c>
      <c r="H53" s="292">
        <v>1033</v>
      </c>
      <c r="I53" s="294">
        <v>1.2806049711770904</v>
      </c>
      <c r="J53" s="292">
        <v>17267</v>
      </c>
      <c r="K53" s="294">
        <v>26.799211559652964</v>
      </c>
    </row>
    <row r="54" spans="1:11" ht="12" customHeight="1" x14ac:dyDescent="0.2">
      <c r="A54" s="291">
        <v>39661</v>
      </c>
      <c r="B54" s="292">
        <v>1636</v>
      </c>
      <c r="C54" s="293">
        <v>91</v>
      </c>
      <c r="D54" s="294">
        <v>5.8899676375404528</v>
      </c>
      <c r="E54" s="293">
        <v>-272</v>
      </c>
      <c r="F54" s="295">
        <v>-14.255765199161425</v>
      </c>
      <c r="G54" s="292">
        <v>83524</v>
      </c>
      <c r="H54" s="292">
        <v>1826</v>
      </c>
      <c r="I54" s="294">
        <v>2.2350608338025411</v>
      </c>
      <c r="J54" s="292">
        <v>18183</v>
      </c>
      <c r="K54" s="294">
        <v>27.82785693515557</v>
      </c>
    </row>
    <row r="55" spans="1:11" ht="12" customHeight="1" x14ac:dyDescent="0.2">
      <c r="A55" s="291">
        <v>39692</v>
      </c>
      <c r="B55" s="292">
        <v>1819</v>
      </c>
      <c r="C55" s="293">
        <v>183</v>
      </c>
      <c r="D55" s="294">
        <v>11.185819070904646</v>
      </c>
      <c r="E55" s="293">
        <v>-176</v>
      </c>
      <c r="F55" s="295">
        <v>-8.822055137844611</v>
      </c>
      <c r="G55" s="292">
        <v>85591</v>
      </c>
      <c r="H55" s="292">
        <v>2067</v>
      </c>
      <c r="I55" s="294">
        <v>2.4747377999137972</v>
      </c>
      <c r="J55" s="292">
        <v>20433</v>
      </c>
      <c r="K55" s="294">
        <v>31.359157739648239</v>
      </c>
    </row>
    <row r="56" spans="1:11" ht="12" customHeight="1" x14ac:dyDescent="0.2">
      <c r="A56" s="291">
        <v>39722</v>
      </c>
      <c r="B56" s="292">
        <v>2429</v>
      </c>
      <c r="C56" s="293">
        <v>610</v>
      </c>
      <c r="D56" s="294">
        <v>33.53490929081913</v>
      </c>
      <c r="E56" s="293">
        <v>252</v>
      </c>
      <c r="F56" s="295">
        <v>11.57556270096463</v>
      </c>
      <c r="G56" s="292">
        <v>94630</v>
      </c>
      <c r="H56" s="292">
        <v>9039</v>
      </c>
      <c r="I56" s="294">
        <v>10.560689792151043</v>
      </c>
      <c r="J56" s="292">
        <v>27865</v>
      </c>
      <c r="K56" s="294">
        <v>41.735939489253354</v>
      </c>
    </row>
    <row r="57" spans="1:11" ht="12" customHeight="1" x14ac:dyDescent="0.2">
      <c r="A57" s="291">
        <v>39753</v>
      </c>
      <c r="B57" s="292">
        <v>2519</v>
      </c>
      <c r="C57" s="293">
        <v>90</v>
      </c>
      <c r="D57" s="294">
        <v>3.7052284890901608</v>
      </c>
      <c r="E57" s="293">
        <v>203</v>
      </c>
      <c r="F57" s="295">
        <v>8.7651122625215887</v>
      </c>
      <c r="G57" s="292">
        <v>100422</v>
      </c>
      <c r="H57" s="292">
        <v>5792</v>
      </c>
      <c r="I57" s="294">
        <v>6.1206805452816235</v>
      </c>
      <c r="J57" s="292">
        <v>31212</v>
      </c>
      <c r="K57" s="294">
        <v>45.097529258777634</v>
      </c>
    </row>
    <row r="58" spans="1:11" ht="12" customHeight="1" x14ac:dyDescent="0.2">
      <c r="A58" s="291">
        <v>39783</v>
      </c>
      <c r="B58" s="292">
        <v>2511</v>
      </c>
      <c r="C58" s="293">
        <v>-8</v>
      </c>
      <c r="D58" s="294">
        <v>-0.31758634378721717</v>
      </c>
      <c r="E58" s="293">
        <v>251</v>
      </c>
      <c r="F58" s="295">
        <v>11.106194690265486</v>
      </c>
      <c r="G58" s="292">
        <v>101338</v>
      </c>
      <c r="H58" s="292">
        <v>916</v>
      </c>
      <c r="I58" s="294">
        <v>0.91215072394495234</v>
      </c>
      <c r="J58" s="292">
        <v>32526</v>
      </c>
      <c r="K58" s="294">
        <v>47.267918386327963</v>
      </c>
    </row>
    <row r="59" spans="1:11" ht="12" customHeight="1" x14ac:dyDescent="0.2">
      <c r="A59" s="296">
        <v>39814</v>
      </c>
      <c r="B59" s="297">
        <v>1695</v>
      </c>
      <c r="C59" s="298">
        <v>102.44355530887879</v>
      </c>
      <c r="D59" s="299">
        <v>6.4326483152531448</v>
      </c>
      <c r="E59" s="298">
        <v>252.49887474477714</v>
      </c>
      <c r="F59" s="300">
        <v>17.504241093753205</v>
      </c>
      <c r="G59" s="297">
        <v>80703</v>
      </c>
      <c r="H59" s="297">
        <v>4692.4739706576511</v>
      </c>
      <c r="I59" s="299">
        <v>6.1734528305279914</v>
      </c>
      <c r="J59" s="297">
        <v>23651.211889395869</v>
      </c>
      <c r="K59" s="299">
        <v>41.455689072433913</v>
      </c>
    </row>
    <row r="60" spans="1:11" ht="12" customHeight="1" x14ac:dyDescent="0.2">
      <c r="A60" s="296">
        <v>39845</v>
      </c>
      <c r="B60" s="297">
        <v>1759</v>
      </c>
      <c r="C60" s="298">
        <v>64</v>
      </c>
      <c r="D60" s="299">
        <v>3.775811209439528</v>
      </c>
      <c r="E60" s="298">
        <v>242.41936760465478</v>
      </c>
      <c r="F60" s="300">
        <v>15.984601308126187</v>
      </c>
      <c r="G60" s="297">
        <v>86031</v>
      </c>
      <c r="H60" s="297">
        <v>5328</v>
      </c>
      <c r="I60" s="299">
        <v>6.6019850563176092</v>
      </c>
      <c r="J60" s="297">
        <v>20553.508172502115</v>
      </c>
      <c r="K60" s="299">
        <v>31.390188595877884</v>
      </c>
    </row>
    <row r="61" spans="1:11" ht="12" customHeight="1" x14ac:dyDescent="0.2">
      <c r="A61" s="296">
        <v>39873</v>
      </c>
      <c r="B61" s="297">
        <v>1888</v>
      </c>
      <c r="C61" s="298">
        <v>129</v>
      </c>
      <c r="D61" s="299">
        <v>7.3337123365548607</v>
      </c>
      <c r="E61" s="298">
        <v>459.47107508964882</v>
      </c>
      <c r="F61" s="300">
        <v>32.163932215687083</v>
      </c>
      <c r="G61" s="297">
        <v>93715</v>
      </c>
      <c r="H61" s="297">
        <v>7684</v>
      </c>
      <c r="I61" s="299">
        <v>8.9316641675675044</v>
      </c>
      <c r="J61" s="297">
        <v>36648.303149840358</v>
      </c>
      <c r="K61" s="299">
        <v>64.220123421665733</v>
      </c>
    </row>
    <row r="62" spans="1:11" ht="12" customHeight="1" x14ac:dyDescent="0.2">
      <c r="A62" s="296">
        <v>39904</v>
      </c>
      <c r="B62" s="297">
        <v>1883</v>
      </c>
      <c r="C62" s="298">
        <v>-5</v>
      </c>
      <c r="D62" s="299">
        <v>-0.26483050847457629</v>
      </c>
      <c r="E62" s="298">
        <v>590.4710098734015</v>
      </c>
      <c r="F62" s="300">
        <v>45.683386166492639</v>
      </c>
      <c r="G62" s="297">
        <v>95372</v>
      </c>
      <c r="H62" s="297">
        <v>1657</v>
      </c>
      <c r="I62" s="299">
        <v>1.7681267673264685</v>
      </c>
      <c r="J62" s="297">
        <v>36894.187864298932</v>
      </c>
      <c r="K62" s="299">
        <v>63.090916908252112</v>
      </c>
    </row>
    <row r="63" spans="1:11" ht="12" customHeight="1" x14ac:dyDescent="0.2">
      <c r="A63" s="296">
        <v>39934</v>
      </c>
      <c r="B63" s="297">
        <v>1728</v>
      </c>
      <c r="C63" s="298">
        <v>-155</v>
      </c>
      <c r="D63" s="299">
        <v>-8.231545406266596</v>
      </c>
      <c r="E63" s="298">
        <v>576.3481152308907</v>
      </c>
      <c r="F63" s="300">
        <v>50.045341205380019</v>
      </c>
      <c r="G63" s="297">
        <v>92920</v>
      </c>
      <c r="H63" s="297">
        <v>-2452</v>
      </c>
      <c r="I63" s="299">
        <v>-2.5709851948160884</v>
      </c>
      <c r="J63" s="297">
        <v>34644.075244574808</v>
      </c>
      <c r="K63" s="299">
        <v>59.448349193891808</v>
      </c>
    </row>
    <row r="64" spans="1:11" ht="12" customHeight="1" x14ac:dyDescent="0.2">
      <c r="A64" s="296">
        <v>39965</v>
      </c>
      <c r="B64" s="297">
        <v>1708</v>
      </c>
      <c r="C64" s="298">
        <v>-20</v>
      </c>
      <c r="D64" s="299">
        <v>-1.1574074074074074</v>
      </c>
      <c r="E64" s="298">
        <v>660.3817404448821</v>
      </c>
      <c r="F64" s="300">
        <v>63.036486279393429</v>
      </c>
      <c r="G64" s="297">
        <v>94451</v>
      </c>
      <c r="H64" s="297">
        <v>1531</v>
      </c>
      <c r="I64" s="299">
        <v>1.6476538958243649</v>
      </c>
      <c r="J64" s="297">
        <v>33135.350452157894</v>
      </c>
      <c r="K64" s="299">
        <v>54.040609039465082</v>
      </c>
    </row>
    <row r="65" spans="1:11" ht="12" customHeight="1" x14ac:dyDescent="0.2">
      <c r="A65" s="296">
        <v>39995</v>
      </c>
      <c r="B65" s="297">
        <v>1755</v>
      </c>
      <c r="C65" s="298">
        <v>47</v>
      </c>
      <c r="D65" s="299">
        <v>2.7517564402810306</v>
      </c>
      <c r="E65" s="298">
        <v>712.21415835108405</v>
      </c>
      <c r="F65" s="300">
        <v>68.299178019610238</v>
      </c>
      <c r="G65" s="297">
        <v>95101</v>
      </c>
      <c r="H65" s="297">
        <v>650</v>
      </c>
      <c r="I65" s="299">
        <v>0.68818752580703224</v>
      </c>
      <c r="J65" s="297">
        <v>33047.735913774799</v>
      </c>
      <c r="K65" s="299">
        <v>53.257046829726484</v>
      </c>
    </row>
    <row r="66" spans="1:11" ht="12" customHeight="1" x14ac:dyDescent="0.2">
      <c r="A66" s="296">
        <v>40026</v>
      </c>
      <c r="B66" s="297">
        <v>1796</v>
      </c>
      <c r="C66" s="298">
        <v>41</v>
      </c>
      <c r="D66" s="299">
        <v>2.3361823361823362</v>
      </c>
      <c r="E66" s="298">
        <v>696.60656486211838</v>
      </c>
      <c r="F66" s="300">
        <v>63.362809218044198</v>
      </c>
      <c r="G66" s="297">
        <v>95018</v>
      </c>
      <c r="H66" s="297">
        <v>-83</v>
      </c>
      <c r="I66" s="299">
        <v>-8.7275633274098069E-2</v>
      </c>
      <c r="J66" s="297">
        <v>31973.160179662656</v>
      </c>
      <c r="K66" s="299">
        <v>50.714951883101755</v>
      </c>
    </row>
    <row r="67" spans="1:11" ht="12" customHeight="1" x14ac:dyDescent="0.2">
      <c r="A67" s="296">
        <v>40057</v>
      </c>
      <c r="B67" s="297">
        <v>1871</v>
      </c>
      <c r="C67" s="298">
        <v>75</v>
      </c>
      <c r="D67" s="299">
        <v>4.1759465478841875</v>
      </c>
      <c r="E67" s="298">
        <v>669.15257824513378</v>
      </c>
      <c r="F67" s="300">
        <v>55.676999104268738</v>
      </c>
      <c r="G67" s="297">
        <v>95378</v>
      </c>
      <c r="H67" s="297">
        <v>360</v>
      </c>
      <c r="I67" s="299">
        <v>0.37887558146877431</v>
      </c>
      <c r="J67" s="297">
        <v>31038.110889901065</v>
      </c>
      <c r="K67" s="299">
        <v>48.24085232224818</v>
      </c>
    </row>
    <row r="68" spans="1:11" ht="12" customHeight="1" x14ac:dyDescent="0.2">
      <c r="A68" s="296">
        <v>40087</v>
      </c>
      <c r="B68" s="297">
        <v>2249</v>
      </c>
      <c r="C68" s="298">
        <v>378</v>
      </c>
      <c r="D68" s="299">
        <v>20.203099946552644</v>
      </c>
      <c r="E68" s="298">
        <v>726.35479523937511</v>
      </c>
      <c r="F68" s="300">
        <v>47.703482923559029</v>
      </c>
      <c r="G68" s="297">
        <v>107277</v>
      </c>
      <c r="H68" s="297">
        <v>11899</v>
      </c>
      <c r="I68" s="299">
        <v>12.475623309358552</v>
      </c>
      <c r="J68" s="297">
        <v>35457.586179394406</v>
      </c>
      <c r="K68" s="299">
        <v>49.37047560421793</v>
      </c>
    </row>
    <row r="69" spans="1:11" ht="12" customHeight="1" x14ac:dyDescent="0.2">
      <c r="A69" s="296">
        <v>40118</v>
      </c>
      <c r="B69" s="297">
        <v>2379</v>
      </c>
      <c r="C69" s="298">
        <v>130</v>
      </c>
      <c r="D69" s="299">
        <v>5.7803468208092488</v>
      </c>
      <c r="E69" s="298">
        <v>796.6586598633528</v>
      </c>
      <c r="F69" s="300">
        <v>50.346827176654266</v>
      </c>
      <c r="G69" s="297">
        <v>110067</v>
      </c>
      <c r="H69" s="297">
        <v>2790</v>
      </c>
      <c r="I69" s="299">
        <v>2.600743868676417</v>
      </c>
      <c r="J69" s="297">
        <v>33841.717183550514</v>
      </c>
      <c r="K69" s="299">
        <v>44.39697162559748</v>
      </c>
    </row>
    <row r="70" spans="1:11" ht="12" customHeight="1" x14ac:dyDescent="0.2">
      <c r="A70" s="296">
        <v>40148</v>
      </c>
      <c r="B70" s="297">
        <v>2358</v>
      </c>
      <c r="C70" s="298">
        <v>-21</v>
      </c>
      <c r="D70" s="299">
        <v>-0.8827238335435057</v>
      </c>
      <c r="E70" s="298">
        <v>765.44355530887879</v>
      </c>
      <c r="F70" s="300">
        <v>48.06382579785658</v>
      </c>
      <c r="G70" s="297">
        <v>106133</v>
      </c>
      <c r="H70" s="297">
        <v>-3934</v>
      </c>
      <c r="I70" s="299">
        <v>-3.5741866317788258</v>
      </c>
      <c r="J70" s="297">
        <v>30122.473970657651</v>
      </c>
      <c r="K70" s="299">
        <v>39.629345492267049</v>
      </c>
    </row>
    <row r="71" spans="1:11" ht="12" customHeight="1" x14ac:dyDescent="0.2">
      <c r="A71" s="296">
        <v>40179</v>
      </c>
      <c r="B71" s="297">
        <v>2438.0000000000023</v>
      </c>
      <c r="C71" s="298">
        <v>80.000000000002274</v>
      </c>
      <c r="D71" s="299">
        <v>3.3927056827821152</v>
      </c>
      <c r="E71" s="298">
        <v>743.00000000000227</v>
      </c>
      <c r="F71" s="300">
        <v>43.834808259587156</v>
      </c>
      <c r="G71" s="297">
        <v>106699</v>
      </c>
      <c r="H71" s="297">
        <v>566</v>
      </c>
      <c r="I71" s="299">
        <v>0.53329313220204833</v>
      </c>
      <c r="J71" s="297">
        <v>25996</v>
      </c>
      <c r="K71" s="299">
        <v>32.21193759835446</v>
      </c>
    </row>
    <row r="72" spans="1:11" ht="12" customHeight="1" x14ac:dyDescent="0.2">
      <c r="A72" s="296">
        <v>40210</v>
      </c>
      <c r="B72" s="297">
        <v>2560.0000000000009</v>
      </c>
      <c r="C72" s="298">
        <v>121.99999999999864</v>
      </c>
      <c r="D72" s="299">
        <v>5.0041017227234832</v>
      </c>
      <c r="E72" s="298">
        <v>801.00000000000091</v>
      </c>
      <c r="F72" s="300">
        <v>45.537237066515118</v>
      </c>
      <c r="G72" s="297">
        <v>113570</v>
      </c>
      <c r="H72" s="297">
        <v>6871</v>
      </c>
      <c r="I72" s="299">
        <v>6.4396104930692886</v>
      </c>
      <c r="J72" s="297">
        <v>27539</v>
      </c>
      <c r="K72" s="299">
        <v>32.010554335065265</v>
      </c>
    </row>
    <row r="73" spans="1:11" ht="12" customHeight="1" x14ac:dyDescent="0.2">
      <c r="A73" s="296">
        <v>40238</v>
      </c>
      <c r="B73" s="297">
        <v>2770.0000000000018</v>
      </c>
      <c r="C73" s="298">
        <v>210.00000000000091</v>
      </c>
      <c r="D73" s="299">
        <v>8.203125000000032</v>
      </c>
      <c r="E73" s="298">
        <v>882.00000000000182</v>
      </c>
      <c r="F73" s="300">
        <v>46.716101694915345</v>
      </c>
      <c r="G73" s="297">
        <v>120679</v>
      </c>
      <c r="H73" s="297">
        <v>7109</v>
      </c>
      <c r="I73" s="299">
        <v>6.2595755921458132</v>
      </c>
      <c r="J73" s="297">
        <v>26964</v>
      </c>
      <c r="K73" s="299">
        <v>28.772341674225043</v>
      </c>
    </row>
    <row r="74" spans="1:11" ht="12" customHeight="1" x14ac:dyDescent="0.2">
      <c r="A74" s="296">
        <v>40269</v>
      </c>
      <c r="B74" s="297">
        <v>2882.0000000000041</v>
      </c>
      <c r="C74" s="298">
        <v>112.00000000000227</v>
      </c>
      <c r="D74" s="299">
        <v>4.0433212996390688</v>
      </c>
      <c r="E74" s="298">
        <v>999.00000000000409</v>
      </c>
      <c r="F74" s="300">
        <v>53.053637812002343</v>
      </c>
      <c r="G74" s="297">
        <v>124699</v>
      </c>
      <c r="H74" s="297">
        <v>4020</v>
      </c>
      <c r="I74" s="299">
        <v>3.3311512359234001</v>
      </c>
      <c r="J74" s="297">
        <v>29327</v>
      </c>
      <c r="K74" s="299">
        <v>30.750115337835005</v>
      </c>
    </row>
    <row r="75" spans="1:11" ht="12" customHeight="1" x14ac:dyDescent="0.2">
      <c r="A75" s="296">
        <v>40299</v>
      </c>
      <c r="B75" s="297">
        <v>2766.9999999999945</v>
      </c>
      <c r="C75" s="298">
        <v>-115.00000000000955</v>
      </c>
      <c r="D75" s="299">
        <v>-3.9902845246359955</v>
      </c>
      <c r="E75" s="298">
        <v>1038.9999999999945</v>
      </c>
      <c r="F75" s="300">
        <v>60.127314814814497</v>
      </c>
      <c r="G75" s="297">
        <v>123171</v>
      </c>
      <c r="H75" s="297">
        <v>-1528</v>
      </c>
      <c r="I75" s="299">
        <v>-1.2253506443515987</v>
      </c>
      <c r="J75" s="297">
        <v>30251</v>
      </c>
      <c r="K75" s="299">
        <v>32.555962117950926</v>
      </c>
    </row>
    <row r="76" spans="1:11" ht="12" customHeight="1" x14ac:dyDescent="0.2">
      <c r="A76" s="296">
        <v>40330</v>
      </c>
      <c r="B76" s="297">
        <v>2674.0000000000009</v>
      </c>
      <c r="C76" s="298">
        <v>-92.999999999993634</v>
      </c>
      <c r="D76" s="299">
        <v>-3.3610408384529751</v>
      </c>
      <c r="E76" s="298">
        <v>966.00000000000091</v>
      </c>
      <c r="F76" s="300">
        <v>56.557377049180381</v>
      </c>
      <c r="G76" s="297">
        <v>123345</v>
      </c>
      <c r="H76" s="297">
        <v>174</v>
      </c>
      <c r="I76" s="299">
        <v>0.14126701902233479</v>
      </c>
      <c r="J76" s="297">
        <v>28894</v>
      </c>
      <c r="K76" s="299">
        <v>30.591523647182136</v>
      </c>
    </row>
    <row r="77" spans="1:11" ht="12" customHeight="1" x14ac:dyDescent="0.2">
      <c r="A77" s="296">
        <v>40360</v>
      </c>
      <c r="B77" s="297">
        <v>2595.9999999999991</v>
      </c>
      <c r="C77" s="298">
        <v>-78.000000000001819</v>
      </c>
      <c r="D77" s="299">
        <v>-2.9169783096485338</v>
      </c>
      <c r="E77" s="298">
        <v>840.99999999999909</v>
      </c>
      <c r="F77" s="300">
        <v>47.920227920227873</v>
      </c>
      <c r="G77" s="297">
        <v>122278</v>
      </c>
      <c r="H77" s="297">
        <v>-1067</v>
      </c>
      <c r="I77" s="299">
        <v>-0.86505330576837325</v>
      </c>
      <c r="J77" s="297">
        <v>27177</v>
      </c>
      <c r="K77" s="299">
        <v>28.57698657217064</v>
      </c>
    </row>
    <row r="78" spans="1:11" ht="12" customHeight="1" x14ac:dyDescent="0.2">
      <c r="A78" s="296">
        <v>40391</v>
      </c>
      <c r="B78" s="297">
        <v>2595.0000000000068</v>
      </c>
      <c r="C78" s="298">
        <v>-0.9999999999922693</v>
      </c>
      <c r="D78" s="299">
        <v>-3.8520801232367861E-2</v>
      </c>
      <c r="E78" s="298">
        <v>799.00000000000682</v>
      </c>
      <c r="F78" s="300">
        <v>44.487750556793252</v>
      </c>
      <c r="G78" s="297">
        <v>120950</v>
      </c>
      <c r="H78" s="297">
        <v>-1328</v>
      </c>
      <c r="I78" s="299">
        <v>-1.0860498208999165</v>
      </c>
      <c r="J78" s="297">
        <v>25932</v>
      </c>
      <c r="K78" s="299">
        <v>27.291671051800712</v>
      </c>
    </row>
    <row r="79" spans="1:11" ht="12" customHeight="1" x14ac:dyDescent="0.2">
      <c r="A79" s="296">
        <v>40422</v>
      </c>
      <c r="B79" s="297">
        <v>2522.0000000000036</v>
      </c>
      <c r="C79" s="298">
        <v>-73.000000000003183</v>
      </c>
      <c r="D79" s="299">
        <v>-2.8131021194606163</v>
      </c>
      <c r="E79" s="298">
        <v>651.00000000000364</v>
      </c>
      <c r="F79" s="300">
        <v>34.794227685729751</v>
      </c>
      <c r="G79" s="297">
        <v>117398</v>
      </c>
      <c r="H79" s="297">
        <v>-3552</v>
      </c>
      <c r="I79" s="299">
        <v>-2.9367507234394377</v>
      </c>
      <c r="J79" s="297">
        <v>22020</v>
      </c>
      <c r="K79" s="299">
        <v>23.08708507202919</v>
      </c>
    </row>
    <row r="80" spans="1:11" ht="12" customHeight="1" x14ac:dyDescent="0.2">
      <c r="A80" s="296">
        <v>40452</v>
      </c>
      <c r="B80" s="297">
        <v>2931.0000000000005</v>
      </c>
      <c r="C80" s="298">
        <v>408.99999999999682</v>
      </c>
      <c r="D80" s="299">
        <v>16.217287866772253</v>
      </c>
      <c r="E80" s="298">
        <v>682.00000000000045</v>
      </c>
      <c r="F80" s="300">
        <v>30.324588706091614</v>
      </c>
      <c r="G80" s="297">
        <v>131259</v>
      </c>
      <c r="H80" s="297">
        <v>13861</v>
      </c>
      <c r="I80" s="299">
        <v>11.806845091057768</v>
      </c>
      <c r="J80" s="297">
        <v>23982</v>
      </c>
      <c r="K80" s="299">
        <v>22.355211275483097</v>
      </c>
    </row>
    <row r="81" spans="1:11" ht="12" customHeight="1" x14ac:dyDescent="0.2">
      <c r="A81" s="296">
        <v>40483</v>
      </c>
      <c r="B81" s="297">
        <v>3028.9999999999982</v>
      </c>
      <c r="C81" s="298">
        <v>97.999999999997726</v>
      </c>
      <c r="D81" s="299">
        <v>3.3435687478675438</v>
      </c>
      <c r="E81" s="298">
        <v>649.99999999999818</v>
      </c>
      <c r="F81" s="300">
        <v>27.322404371584621</v>
      </c>
      <c r="G81" s="297">
        <v>133696</v>
      </c>
      <c r="H81" s="297">
        <v>2437</v>
      </c>
      <c r="I81" s="299">
        <v>1.8566345926755499</v>
      </c>
      <c r="J81" s="297">
        <v>23629</v>
      </c>
      <c r="K81" s="299">
        <v>21.467833228851518</v>
      </c>
    </row>
    <row r="82" spans="1:11" ht="12" customHeight="1" x14ac:dyDescent="0.2">
      <c r="A82" s="296">
        <v>40513</v>
      </c>
      <c r="B82" s="297">
        <v>2951</v>
      </c>
      <c r="C82" s="298">
        <v>-77.999999999998181</v>
      </c>
      <c r="D82" s="299">
        <v>-2.5751072961372805</v>
      </c>
      <c r="E82" s="298">
        <v>593</v>
      </c>
      <c r="F82" s="300">
        <v>25.148430873621713</v>
      </c>
      <c r="G82" s="297">
        <v>126829</v>
      </c>
      <c r="H82" s="297">
        <v>-6867</v>
      </c>
      <c r="I82" s="299">
        <v>-5.1362793202489225</v>
      </c>
      <c r="J82" s="297">
        <v>20696</v>
      </c>
      <c r="K82" s="299">
        <v>19.500061243910942</v>
      </c>
    </row>
    <row r="83" spans="1:11" ht="12" customHeight="1" x14ac:dyDescent="0.2">
      <c r="A83" s="296">
        <v>40544</v>
      </c>
      <c r="B83" s="297">
        <v>2929.0000000000027</v>
      </c>
      <c r="C83" s="298">
        <v>-21.999999999997272</v>
      </c>
      <c r="D83" s="299">
        <v>-0.74550999661122574</v>
      </c>
      <c r="E83" s="298">
        <v>491.00000000000045</v>
      </c>
      <c r="F83" s="300">
        <v>20.139458572600493</v>
      </c>
      <c r="G83" s="297">
        <v>129119</v>
      </c>
      <c r="H83" s="297">
        <v>2290</v>
      </c>
      <c r="I83" s="299">
        <v>1.8055807425746477</v>
      </c>
      <c r="J83" s="297">
        <v>22420</v>
      </c>
      <c r="K83" s="299">
        <v>21.012380622123917</v>
      </c>
    </row>
    <row r="84" spans="1:11" ht="12" customHeight="1" x14ac:dyDescent="0.2">
      <c r="A84" s="296">
        <v>40575</v>
      </c>
      <c r="B84" s="297">
        <v>3063.9999999999955</v>
      </c>
      <c r="C84" s="298">
        <v>134.99999999999272</v>
      </c>
      <c r="D84" s="299">
        <v>4.6090815978147015</v>
      </c>
      <c r="E84" s="298">
        <v>503.99999999999454</v>
      </c>
      <c r="F84" s="300">
        <v>19.68749999999978</v>
      </c>
      <c r="G84" s="297">
        <v>137733</v>
      </c>
      <c r="H84" s="297">
        <v>8614</v>
      </c>
      <c r="I84" s="299">
        <v>6.6713651747612666</v>
      </c>
      <c r="J84" s="297">
        <v>24163</v>
      </c>
      <c r="K84" s="299">
        <v>21.275865105221449</v>
      </c>
    </row>
    <row r="85" spans="1:11" ht="12" customHeight="1" x14ac:dyDescent="0.2">
      <c r="A85" s="296">
        <v>40603</v>
      </c>
      <c r="B85" s="297">
        <v>3187.9999999999982</v>
      </c>
      <c r="C85" s="298">
        <v>124.00000000000273</v>
      </c>
      <c r="D85" s="299">
        <v>4.0469973890340381</v>
      </c>
      <c r="E85" s="298">
        <v>417.99999999999636</v>
      </c>
      <c r="F85" s="300">
        <v>15.090252707581087</v>
      </c>
      <c r="G85" s="297">
        <v>143431</v>
      </c>
      <c r="H85" s="297">
        <v>5698</v>
      </c>
      <c r="I85" s="299">
        <v>4.1369896829372772</v>
      </c>
      <c r="J85" s="297">
        <v>22752</v>
      </c>
      <c r="K85" s="299">
        <v>18.853321621823184</v>
      </c>
    </row>
    <row r="86" spans="1:11" ht="12" customHeight="1" x14ac:dyDescent="0.2">
      <c r="A86" s="296">
        <v>40634</v>
      </c>
      <c r="B86" s="297">
        <v>3196.0000000000009</v>
      </c>
      <c r="C86" s="298">
        <v>8.0000000000027285</v>
      </c>
      <c r="D86" s="299">
        <v>0.25094102885830405</v>
      </c>
      <c r="E86" s="298">
        <v>313.99999999999682</v>
      </c>
      <c r="F86" s="300">
        <v>10.895211658570311</v>
      </c>
      <c r="G86" s="297">
        <v>141162</v>
      </c>
      <c r="H86" s="297">
        <v>-2269</v>
      </c>
      <c r="I86" s="299">
        <v>-1.5819453256269564</v>
      </c>
      <c r="J86" s="297">
        <v>16463</v>
      </c>
      <c r="K86" s="299">
        <v>13.202190875628514</v>
      </c>
    </row>
    <row r="87" spans="1:11" ht="12" customHeight="1" x14ac:dyDescent="0.2">
      <c r="A87" s="296">
        <v>40664</v>
      </c>
      <c r="B87" s="297">
        <v>3177.000000000005</v>
      </c>
      <c r="C87" s="298">
        <v>-18.999999999995907</v>
      </c>
      <c r="D87" s="299">
        <v>-0.59449311639536617</v>
      </c>
      <c r="E87" s="298">
        <v>410.00000000001046</v>
      </c>
      <c r="F87" s="300">
        <v>14.817491868449991</v>
      </c>
      <c r="G87" s="297">
        <v>136103</v>
      </c>
      <c r="H87" s="297">
        <v>-5059</v>
      </c>
      <c r="I87" s="299">
        <v>-3.5838256754650684</v>
      </c>
      <c r="J87" s="297">
        <v>12932</v>
      </c>
      <c r="K87" s="299">
        <v>10.499224655154217</v>
      </c>
    </row>
    <row r="88" spans="1:11" ht="12" customHeight="1" x14ac:dyDescent="0.2">
      <c r="A88" s="296">
        <v>40695</v>
      </c>
      <c r="B88" s="297">
        <v>3129</v>
      </c>
      <c r="C88" s="298">
        <v>-48.000000000005002</v>
      </c>
      <c r="D88" s="299">
        <v>-1.5108593012277283</v>
      </c>
      <c r="E88" s="298">
        <v>454.99999999999909</v>
      </c>
      <c r="F88" s="300">
        <v>17.015706806282683</v>
      </c>
      <c r="G88" s="297">
        <v>140228</v>
      </c>
      <c r="H88" s="297">
        <v>4125</v>
      </c>
      <c r="I88" s="299">
        <v>3.0307928554109753</v>
      </c>
      <c r="J88" s="297">
        <v>16883</v>
      </c>
      <c r="K88" s="299">
        <v>13.687624143662086</v>
      </c>
    </row>
    <row r="89" spans="1:11" ht="12" customHeight="1" x14ac:dyDescent="0.2">
      <c r="A89" s="296">
        <v>40725</v>
      </c>
      <c r="B89" s="297">
        <v>3185.0000000000036</v>
      </c>
      <c r="C89" s="298">
        <v>56.000000000003638</v>
      </c>
      <c r="D89" s="299">
        <v>1.7897091722596241</v>
      </c>
      <c r="E89" s="298">
        <v>589.00000000000455</v>
      </c>
      <c r="F89" s="300">
        <v>22.688751926040243</v>
      </c>
      <c r="G89" s="297">
        <v>141209</v>
      </c>
      <c r="H89" s="297">
        <v>981</v>
      </c>
      <c r="I89" s="299">
        <v>0.69957497789314549</v>
      </c>
      <c r="J89" s="297">
        <v>18931</v>
      </c>
      <c r="K89" s="299">
        <v>15.481934608024337</v>
      </c>
    </row>
    <row r="90" spans="1:11" ht="12" customHeight="1" x14ac:dyDescent="0.2">
      <c r="A90" s="296">
        <v>40756</v>
      </c>
      <c r="B90" s="297">
        <v>3093.9999999999964</v>
      </c>
      <c r="C90" s="298">
        <v>-91.000000000007276</v>
      </c>
      <c r="D90" s="299">
        <v>-2.8571428571430824</v>
      </c>
      <c r="E90" s="298">
        <v>498.99999999998954</v>
      </c>
      <c r="F90" s="300">
        <v>19.229287090558312</v>
      </c>
      <c r="G90" s="297">
        <v>138742</v>
      </c>
      <c r="H90" s="297">
        <v>-2467</v>
      </c>
      <c r="I90" s="299">
        <v>-1.7470557825634343</v>
      </c>
      <c r="J90" s="297">
        <v>17792</v>
      </c>
      <c r="K90" s="299">
        <v>14.710210830921868</v>
      </c>
    </row>
    <row r="91" spans="1:11" ht="12" customHeight="1" x14ac:dyDescent="0.2">
      <c r="A91" s="296">
        <v>40787</v>
      </c>
      <c r="B91" s="297">
        <v>3157.0000000000064</v>
      </c>
      <c r="C91" s="298">
        <v>63.000000000010004</v>
      </c>
      <c r="D91" s="299">
        <v>2.0361990950229503</v>
      </c>
      <c r="E91" s="298">
        <v>635.00000000000273</v>
      </c>
      <c r="F91" s="300">
        <v>25.178429817605149</v>
      </c>
      <c r="G91" s="297">
        <v>137392</v>
      </c>
      <c r="H91" s="297">
        <v>-1350</v>
      </c>
      <c r="I91" s="299">
        <v>-0.97302907555030205</v>
      </c>
      <c r="J91" s="297">
        <v>19994</v>
      </c>
      <c r="K91" s="299">
        <v>17.030954530741578</v>
      </c>
    </row>
    <row r="92" spans="1:11" ht="12" customHeight="1" x14ac:dyDescent="0.2">
      <c r="A92" s="296">
        <v>40817</v>
      </c>
      <c r="B92" s="297">
        <v>3536</v>
      </c>
      <c r="C92" s="298">
        <v>378.99999999999363</v>
      </c>
      <c r="D92" s="299">
        <v>12.005068102628851</v>
      </c>
      <c r="E92" s="298">
        <v>604.99999999999955</v>
      </c>
      <c r="F92" s="300">
        <v>20.641419310815404</v>
      </c>
      <c r="G92" s="297">
        <v>154168</v>
      </c>
      <c r="H92" s="297">
        <v>16776</v>
      </c>
      <c r="I92" s="299">
        <v>12.210317922440899</v>
      </c>
      <c r="J92" s="297">
        <v>22909</v>
      </c>
      <c r="K92" s="299">
        <v>17.453279394174874</v>
      </c>
    </row>
    <row r="93" spans="1:11" ht="12" customHeight="1" x14ac:dyDescent="0.2">
      <c r="A93" s="296">
        <v>40848</v>
      </c>
      <c r="B93" s="297">
        <v>3529.0000000000077</v>
      </c>
      <c r="C93" s="298">
        <v>-6.9999999999922693</v>
      </c>
      <c r="D93" s="299">
        <v>-0.19796380090475874</v>
      </c>
      <c r="E93" s="298">
        <v>500.00000000000955</v>
      </c>
      <c r="F93" s="300">
        <v>16.507098052162753</v>
      </c>
      <c r="G93" s="297">
        <v>151597</v>
      </c>
      <c r="H93" s="297">
        <v>-2571</v>
      </c>
      <c r="I93" s="299">
        <v>-1.6676612526594365</v>
      </c>
      <c r="J93" s="297">
        <v>17901</v>
      </c>
      <c r="K93" s="299">
        <v>13.389331019626615</v>
      </c>
    </row>
    <row r="94" spans="1:11" ht="12" customHeight="1" x14ac:dyDescent="0.2">
      <c r="A94" s="296">
        <v>40878</v>
      </c>
      <c r="B94" s="297">
        <v>3470.9999999999886</v>
      </c>
      <c r="C94" s="298">
        <v>-58.000000000019099</v>
      </c>
      <c r="D94" s="299">
        <v>-1.6435250779262955</v>
      </c>
      <c r="E94" s="298">
        <v>519.99999999998863</v>
      </c>
      <c r="F94" s="300">
        <v>17.621145374448954</v>
      </c>
      <c r="G94" s="297">
        <v>145961</v>
      </c>
      <c r="H94" s="297">
        <v>-5636</v>
      </c>
      <c r="I94" s="299">
        <v>-3.7177516705475702</v>
      </c>
      <c r="J94" s="297">
        <v>19132</v>
      </c>
      <c r="K94" s="299">
        <v>15.084878064165135</v>
      </c>
    </row>
    <row r="95" spans="1:11" ht="12" customHeight="1" x14ac:dyDescent="0.2">
      <c r="A95" s="296">
        <v>40909</v>
      </c>
      <c r="B95" s="297">
        <v>3677.0000000000018</v>
      </c>
      <c r="C95" s="298">
        <v>206.00000000001319</v>
      </c>
      <c r="D95" s="299">
        <v>5.9348890809568955</v>
      </c>
      <c r="E95" s="298">
        <v>747.99999999999909</v>
      </c>
      <c r="F95" s="300">
        <v>25.537726186411692</v>
      </c>
      <c r="G95" s="297">
        <v>152243</v>
      </c>
      <c r="H95" s="297">
        <v>6282</v>
      </c>
      <c r="I95" s="299">
        <v>4.3038893951123933</v>
      </c>
      <c r="J95" s="297">
        <v>23124</v>
      </c>
      <c r="K95" s="299">
        <v>17.909060633988801</v>
      </c>
    </row>
    <row r="96" spans="1:11" ht="12" customHeight="1" x14ac:dyDescent="0.2">
      <c r="A96" s="296">
        <v>40940</v>
      </c>
      <c r="B96" s="297">
        <v>3951.0000000000059</v>
      </c>
      <c r="C96" s="298">
        <v>274.00000000000409</v>
      </c>
      <c r="D96" s="299">
        <v>7.4517269513191176</v>
      </c>
      <c r="E96" s="298">
        <v>887.00000000001046</v>
      </c>
      <c r="F96" s="300">
        <v>28.949086161880281</v>
      </c>
      <c r="G96" s="297">
        <v>163462</v>
      </c>
      <c r="H96" s="297">
        <v>11219</v>
      </c>
      <c r="I96" s="299">
        <v>7.3691401246691148</v>
      </c>
      <c r="J96" s="297">
        <v>25729</v>
      </c>
      <c r="K96" s="299">
        <v>18.680345305772764</v>
      </c>
    </row>
    <row r="97" spans="1:11" ht="12" customHeight="1" x14ac:dyDescent="0.2">
      <c r="A97" s="296">
        <v>40969</v>
      </c>
      <c r="B97" s="297">
        <v>4028</v>
      </c>
      <c r="C97" s="298">
        <v>76.999999999994088</v>
      </c>
      <c r="D97" s="299">
        <v>1.9488737028598828</v>
      </c>
      <c r="E97" s="298">
        <v>840.00000000000182</v>
      </c>
      <c r="F97" s="300">
        <v>26.348808030112995</v>
      </c>
      <c r="G97" s="297">
        <v>168344</v>
      </c>
      <c r="H97" s="297">
        <v>4882</v>
      </c>
      <c r="I97" s="299">
        <v>2.9866268612888622</v>
      </c>
      <c r="J97" s="297">
        <v>24913</v>
      </c>
      <c r="K97" s="299">
        <v>17.369327411786852</v>
      </c>
    </row>
    <row r="98" spans="1:11" ht="12" customHeight="1" x14ac:dyDescent="0.2">
      <c r="A98" s="296">
        <v>41000</v>
      </c>
      <c r="B98" s="297">
        <v>3924.9999999999932</v>
      </c>
      <c r="C98" s="298">
        <v>-103.00000000000682</v>
      </c>
      <c r="D98" s="299">
        <v>-2.5571002979147672</v>
      </c>
      <c r="E98" s="298">
        <v>728.99999999999227</v>
      </c>
      <c r="F98" s="300">
        <v>22.809762202753195</v>
      </c>
      <c r="G98" s="297">
        <v>167103</v>
      </c>
      <c r="H98" s="297">
        <v>-1241</v>
      </c>
      <c r="I98" s="299">
        <v>-0.73718101031221783</v>
      </c>
      <c r="J98" s="297">
        <v>25941</v>
      </c>
      <c r="K98" s="299">
        <v>18.37675861775832</v>
      </c>
    </row>
    <row r="99" spans="1:11" ht="12" customHeight="1" x14ac:dyDescent="0.2">
      <c r="A99" s="296">
        <v>41030</v>
      </c>
      <c r="B99" s="297">
        <v>3739.0000000000041</v>
      </c>
      <c r="C99" s="298">
        <v>-185.99999999998909</v>
      </c>
      <c r="D99" s="299">
        <v>-4.7388535031844432</v>
      </c>
      <c r="E99" s="298">
        <v>561.99999999999909</v>
      </c>
      <c r="F99" s="300">
        <v>17.689644318539447</v>
      </c>
      <c r="G99" s="297">
        <v>160200</v>
      </c>
      <c r="H99" s="297">
        <v>-6903</v>
      </c>
      <c r="I99" s="299">
        <v>-4.1309850810577906</v>
      </c>
      <c r="J99" s="297">
        <v>24097</v>
      </c>
      <c r="K99" s="299">
        <v>17.704973439233523</v>
      </c>
    </row>
    <row r="100" spans="1:11" ht="12" customHeight="1" x14ac:dyDescent="0.2">
      <c r="A100" s="296">
        <v>41061</v>
      </c>
      <c r="B100" s="297">
        <v>3708.9999999999982</v>
      </c>
      <c r="C100" s="298">
        <v>-30.000000000005912</v>
      </c>
      <c r="D100" s="299">
        <v>-0.80235357047354583</v>
      </c>
      <c r="E100" s="298">
        <v>579.99999999999818</v>
      </c>
      <c r="F100" s="300">
        <v>18.536273569830559</v>
      </c>
      <c r="G100" s="297">
        <v>161382</v>
      </c>
      <c r="H100" s="297">
        <v>1182</v>
      </c>
      <c r="I100" s="299">
        <v>0.73782771535580527</v>
      </c>
      <c r="J100" s="297">
        <v>21154</v>
      </c>
      <c r="K100" s="299">
        <v>15.085432295975126</v>
      </c>
    </row>
    <row r="101" spans="1:11" ht="12" customHeight="1" x14ac:dyDescent="0.2">
      <c r="A101" s="296">
        <v>41091</v>
      </c>
      <c r="B101" s="297">
        <v>3719.9999999999973</v>
      </c>
      <c r="C101" s="298">
        <v>10.999999999999091</v>
      </c>
      <c r="D101" s="299">
        <v>0.29657589646802629</v>
      </c>
      <c r="E101" s="298">
        <v>534.99999999999363</v>
      </c>
      <c r="F101" s="300">
        <v>16.797488226059436</v>
      </c>
      <c r="G101" s="297">
        <v>164755</v>
      </c>
      <c r="H101" s="297">
        <v>3373</v>
      </c>
      <c r="I101" s="299">
        <v>2.0900720030734532</v>
      </c>
      <c r="J101" s="297">
        <v>23546</v>
      </c>
      <c r="K101" s="299">
        <v>16.674574566776904</v>
      </c>
    </row>
    <row r="102" spans="1:11" ht="12" customHeight="1" x14ac:dyDescent="0.2">
      <c r="A102" s="296">
        <v>41122</v>
      </c>
      <c r="B102" s="297">
        <v>3659.0000000000014</v>
      </c>
      <c r="C102" s="298">
        <v>-60.999999999995907</v>
      </c>
      <c r="D102" s="299">
        <v>-1.6397849462364502</v>
      </c>
      <c r="E102" s="298">
        <v>565.000000000005</v>
      </c>
      <c r="F102" s="300">
        <v>18.261150614091974</v>
      </c>
      <c r="G102" s="297">
        <v>163423</v>
      </c>
      <c r="H102" s="297">
        <v>-1332</v>
      </c>
      <c r="I102" s="299">
        <v>-0.80847318746016816</v>
      </c>
      <c r="J102" s="297">
        <v>24681</v>
      </c>
      <c r="K102" s="299">
        <v>17.789133787894077</v>
      </c>
    </row>
    <row r="103" spans="1:11" ht="12" customHeight="1" x14ac:dyDescent="0.2">
      <c r="A103" s="296">
        <v>41153</v>
      </c>
      <c r="B103" s="297">
        <v>3733.0000000000064</v>
      </c>
      <c r="C103" s="298">
        <v>74.000000000005002</v>
      </c>
      <c r="D103" s="299">
        <v>2.0224104946708108</v>
      </c>
      <c r="E103" s="298">
        <v>576</v>
      </c>
      <c r="F103" s="300">
        <v>18.245169464681624</v>
      </c>
      <c r="G103" s="297">
        <v>160790</v>
      </c>
      <c r="H103" s="297">
        <v>-2633</v>
      </c>
      <c r="I103" s="299">
        <v>-1.6111563243851845</v>
      </c>
      <c r="J103" s="297">
        <v>23398</v>
      </c>
      <c r="K103" s="299">
        <v>17.030103645044836</v>
      </c>
    </row>
    <row r="104" spans="1:11" ht="12" customHeight="1" x14ac:dyDescent="0.2">
      <c r="A104" s="296">
        <v>41183</v>
      </c>
      <c r="B104" s="297">
        <v>4279.0000000000055</v>
      </c>
      <c r="C104" s="298">
        <v>545.99999999999909</v>
      </c>
      <c r="D104" s="299">
        <v>14.626305920171395</v>
      </c>
      <c r="E104" s="298">
        <v>743.00000000000546</v>
      </c>
      <c r="F104" s="300">
        <v>21.012443438914183</v>
      </c>
      <c r="G104" s="297">
        <v>185191</v>
      </c>
      <c r="H104" s="297">
        <v>24401</v>
      </c>
      <c r="I104" s="299">
        <v>15.175695005908327</v>
      </c>
      <c r="J104" s="297">
        <v>31023</v>
      </c>
      <c r="K104" s="299">
        <v>20.122852991541695</v>
      </c>
    </row>
    <row r="105" spans="1:11" ht="12" customHeight="1" x14ac:dyDescent="0.2">
      <c r="A105" s="296">
        <v>41214</v>
      </c>
      <c r="B105" s="297">
        <v>4439.0000000000064</v>
      </c>
      <c r="C105" s="298">
        <v>160.00000000000091</v>
      </c>
      <c r="D105" s="299">
        <v>3.7391913998597968</v>
      </c>
      <c r="E105" s="298">
        <v>909.99999999999864</v>
      </c>
      <c r="F105" s="300">
        <v>25.78634173986956</v>
      </c>
      <c r="G105" s="297">
        <v>190968</v>
      </c>
      <c r="H105" s="297">
        <v>5777</v>
      </c>
      <c r="I105" s="299">
        <v>3.1194820482636847</v>
      </c>
      <c r="J105" s="297">
        <v>39371</v>
      </c>
      <c r="K105" s="299">
        <v>25.970830557332928</v>
      </c>
    </row>
    <row r="106" spans="1:11" ht="12" customHeight="1" x14ac:dyDescent="0.2">
      <c r="A106" s="296">
        <v>41244</v>
      </c>
      <c r="B106" s="297">
        <v>4361.0000000000009</v>
      </c>
      <c r="C106" s="298">
        <v>-78.000000000005457</v>
      </c>
      <c r="D106" s="299">
        <v>-1.7571525118271085</v>
      </c>
      <c r="E106" s="298">
        <v>890.00000000001228</v>
      </c>
      <c r="F106" s="300">
        <v>25.641025641026076</v>
      </c>
      <c r="G106" s="297">
        <v>187876</v>
      </c>
      <c r="H106" s="297">
        <v>-3092</v>
      </c>
      <c r="I106" s="299">
        <v>-1.6191194336223871</v>
      </c>
      <c r="J106" s="297">
        <v>41915</v>
      </c>
      <c r="K106" s="299">
        <v>28.716574975507157</v>
      </c>
    </row>
    <row r="107" spans="1:11" ht="12" customHeight="1" x14ac:dyDescent="0.2">
      <c r="A107" s="296">
        <v>41275</v>
      </c>
      <c r="B107" s="297">
        <v>4420</v>
      </c>
      <c r="C107" s="298">
        <v>58.999999999999091</v>
      </c>
      <c r="D107" s="299">
        <v>1.3529007108461151</v>
      </c>
      <c r="E107" s="298">
        <v>742.99999999999818</v>
      </c>
      <c r="F107" s="300">
        <v>20.206690236605873</v>
      </c>
      <c r="G107" s="297">
        <v>203179</v>
      </c>
      <c r="H107" s="297">
        <v>15303</v>
      </c>
      <c r="I107" s="299">
        <v>8.1452660265281356</v>
      </c>
      <c r="J107" s="297">
        <v>50936</v>
      </c>
      <c r="K107" s="299">
        <v>33.457039075688208</v>
      </c>
    </row>
    <row r="108" spans="1:11" ht="12" customHeight="1" x14ac:dyDescent="0.2">
      <c r="A108" s="296">
        <v>41306</v>
      </c>
      <c r="B108" s="297">
        <v>4540.0000000000036</v>
      </c>
      <c r="C108" s="298">
        <v>120.00000000000364</v>
      </c>
      <c r="D108" s="299">
        <v>2.7149321266969149</v>
      </c>
      <c r="E108" s="298">
        <v>588.99999999999773</v>
      </c>
      <c r="F108" s="300">
        <v>14.907618324474736</v>
      </c>
      <c r="G108" s="297">
        <v>211166</v>
      </c>
      <c r="H108" s="297">
        <v>7987</v>
      </c>
      <c r="I108" s="299">
        <v>3.9310164928462097</v>
      </c>
      <c r="J108" s="297">
        <v>47704</v>
      </c>
      <c r="K108" s="299">
        <v>29.183541128825048</v>
      </c>
    </row>
    <row r="109" spans="1:11" ht="12" customHeight="1" x14ac:dyDescent="0.2">
      <c r="A109" s="296">
        <v>41334</v>
      </c>
      <c r="B109" s="297">
        <v>4527.9999999999973</v>
      </c>
      <c r="C109" s="298">
        <v>-12.000000000006366</v>
      </c>
      <c r="D109" s="299">
        <v>-0.26431718061688009</v>
      </c>
      <c r="E109" s="298">
        <v>499.99999999999727</v>
      </c>
      <c r="F109" s="300">
        <v>12.413108242303805</v>
      </c>
      <c r="G109" s="297">
        <v>214497</v>
      </c>
      <c r="H109" s="297">
        <v>3331</v>
      </c>
      <c r="I109" s="299">
        <v>1.5774319729501909</v>
      </c>
      <c r="J109" s="297">
        <v>46153</v>
      </c>
      <c r="K109" s="299">
        <v>27.415886518082022</v>
      </c>
    </row>
    <row r="110" spans="1:11" ht="12" customHeight="1" x14ac:dyDescent="0.2">
      <c r="A110" s="296">
        <v>41365</v>
      </c>
      <c r="B110" s="297">
        <v>4354.9999999999918</v>
      </c>
      <c r="C110" s="298">
        <v>-173.00000000000546</v>
      </c>
      <c r="D110" s="299">
        <v>-3.8206713780919954</v>
      </c>
      <c r="E110" s="298">
        <v>429.99999999999864</v>
      </c>
      <c r="F110" s="300">
        <v>10.955414012738837</v>
      </c>
      <c r="G110" s="297">
        <v>206467</v>
      </c>
      <c r="H110" s="297">
        <v>-8030</v>
      </c>
      <c r="I110" s="299">
        <v>-3.7436421022205439</v>
      </c>
      <c r="J110" s="297">
        <v>39364</v>
      </c>
      <c r="K110" s="299">
        <v>23.556728484826724</v>
      </c>
    </row>
    <row r="111" spans="1:11" ht="12" customHeight="1" x14ac:dyDescent="0.2">
      <c r="A111" s="296">
        <v>41395</v>
      </c>
      <c r="B111" s="297">
        <v>4146.0000000000082</v>
      </c>
      <c r="C111" s="298">
        <v>-208.99999999998363</v>
      </c>
      <c r="D111" s="299">
        <v>-4.7990815154990587</v>
      </c>
      <c r="E111" s="298">
        <v>407.00000000000409</v>
      </c>
      <c r="F111" s="300">
        <v>10.885263439422403</v>
      </c>
      <c r="G111" s="297">
        <v>197062</v>
      </c>
      <c r="H111" s="297">
        <v>-9405</v>
      </c>
      <c r="I111" s="299">
        <v>-4.5552073697007271</v>
      </c>
      <c r="J111" s="297">
        <v>36862</v>
      </c>
      <c r="K111" s="299">
        <v>23.009987515605491</v>
      </c>
    </row>
    <row r="112" spans="1:11" ht="12" customHeight="1" x14ac:dyDescent="0.2">
      <c r="A112" s="296">
        <v>41426</v>
      </c>
      <c r="B112" s="297">
        <v>4022.000000000005</v>
      </c>
      <c r="C112" s="298">
        <v>-124.00000000000318</v>
      </c>
      <c r="D112" s="299">
        <v>-2.9908345393150735</v>
      </c>
      <c r="E112" s="298">
        <v>313.00000000000682</v>
      </c>
      <c r="F112" s="300">
        <v>8.4389323267729033</v>
      </c>
      <c r="G112" s="297">
        <v>198532</v>
      </c>
      <c r="H112" s="297">
        <v>1470</v>
      </c>
      <c r="I112" s="299">
        <v>0.74595812485410684</v>
      </c>
      <c r="J112" s="297">
        <v>37150</v>
      </c>
      <c r="K112" s="299">
        <v>23.019915480041146</v>
      </c>
    </row>
    <row r="113" spans="1:11" ht="12" customHeight="1" x14ac:dyDescent="0.2">
      <c r="A113" s="296">
        <v>41456</v>
      </c>
      <c r="B113" s="297">
        <v>3975.9999999999986</v>
      </c>
      <c r="C113" s="298">
        <v>-46.000000000006366</v>
      </c>
      <c r="D113" s="299">
        <v>-1.1437095972154727</v>
      </c>
      <c r="E113" s="298">
        <v>256.00000000000136</v>
      </c>
      <c r="F113" s="300">
        <v>6.8817204301075687</v>
      </c>
      <c r="G113" s="297">
        <v>197469</v>
      </c>
      <c r="H113" s="297">
        <v>-1063</v>
      </c>
      <c r="I113" s="299">
        <v>-0.5354300566155582</v>
      </c>
      <c r="J113" s="297">
        <v>32714</v>
      </c>
      <c r="K113" s="299">
        <v>19.856150040969926</v>
      </c>
    </row>
    <row r="114" spans="1:11" ht="12" customHeight="1" x14ac:dyDescent="0.2">
      <c r="A114" s="296">
        <v>41487</v>
      </c>
      <c r="B114" s="297">
        <v>3898.0000000000027</v>
      </c>
      <c r="C114" s="298">
        <v>-77.999999999995907</v>
      </c>
      <c r="D114" s="299">
        <v>-1.9617706237423524</v>
      </c>
      <c r="E114" s="298">
        <v>239.00000000000136</v>
      </c>
      <c r="F114" s="300">
        <v>6.5318393003553235</v>
      </c>
      <c r="G114" s="297">
        <v>195304</v>
      </c>
      <c r="H114" s="297">
        <v>-2165</v>
      </c>
      <c r="I114" s="299">
        <v>-1.0963746208265601</v>
      </c>
      <c r="J114" s="297">
        <v>31881</v>
      </c>
      <c r="K114" s="299">
        <v>19.508269949762273</v>
      </c>
    </row>
    <row r="115" spans="1:11" ht="12" customHeight="1" x14ac:dyDescent="0.2">
      <c r="A115" s="296">
        <v>41518</v>
      </c>
      <c r="B115" s="297">
        <v>3946.0000000000023</v>
      </c>
      <c r="C115" s="298">
        <v>47.999999999999545</v>
      </c>
      <c r="D115" s="299">
        <v>1.2314007183170732</v>
      </c>
      <c r="E115" s="298">
        <v>212.99999999999591</v>
      </c>
      <c r="F115" s="300">
        <v>5.7058665952315986</v>
      </c>
      <c r="G115" s="297">
        <v>181076</v>
      </c>
      <c r="H115" s="297">
        <v>-14228</v>
      </c>
      <c r="I115" s="299">
        <v>-7.2850530455085405</v>
      </c>
      <c r="J115" s="297">
        <v>20286</v>
      </c>
      <c r="K115" s="299">
        <v>12.616456247279059</v>
      </c>
    </row>
    <row r="116" spans="1:11" ht="12" customHeight="1" x14ac:dyDescent="0.2">
      <c r="A116" s="296">
        <v>41548</v>
      </c>
      <c r="B116" s="297">
        <v>4440.9999999999936</v>
      </c>
      <c r="C116" s="298">
        <v>494.99999999999136</v>
      </c>
      <c r="D116" s="299">
        <v>12.544348707551725</v>
      </c>
      <c r="E116" s="298">
        <v>161.99999999998818</v>
      </c>
      <c r="F116" s="300">
        <v>3.7859312923577466</v>
      </c>
      <c r="G116" s="297">
        <v>204564</v>
      </c>
      <c r="H116" s="297">
        <v>23488</v>
      </c>
      <c r="I116" s="299">
        <v>12.971349046809074</v>
      </c>
      <c r="J116" s="297">
        <v>19373</v>
      </c>
      <c r="K116" s="299">
        <v>10.461091521726217</v>
      </c>
    </row>
    <row r="117" spans="1:11" ht="12" customHeight="1" x14ac:dyDescent="0.2">
      <c r="A117" s="296">
        <v>41579</v>
      </c>
      <c r="B117" s="297">
        <v>4742.9999999999891</v>
      </c>
      <c r="C117" s="298">
        <v>301.99999999999545</v>
      </c>
      <c r="D117" s="299">
        <v>6.8002702094122016</v>
      </c>
      <c r="E117" s="298">
        <v>303.99999999998272</v>
      </c>
      <c r="F117" s="300">
        <v>6.8483892768637595</v>
      </c>
      <c r="G117" s="297">
        <v>208954</v>
      </c>
      <c r="H117" s="297">
        <v>4390</v>
      </c>
      <c r="I117" s="299">
        <v>2.1460276490487087</v>
      </c>
      <c r="J117" s="297">
        <v>17986</v>
      </c>
      <c r="K117" s="299">
        <v>9.4183318671190985</v>
      </c>
    </row>
    <row r="118" spans="1:11" ht="12" customHeight="1" x14ac:dyDescent="0.2">
      <c r="A118" s="296">
        <v>41609</v>
      </c>
      <c r="B118" s="297">
        <v>4549.9999999999936</v>
      </c>
      <c r="C118" s="298">
        <v>-192.99999999999545</v>
      </c>
      <c r="D118" s="299">
        <v>-4.069154543537759</v>
      </c>
      <c r="E118" s="298">
        <v>188.99999999999272</v>
      </c>
      <c r="F118" s="300">
        <v>4.3338683788120314</v>
      </c>
      <c r="G118" s="297">
        <v>200064</v>
      </c>
      <c r="H118" s="297">
        <v>-8890</v>
      </c>
      <c r="I118" s="299">
        <v>-4.2545249193602421</v>
      </c>
      <c r="J118" s="297">
        <v>12188</v>
      </c>
      <c r="K118" s="299">
        <v>6.4872575528540102</v>
      </c>
    </row>
    <row r="119" spans="1:11" ht="12" customHeight="1" x14ac:dyDescent="0.2">
      <c r="A119" s="296">
        <v>41640</v>
      </c>
      <c r="B119" s="297">
        <v>4592.0000000000073</v>
      </c>
      <c r="C119" s="298">
        <v>42.000000000013642</v>
      </c>
      <c r="D119" s="299">
        <v>0.92307692307722422</v>
      </c>
      <c r="E119" s="298">
        <v>172.00000000000728</v>
      </c>
      <c r="F119" s="300">
        <v>3.8914027149322914</v>
      </c>
      <c r="G119" s="297">
        <v>208174</v>
      </c>
      <c r="H119" s="297">
        <v>8110</v>
      </c>
      <c r="I119" s="299">
        <v>4.0537028150991681</v>
      </c>
      <c r="J119" s="297">
        <v>4995</v>
      </c>
      <c r="K119" s="299">
        <v>2.4584233606819601</v>
      </c>
    </row>
    <row r="120" spans="1:11" ht="12" customHeight="1" x14ac:dyDescent="0.2">
      <c r="A120" s="296">
        <v>41671</v>
      </c>
      <c r="B120" s="297">
        <v>4754.9999999999936</v>
      </c>
      <c r="C120" s="298">
        <v>162.99999999998636</v>
      </c>
      <c r="D120" s="299">
        <v>3.5496515679439482</v>
      </c>
      <c r="E120" s="298">
        <v>214.99999999999</v>
      </c>
      <c r="F120" s="300">
        <v>4.7356828193830358</v>
      </c>
      <c r="G120" s="297">
        <v>216083</v>
      </c>
      <c r="H120" s="297">
        <v>7909</v>
      </c>
      <c r="I120" s="299">
        <v>3.7992256477754185</v>
      </c>
      <c r="J120" s="297">
        <v>4917</v>
      </c>
      <c r="K120" s="299">
        <v>2.3284998531960639</v>
      </c>
    </row>
    <row r="121" spans="1:11" ht="12" customHeight="1" x14ac:dyDescent="0.2">
      <c r="A121" s="296">
        <v>41699</v>
      </c>
      <c r="B121" s="297">
        <v>5033</v>
      </c>
      <c r="C121" s="298">
        <v>278.00000000000637</v>
      </c>
      <c r="D121" s="299">
        <v>5.8464773922188584</v>
      </c>
      <c r="E121" s="298">
        <v>505.00000000000273</v>
      </c>
      <c r="F121" s="300">
        <v>11.152826855123743</v>
      </c>
      <c r="G121" s="297">
        <v>230937</v>
      </c>
      <c r="H121" s="297">
        <v>14854</v>
      </c>
      <c r="I121" s="299">
        <v>6.8742103728659822</v>
      </c>
      <c r="J121" s="297">
        <v>16440</v>
      </c>
      <c r="K121" s="299">
        <v>7.6644428593406904</v>
      </c>
    </row>
    <row r="122" spans="1:11" ht="12" customHeight="1" x14ac:dyDescent="0.2">
      <c r="A122" s="296">
        <v>41730</v>
      </c>
      <c r="B122" s="297">
        <v>4934.9999999999991</v>
      </c>
      <c r="C122" s="298">
        <v>-98.000000000000909</v>
      </c>
      <c r="D122" s="299">
        <v>-1.9471488178025216</v>
      </c>
      <c r="E122" s="298">
        <v>580.00000000000728</v>
      </c>
      <c r="F122" s="300">
        <v>13.318025258323958</v>
      </c>
      <c r="G122" s="297">
        <v>224699</v>
      </c>
      <c r="H122" s="297">
        <v>-6238</v>
      </c>
      <c r="I122" s="299">
        <v>-2.7011695830464584</v>
      </c>
      <c r="J122" s="297">
        <v>18232</v>
      </c>
      <c r="K122" s="299">
        <v>8.830466854267268</v>
      </c>
    </row>
    <row r="123" spans="1:11" ht="12" customHeight="1" x14ac:dyDescent="0.2">
      <c r="A123" s="296">
        <v>41760</v>
      </c>
      <c r="B123" s="297">
        <v>4673.0000000000027</v>
      </c>
      <c r="C123" s="298">
        <v>-261.99999999999636</v>
      </c>
      <c r="D123" s="299">
        <v>-5.309017223910768</v>
      </c>
      <c r="E123" s="298">
        <v>526.99999999999454</v>
      </c>
      <c r="F123" s="300">
        <v>12.711046792088604</v>
      </c>
      <c r="G123" s="297">
        <v>215807</v>
      </c>
      <c r="H123" s="297">
        <v>-8892</v>
      </c>
      <c r="I123" s="299">
        <v>-3.9572939799465061</v>
      </c>
      <c r="J123" s="297">
        <v>18745</v>
      </c>
      <c r="K123" s="299">
        <v>9.5122347281566206</v>
      </c>
    </row>
    <row r="124" spans="1:11" ht="12" customHeight="1" x14ac:dyDescent="0.2">
      <c r="A124" s="296">
        <v>41791</v>
      </c>
      <c r="B124" s="297">
        <v>4506.9999999999945</v>
      </c>
      <c r="C124" s="298">
        <v>-166.00000000000819</v>
      </c>
      <c r="D124" s="299">
        <v>-3.552321848919497</v>
      </c>
      <c r="E124" s="298">
        <v>484.99999999998954</v>
      </c>
      <c r="F124" s="300">
        <v>12.058677274987293</v>
      </c>
      <c r="G124" s="297">
        <v>220465</v>
      </c>
      <c r="H124" s="297">
        <v>4658</v>
      </c>
      <c r="I124" s="299">
        <v>2.1584100608413999</v>
      </c>
      <c r="J124" s="297">
        <v>21933</v>
      </c>
      <c r="K124" s="299">
        <v>11.047589305502388</v>
      </c>
    </row>
    <row r="125" spans="1:11" ht="12" customHeight="1" x14ac:dyDescent="0.2">
      <c r="A125" s="296">
        <v>41821</v>
      </c>
      <c r="B125" s="297">
        <v>4315.9999999999945</v>
      </c>
      <c r="C125" s="298">
        <v>-191</v>
      </c>
      <c r="D125" s="299">
        <v>-4.2378522298646599</v>
      </c>
      <c r="E125" s="298">
        <v>339.99999999999591</v>
      </c>
      <c r="F125" s="300">
        <v>8.5513078470823949</v>
      </c>
      <c r="G125" s="297">
        <v>220889</v>
      </c>
      <c r="H125" s="297">
        <v>424</v>
      </c>
      <c r="I125" s="299">
        <v>0.19232077654049395</v>
      </c>
      <c r="J125" s="297">
        <v>23420</v>
      </c>
      <c r="K125" s="299">
        <v>11.86008943175891</v>
      </c>
    </row>
    <row r="126" spans="1:11" ht="12" customHeight="1" x14ac:dyDescent="0.2">
      <c r="A126" s="296">
        <v>41852</v>
      </c>
      <c r="B126" s="297">
        <v>4244.0000000000009</v>
      </c>
      <c r="C126" s="298">
        <v>-71.999999999993634</v>
      </c>
      <c r="D126" s="299">
        <v>-1.6682113067653783</v>
      </c>
      <c r="E126" s="298">
        <v>345.99999999999818</v>
      </c>
      <c r="F126" s="300">
        <v>8.8763468445356057</v>
      </c>
      <c r="G126" s="297">
        <v>213995</v>
      </c>
      <c r="H126" s="297">
        <v>-6894</v>
      </c>
      <c r="I126" s="299">
        <v>-3.121024587009765</v>
      </c>
      <c r="J126" s="297">
        <v>18691</v>
      </c>
      <c r="K126" s="299">
        <v>9.5702084954737234</v>
      </c>
    </row>
    <row r="127" spans="1:11" ht="12" customHeight="1" x14ac:dyDescent="0.2">
      <c r="A127" s="296">
        <v>41883</v>
      </c>
      <c r="B127" s="297">
        <v>4268.0000000000073</v>
      </c>
      <c r="C127" s="298">
        <v>24.000000000006366</v>
      </c>
      <c r="D127" s="299">
        <v>0.56550424128195953</v>
      </c>
      <c r="E127" s="298">
        <v>322.000000000005</v>
      </c>
      <c r="F127" s="300">
        <v>8.1601621895591698</v>
      </c>
      <c r="G127" s="297">
        <v>199139</v>
      </c>
      <c r="H127" s="297">
        <v>-14856</v>
      </c>
      <c r="I127" s="299">
        <v>-6.9422182761279467</v>
      </c>
      <c r="J127" s="297">
        <v>18063</v>
      </c>
      <c r="K127" s="299">
        <v>9.9753694581280783</v>
      </c>
    </row>
    <row r="128" spans="1:11" ht="12" customHeight="1" x14ac:dyDescent="0.2">
      <c r="A128" s="296">
        <v>41913</v>
      </c>
      <c r="B128" s="297">
        <v>4800.9999999999991</v>
      </c>
      <c r="C128" s="298">
        <v>532.99999999999181</v>
      </c>
      <c r="D128" s="299">
        <v>12.488284910965112</v>
      </c>
      <c r="E128" s="298">
        <v>360.00000000000546</v>
      </c>
      <c r="F128" s="300">
        <v>8.1062823688359824</v>
      </c>
      <c r="G128" s="297">
        <v>223745</v>
      </c>
      <c r="H128" s="297">
        <v>24606</v>
      </c>
      <c r="I128" s="299">
        <v>12.356193412641421</v>
      </c>
      <c r="J128" s="297">
        <v>19181</v>
      </c>
      <c r="K128" s="299">
        <v>9.3765276392718171</v>
      </c>
    </row>
    <row r="129" spans="1:11" ht="12" customHeight="1" x14ac:dyDescent="0.2">
      <c r="A129" s="296">
        <v>41944</v>
      </c>
      <c r="B129" s="297">
        <v>4841.0000000000064</v>
      </c>
      <c r="C129" s="298">
        <v>40.000000000007276</v>
      </c>
      <c r="D129" s="299">
        <v>0.83315975838382172</v>
      </c>
      <c r="E129" s="298">
        <v>98.00000000001728</v>
      </c>
      <c r="F129" s="300">
        <v>2.066202825216477</v>
      </c>
      <c r="G129" s="297">
        <v>215165</v>
      </c>
      <c r="H129" s="297">
        <v>-8580</v>
      </c>
      <c r="I129" s="299">
        <v>-3.8347225636327069</v>
      </c>
      <c r="J129" s="297">
        <v>6211</v>
      </c>
      <c r="K129" s="299">
        <v>2.9724245527723805</v>
      </c>
    </row>
    <row r="130" spans="1:11" ht="12" customHeight="1" x14ac:dyDescent="0.2">
      <c r="A130" s="296">
        <v>41974</v>
      </c>
      <c r="B130" s="297">
        <v>4674.9999999999964</v>
      </c>
      <c r="C130" s="298">
        <v>-166.00000000001</v>
      </c>
      <c r="D130" s="299">
        <v>-3.429043586036145</v>
      </c>
      <c r="E130" s="298">
        <v>125.00000000000273</v>
      </c>
      <c r="F130" s="300">
        <v>2.7472527472528112</v>
      </c>
      <c r="G130" s="297">
        <v>212526</v>
      </c>
      <c r="H130" s="297">
        <v>-2639</v>
      </c>
      <c r="I130" s="299">
        <v>-1.226500592568494</v>
      </c>
      <c r="J130" s="297">
        <v>12462</v>
      </c>
      <c r="K130" s="299">
        <v>6.2290067178502877</v>
      </c>
    </row>
    <row r="131" spans="1:11" ht="12" customHeight="1" x14ac:dyDescent="0.2">
      <c r="A131" s="296">
        <v>42005</v>
      </c>
      <c r="B131" s="297">
        <v>4775.9999999999936</v>
      </c>
      <c r="C131" s="298">
        <v>100.99999999999727</v>
      </c>
      <c r="D131" s="299">
        <v>2.1604278074865744</v>
      </c>
      <c r="E131" s="298">
        <v>183.99999999998636</v>
      </c>
      <c r="F131" s="300">
        <v>4.0069686411146792</v>
      </c>
      <c r="G131" s="297">
        <v>228384</v>
      </c>
      <c r="H131" s="297">
        <v>15858</v>
      </c>
      <c r="I131" s="299">
        <v>7.461675277377827</v>
      </c>
      <c r="J131" s="297">
        <v>20210</v>
      </c>
      <c r="K131" s="299">
        <v>9.7082248503655588</v>
      </c>
    </row>
    <row r="132" spans="1:11" ht="12" customHeight="1" x14ac:dyDescent="0.2">
      <c r="A132" s="296">
        <v>42036</v>
      </c>
      <c r="B132" s="297">
        <v>4824.0000000000064</v>
      </c>
      <c r="C132" s="298">
        <v>48.000000000012733</v>
      </c>
      <c r="D132" s="299">
        <v>1.0050251256284086</v>
      </c>
      <c r="E132" s="298">
        <v>69.000000000012733</v>
      </c>
      <c r="F132" s="300">
        <v>1.4511041009466419</v>
      </c>
      <c r="G132" s="297">
        <v>228851</v>
      </c>
      <c r="H132" s="297">
        <v>467</v>
      </c>
      <c r="I132" s="299">
        <v>0.20448017374246882</v>
      </c>
      <c r="J132" s="297">
        <v>12768</v>
      </c>
      <c r="K132" s="299">
        <v>5.9088405844050662</v>
      </c>
    </row>
    <row r="133" spans="1:11" ht="12" customHeight="1" x14ac:dyDescent="0.2">
      <c r="A133" s="296">
        <v>42064</v>
      </c>
      <c r="B133" s="297">
        <v>4801.99999999999</v>
      </c>
      <c r="C133" s="298">
        <v>-22.000000000016371</v>
      </c>
      <c r="D133" s="299">
        <v>-0.45605306799370526</v>
      </c>
      <c r="E133" s="298">
        <v>-231.00000000001</v>
      </c>
      <c r="F133" s="300">
        <v>-4.5897079276775283</v>
      </c>
      <c r="G133" s="297">
        <v>224790</v>
      </c>
      <c r="H133" s="297">
        <v>-4061</v>
      </c>
      <c r="I133" s="299">
        <v>-1.7745170438407523</v>
      </c>
      <c r="J133" s="297">
        <v>-6147</v>
      </c>
      <c r="K133" s="299">
        <v>-2.661764896919939</v>
      </c>
    </row>
    <row r="134" spans="1:11" ht="12" customHeight="1" x14ac:dyDescent="0.2">
      <c r="A134" s="296">
        <v>42095</v>
      </c>
      <c r="B134" s="297">
        <v>4585</v>
      </c>
      <c r="C134" s="298">
        <v>-216.99999999999</v>
      </c>
      <c r="D134" s="299">
        <v>-4.5189504373175851</v>
      </c>
      <c r="E134" s="298">
        <v>-349.99999999999909</v>
      </c>
      <c r="F134" s="300">
        <v>-7.0921985815602673</v>
      </c>
      <c r="G134" s="297">
        <v>209571</v>
      </c>
      <c r="H134" s="297">
        <v>-15219</v>
      </c>
      <c r="I134" s="299">
        <v>-6.7703189643667425</v>
      </c>
      <c r="J134" s="297">
        <v>-15128</v>
      </c>
      <c r="K134" s="299">
        <v>-6.7325622276912673</v>
      </c>
    </row>
    <row r="135" spans="1:11" ht="12" customHeight="1" x14ac:dyDescent="0.2">
      <c r="A135" s="296">
        <v>42125</v>
      </c>
      <c r="B135" s="297">
        <v>4309.9999999999955</v>
      </c>
      <c r="C135" s="298">
        <v>-275.00000000000455</v>
      </c>
      <c r="D135" s="299">
        <v>-5.9978189749183111</v>
      </c>
      <c r="E135" s="298">
        <v>-363.00000000000728</v>
      </c>
      <c r="F135" s="300">
        <v>-7.7680291033598774</v>
      </c>
      <c r="G135" s="297">
        <v>195429</v>
      </c>
      <c r="H135" s="297">
        <v>-14142</v>
      </c>
      <c r="I135" s="299">
        <v>-6.7480710594500195</v>
      </c>
      <c r="J135" s="297">
        <v>-20378</v>
      </c>
      <c r="K135" s="299">
        <v>-9.4426964834319556</v>
      </c>
    </row>
    <row r="136" spans="1:11" ht="12" customHeight="1" x14ac:dyDescent="0.2">
      <c r="A136" s="296">
        <v>42156</v>
      </c>
      <c r="B136" s="297">
        <v>4234.9999999999991</v>
      </c>
      <c r="C136" s="298">
        <v>-74.999999999996362</v>
      </c>
      <c r="D136" s="299">
        <v>-1.7401392111368084</v>
      </c>
      <c r="E136" s="298">
        <v>-271.99999999999545</v>
      </c>
      <c r="F136" s="300">
        <v>-6.0350565786553316</v>
      </c>
      <c r="G136" s="297">
        <v>202456</v>
      </c>
      <c r="H136" s="297">
        <v>7027</v>
      </c>
      <c r="I136" s="299">
        <v>3.5956792492414125</v>
      </c>
      <c r="J136" s="297">
        <v>-18009</v>
      </c>
      <c r="K136" s="299">
        <v>-8.1686435488626312</v>
      </c>
    </row>
    <row r="137" spans="1:11" ht="12" customHeight="1" x14ac:dyDescent="0.2">
      <c r="A137" s="296">
        <v>42186</v>
      </c>
      <c r="B137" s="297">
        <v>4022</v>
      </c>
      <c r="C137" s="298">
        <v>-212.99999999999909</v>
      </c>
      <c r="D137" s="299">
        <v>-5.0295159386068269</v>
      </c>
      <c r="E137" s="298">
        <v>-293.99999999999454</v>
      </c>
      <c r="F137" s="300">
        <v>-6.8118628359591034</v>
      </c>
      <c r="G137" s="297">
        <v>200131</v>
      </c>
      <c r="H137" s="297">
        <v>-2325</v>
      </c>
      <c r="I137" s="299">
        <v>-1.1483976765321848</v>
      </c>
      <c r="J137" s="297">
        <v>-20758</v>
      </c>
      <c r="K137" s="299">
        <v>-9.3974801823540322</v>
      </c>
    </row>
    <row r="138" spans="1:11" ht="12" customHeight="1" x14ac:dyDescent="0.2">
      <c r="A138" s="296">
        <v>42217</v>
      </c>
      <c r="B138" s="297">
        <v>3957.9999999999991</v>
      </c>
      <c r="C138" s="298">
        <v>-64.000000000000909</v>
      </c>
      <c r="D138" s="299">
        <v>-1.5912481352561141</v>
      </c>
      <c r="E138" s="298">
        <v>-286.00000000000182</v>
      </c>
      <c r="F138" s="300">
        <v>-6.7389255419416063</v>
      </c>
      <c r="G138" s="297">
        <v>194167</v>
      </c>
      <c r="H138" s="297">
        <v>-5964</v>
      </c>
      <c r="I138" s="299">
        <v>-2.9800480685151225</v>
      </c>
      <c r="J138" s="297">
        <v>-19828</v>
      </c>
      <c r="K138" s="299">
        <v>-9.26563704759457</v>
      </c>
    </row>
    <row r="139" spans="1:11" ht="12" customHeight="1" x14ac:dyDescent="0.2">
      <c r="A139" s="296">
        <v>42248</v>
      </c>
      <c r="B139" s="297">
        <v>3896.9999999999959</v>
      </c>
      <c r="C139" s="298">
        <v>-61.000000000003183</v>
      </c>
      <c r="D139" s="299">
        <v>-1.5411824153613745</v>
      </c>
      <c r="E139" s="298">
        <v>-371.00000000001137</v>
      </c>
      <c r="F139" s="300">
        <v>-8.6925960637303348</v>
      </c>
      <c r="G139" s="297">
        <v>181720</v>
      </c>
      <c r="H139" s="297">
        <v>-12447</v>
      </c>
      <c r="I139" s="299">
        <v>-6.4104610979208623</v>
      </c>
      <c r="J139" s="297">
        <v>-17419</v>
      </c>
      <c r="K139" s="299">
        <v>-8.7471565087702565</v>
      </c>
    </row>
    <row r="140" spans="1:11" ht="12" customHeight="1" x14ac:dyDescent="0.2">
      <c r="A140" s="296">
        <v>42278</v>
      </c>
      <c r="B140" s="297">
        <v>4327.0000000000055</v>
      </c>
      <c r="C140" s="298">
        <v>430.00000000000955</v>
      </c>
      <c r="D140" s="299">
        <v>11.034128817039004</v>
      </c>
      <c r="E140" s="298">
        <v>-473.99999999999363</v>
      </c>
      <c r="F140" s="300">
        <v>-9.8729431368463594</v>
      </c>
      <c r="G140" s="297">
        <v>203315</v>
      </c>
      <c r="H140" s="297">
        <v>21595</v>
      </c>
      <c r="I140" s="299">
        <v>11.883667180277349</v>
      </c>
      <c r="J140" s="297">
        <v>-20430</v>
      </c>
      <c r="K140" s="299">
        <v>-9.1309303001184379</v>
      </c>
    </row>
    <row r="141" spans="1:11" ht="12" customHeight="1" x14ac:dyDescent="0.2">
      <c r="A141" s="296">
        <v>42309</v>
      </c>
      <c r="B141" s="298">
        <v>4346.9999999999936</v>
      </c>
      <c r="C141" s="298">
        <v>19.999999999988177</v>
      </c>
      <c r="D141" s="299">
        <v>0.46221400508408023</v>
      </c>
      <c r="E141" s="298">
        <v>-494.00000000001273</v>
      </c>
      <c r="F141" s="300">
        <v>-10.204503201818056</v>
      </c>
      <c r="G141" s="297">
        <v>196162</v>
      </c>
      <c r="H141" s="298">
        <v>-7153</v>
      </c>
      <c r="I141" s="299">
        <v>-3.5181860659567668</v>
      </c>
      <c r="J141" s="297">
        <v>-19003</v>
      </c>
      <c r="K141" s="299">
        <v>-8.8318267376199664</v>
      </c>
    </row>
    <row r="142" spans="1:11" ht="12" customHeight="1" x14ac:dyDescent="0.2">
      <c r="A142" s="296">
        <v>42339</v>
      </c>
      <c r="B142" s="297">
        <v>4215.9999999999955</v>
      </c>
      <c r="C142" s="298">
        <v>-130.99999999999818</v>
      </c>
      <c r="D142" s="299">
        <v>-3.0135725787899328</v>
      </c>
      <c r="E142" s="298">
        <v>-459.00000000000091</v>
      </c>
      <c r="F142" s="300">
        <v>-9.818181818181845</v>
      </c>
      <c r="G142" s="297">
        <v>194029</v>
      </c>
      <c r="H142" s="297">
        <v>-2133</v>
      </c>
      <c r="I142" s="299">
        <v>-1.0873665643702655</v>
      </c>
      <c r="J142" s="297">
        <v>-18497</v>
      </c>
      <c r="K142" s="299">
        <v>-8.7034057009495314</v>
      </c>
    </row>
    <row r="143" spans="1:11" ht="12" customHeight="1" x14ac:dyDescent="0.2">
      <c r="A143" s="296">
        <v>42370</v>
      </c>
      <c r="B143" s="298">
        <v>4234.0000000000064</v>
      </c>
      <c r="C143" s="298">
        <v>18.000000000010914</v>
      </c>
      <c r="D143" s="299">
        <v>0.42694497153726124</v>
      </c>
      <c r="E143" s="298">
        <v>-541.99999999998727</v>
      </c>
      <c r="F143" s="300">
        <v>-11.348408710217504</v>
      </c>
      <c r="G143" s="297">
        <v>197934</v>
      </c>
      <c r="H143" s="298">
        <v>3905</v>
      </c>
      <c r="I143" s="299">
        <v>2.0125857474913542</v>
      </c>
      <c r="J143" s="297">
        <v>-30450</v>
      </c>
      <c r="K143" s="299">
        <v>-13.332807902480033</v>
      </c>
    </row>
    <row r="144" spans="1:11" ht="12" customHeight="1" x14ac:dyDescent="0.2">
      <c r="A144" s="296">
        <v>42401</v>
      </c>
      <c r="B144" s="297">
        <v>4382.9999999999864</v>
      </c>
      <c r="C144" s="298">
        <v>148.99999999997999</v>
      </c>
      <c r="D144" s="299">
        <v>3.519130845535658</v>
      </c>
      <c r="E144" s="298">
        <v>-441.00000000002001</v>
      </c>
      <c r="F144" s="300">
        <v>-9.1417910447765216</v>
      </c>
      <c r="G144" s="297">
        <v>211963</v>
      </c>
      <c r="H144" s="297">
        <v>14029</v>
      </c>
      <c r="I144" s="299">
        <v>7.0877161073893316</v>
      </c>
      <c r="J144" s="297">
        <v>-16888</v>
      </c>
      <c r="K144" s="299">
        <v>-7.379473980887127</v>
      </c>
    </row>
    <row r="145" spans="1:11" s="62" customFormat="1" ht="12" customHeight="1" x14ac:dyDescent="0.2">
      <c r="A145" s="296">
        <v>42430</v>
      </c>
      <c r="B145" s="298">
        <v>4325.9999999999982</v>
      </c>
      <c r="C145" s="298">
        <v>-56.999999999988177</v>
      </c>
      <c r="D145" s="299">
        <v>-1.3004791238874824</v>
      </c>
      <c r="E145" s="298">
        <v>-475.99999999999181</v>
      </c>
      <c r="F145" s="300">
        <v>-9.9125364431485394</v>
      </c>
      <c r="G145" s="297">
        <v>210701</v>
      </c>
      <c r="H145" s="298">
        <v>-1262</v>
      </c>
      <c r="I145" s="299">
        <v>-0.59538693073791182</v>
      </c>
      <c r="J145" s="297">
        <v>-14089</v>
      </c>
      <c r="K145" s="299">
        <v>-6.2676275635037149</v>
      </c>
    </row>
    <row r="146" spans="1:11" s="62" customFormat="1" ht="12" customHeight="1" x14ac:dyDescent="0.2">
      <c r="A146" s="296">
        <v>42461</v>
      </c>
      <c r="B146" s="297">
        <v>4192.9999999999964</v>
      </c>
      <c r="C146" s="298">
        <v>-133.00000000000182</v>
      </c>
      <c r="D146" s="299">
        <v>-3.074433656957972</v>
      </c>
      <c r="E146" s="298">
        <v>-392.00000000000364</v>
      </c>
      <c r="F146" s="300">
        <v>-8.549618320610767</v>
      </c>
      <c r="G146" s="297">
        <v>200284</v>
      </c>
      <c r="H146" s="297">
        <v>-10417</v>
      </c>
      <c r="I146" s="299">
        <v>-4.94397273862013</v>
      </c>
      <c r="J146" s="297">
        <v>-9287</v>
      </c>
      <c r="K146" s="299">
        <v>-4.4314337384466365</v>
      </c>
    </row>
    <row r="147" spans="1:11" ht="12" customHeight="1" x14ac:dyDescent="0.2">
      <c r="A147" s="296">
        <v>42491</v>
      </c>
      <c r="B147" s="298">
        <v>3955.0000000000014</v>
      </c>
      <c r="C147" s="298">
        <v>-237.999999999995</v>
      </c>
      <c r="D147" s="299">
        <v>-5.676126878130102</v>
      </c>
      <c r="E147" s="298">
        <v>-354.99999999999409</v>
      </c>
      <c r="F147" s="300">
        <v>-8.236658932714489</v>
      </c>
      <c r="G147" s="297">
        <v>188224</v>
      </c>
      <c r="H147" s="298">
        <v>-12060</v>
      </c>
      <c r="I147" s="299">
        <v>-6.0214495416508562</v>
      </c>
      <c r="J147" s="297">
        <v>-7205</v>
      </c>
      <c r="K147" s="299">
        <v>-3.6867609208459338</v>
      </c>
    </row>
    <row r="148" spans="1:11" ht="12" customHeight="1" x14ac:dyDescent="0.2">
      <c r="A148" s="296">
        <v>42522</v>
      </c>
      <c r="B148" s="297">
        <v>3797.9999999999941</v>
      </c>
      <c r="C148" s="298">
        <v>-157.00000000000728</v>
      </c>
      <c r="D148" s="299">
        <v>-3.9696586599243293</v>
      </c>
      <c r="E148" s="298">
        <v>-437.000000000005</v>
      </c>
      <c r="F148" s="300">
        <v>-10.318772136954076</v>
      </c>
      <c r="G148" s="297">
        <v>188634</v>
      </c>
      <c r="H148" s="297">
        <v>410</v>
      </c>
      <c r="I148" s="299">
        <v>0.21782556953417204</v>
      </c>
      <c r="J148" s="297">
        <v>-13822</v>
      </c>
      <c r="K148" s="299">
        <v>-6.827162445173272</v>
      </c>
    </row>
    <row r="149" spans="1:11" ht="12" customHeight="1" x14ac:dyDescent="0.2">
      <c r="A149" s="296">
        <v>42552</v>
      </c>
      <c r="B149" s="298">
        <v>3685.0000000000018</v>
      </c>
      <c r="C149" s="298">
        <v>-112.99999999999227</v>
      </c>
      <c r="D149" s="299">
        <v>-2.9752501316480369</v>
      </c>
      <c r="E149" s="298">
        <v>-336.99999999999818</v>
      </c>
      <c r="F149" s="300">
        <v>-8.3789159622078113</v>
      </c>
      <c r="G149" s="297">
        <v>184654</v>
      </c>
      <c r="H149" s="298">
        <v>-3980</v>
      </c>
      <c r="I149" s="299">
        <v>-2.1099059554481165</v>
      </c>
      <c r="J149" s="297">
        <v>-15477</v>
      </c>
      <c r="K149" s="299">
        <v>-7.7334346003367793</v>
      </c>
    </row>
    <row r="150" spans="1:11" ht="12" customHeight="1" x14ac:dyDescent="0.2">
      <c r="A150" s="296">
        <v>42583</v>
      </c>
      <c r="B150" s="297">
        <v>3549.9999999999959</v>
      </c>
      <c r="C150" s="298">
        <v>-135.00000000000591</v>
      </c>
      <c r="D150" s="299">
        <v>-3.6635006784262103</v>
      </c>
      <c r="E150" s="298">
        <v>-408.00000000000318</v>
      </c>
      <c r="F150" s="300">
        <v>-10.308236483072342</v>
      </c>
      <c r="G150" s="297">
        <v>178636</v>
      </c>
      <c r="H150" s="297">
        <v>-6018</v>
      </c>
      <c r="I150" s="299">
        <v>-3.2590683115448353</v>
      </c>
      <c r="J150" s="297">
        <v>-15531</v>
      </c>
      <c r="K150" s="299">
        <v>-7.9987845514428297</v>
      </c>
    </row>
    <row r="151" spans="1:11" ht="12" customHeight="1" x14ac:dyDescent="0.2">
      <c r="A151" s="296">
        <v>42614</v>
      </c>
      <c r="B151" s="298">
        <v>3453.9999999999918</v>
      </c>
      <c r="C151" s="298">
        <v>-96.000000000004093</v>
      </c>
      <c r="D151" s="299">
        <v>-2.7042253521127946</v>
      </c>
      <c r="E151" s="298">
        <v>-443.00000000000409</v>
      </c>
      <c r="F151" s="300">
        <v>-11.367718758019105</v>
      </c>
      <c r="G151" s="297">
        <v>166129</v>
      </c>
      <c r="H151" s="298">
        <v>-12507</v>
      </c>
      <c r="I151" s="299">
        <v>-7.0013882979914461</v>
      </c>
      <c r="J151" s="297">
        <v>-15591</v>
      </c>
      <c r="K151" s="299">
        <v>-8.5796830288355714</v>
      </c>
    </row>
    <row r="152" spans="1:11" ht="12" customHeight="1" x14ac:dyDescent="0.2">
      <c r="A152" s="296">
        <v>42644</v>
      </c>
      <c r="B152" s="297">
        <v>3761.0000000000146</v>
      </c>
      <c r="C152" s="298">
        <v>307.00000000002274</v>
      </c>
      <c r="D152" s="299">
        <v>8.8882455124500126</v>
      </c>
      <c r="E152" s="298">
        <v>-565.99999999999091</v>
      </c>
      <c r="F152" s="300">
        <v>-13.080656343886993</v>
      </c>
      <c r="G152" s="297">
        <v>179542</v>
      </c>
      <c r="H152" s="297">
        <v>13413</v>
      </c>
      <c r="I152" s="299">
        <v>8.0738462279313072</v>
      </c>
      <c r="J152" s="297">
        <v>-23773</v>
      </c>
      <c r="K152" s="299">
        <v>-11.692693603521629</v>
      </c>
    </row>
    <row r="153" spans="1:11" ht="12" customHeight="1" x14ac:dyDescent="0.2">
      <c r="A153" s="296">
        <v>42675</v>
      </c>
      <c r="B153" s="298">
        <v>3896.0000000000023</v>
      </c>
      <c r="C153" s="298">
        <v>134.99999999998772</v>
      </c>
      <c r="D153" s="299">
        <v>3.5894708854024779</v>
      </c>
      <c r="E153" s="298">
        <v>-450.99999999999136</v>
      </c>
      <c r="F153" s="300">
        <v>-10.374971244536278</v>
      </c>
      <c r="G153" s="297">
        <v>183450</v>
      </c>
      <c r="H153" s="298">
        <v>3908</v>
      </c>
      <c r="I153" s="299">
        <v>2.1766494747747047</v>
      </c>
      <c r="J153" s="297">
        <v>-12712</v>
      </c>
      <c r="K153" s="299">
        <v>-6.4803580713899738</v>
      </c>
    </row>
    <row r="154" spans="1:11" ht="12" customHeight="1" x14ac:dyDescent="0.2">
      <c r="A154" s="296">
        <v>42705</v>
      </c>
      <c r="B154" s="297">
        <v>3717.0000000000077</v>
      </c>
      <c r="C154" s="298">
        <v>-178.99999999999454</v>
      </c>
      <c r="D154" s="299">
        <v>-4.5944558521559147</v>
      </c>
      <c r="E154" s="298">
        <v>-498.99999999998772</v>
      </c>
      <c r="F154" s="300">
        <v>-11.835863377608829</v>
      </c>
      <c r="G154" s="297">
        <v>169375</v>
      </c>
      <c r="H154" s="297">
        <v>-14075</v>
      </c>
      <c r="I154" s="299">
        <v>-7.6723902970836741</v>
      </c>
      <c r="J154" s="297">
        <v>-24654</v>
      </c>
      <c r="K154" s="299">
        <v>-12.70634802014132</v>
      </c>
    </row>
    <row r="155" spans="1:11" ht="12" customHeight="1" x14ac:dyDescent="0.2">
      <c r="A155" s="296">
        <v>42736</v>
      </c>
      <c r="B155" s="298">
        <v>3786.9999999999941</v>
      </c>
      <c r="C155" s="298">
        <v>69.999999999986358</v>
      </c>
      <c r="D155" s="299">
        <v>1.8832391713743937</v>
      </c>
      <c r="E155" s="298">
        <v>-447.00000000001228</v>
      </c>
      <c r="F155" s="300">
        <v>-10.557392536608683</v>
      </c>
      <c r="G155" s="297">
        <v>173477</v>
      </c>
      <c r="H155" s="298">
        <v>4102</v>
      </c>
      <c r="I155" s="299">
        <v>2.4218450184501843</v>
      </c>
      <c r="J155" s="297">
        <v>-24457</v>
      </c>
      <c r="K155" s="299">
        <v>-12.356138914991867</v>
      </c>
    </row>
    <row r="156" spans="1:11" ht="12" customHeight="1" x14ac:dyDescent="0.2">
      <c r="A156" s="296">
        <v>42767</v>
      </c>
      <c r="B156" s="297">
        <v>3914.9999999999995</v>
      </c>
      <c r="C156" s="298">
        <v>128.00000000000546</v>
      </c>
      <c r="D156" s="299">
        <v>3.3799841563244164</v>
      </c>
      <c r="E156" s="298">
        <v>-467.99999999998681</v>
      </c>
      <c r="F156" s="300">
        <v>-10.677618069814928</v>
      </c>
      <c r="G156" s="297">
        <v>183211</v>
      </c>
      <c r="H156" s="297">
        <v>9734</v>
      </c>
      <c r="I156" s="299">
        <v>5.611118476800959</v>
      </c>
      <c r="J156" s="297">
        <v>-28752</v>
      </c>
      <c r="K156" s="299">
        <v>-13.564631563055816</v>
      </c>
    </row>
    <row r="157" spans="1:11" ht="12" customHeight="1" x14ac:dyDescent="0.2">
      <c r="A157" s="296">
        <v>42795</v>
      </c>
      <c r="B157" s="298">
        <v>3855.000000000005</v>
      </c>
      <c r="C157" s="298">
        <v>-59.999999999994543</v>
      </c>
      <c r="D157" s="299">
        <v>-1.5325670498082899</v>
      </c>
      <c r="E157" s="298">
        <v>-470.99999999999318</v>
      </c>
      <c r="F157" s="300">
        <v>-10.887656033286948</v>
      </c>
      <c r="G157" s="297">
        <v>184592</v>
      </c>
      <c r="H157" s="298">
        <v>1381</v>
      </c>
      <c r="I157" s="299">
        <v>0.75377570124064608</v>
      </c>
      <c r="J157" s="297">
        <v>-26109</v>
      </c>
      <c r="K157" s="299">
        <v>-12.391493158551691</v>
      </c>
    </row>
    <row r="158" spans="1:11" ht="12" customHeight="1" x14ac:dyDescent="0.2">
      <c r="A158" s="296">
        <v>42826</v>
      </c>
      <c r="B158" s="297">
        <v>3724.9999999999955</v>
      </c>
      <c r="C158" s="298">
        <v>-130.00000000000955</v>
      </c>
      <c r="D158" s="299">
        <v>-3.3722438391701526</v>
      </c>
      <c r="E158" s="298">
        <v>-468.00000000000091</v>
      </c>
      <c r="F158" s="300">
        <v>-11.161459575482978</v>
      </c>
      <c r="G158" s="297">
        <v>173262</v>
      </c>
      <c r="H158" s="297">
        <v>-11330</v>
      </c>
      <c r="I158" s="299">
        <v>-6.1378607957007887</v>
      </c>
      <c r="J158" s="297">
        <v>-27022</v>
      </c>
      <c r="K158" s="299">
        <v>-13.491841584949372</v>
      </c>
    </row>
    <row r="159" spans="1:11" ht="12" customHeight="1" x14ac:dyDescent="0.2">
      <c r="A159" s="296">
        <v>42856</v>
      </c>
      <c r="B159" s="298">
        <v>3560.9999999999973</v>
      </c>
      <c r="C159" s="298">
        <v>-163.99999999999818</v>
      </c>
      <c r="D159" s="299">
        <v>-4.4026845637583456</v>
      </c>
      <c r="E159" s="298">
        <v>-394.00000000000409</v>
      </c>
      <c r="F159" s="300">
        <v>-9.9620733249052833</v>
      </c>
      <c r="G159" s="297">
        <v>161585</v>
      </c>
      <c r="H159" s="298">
        <v>-11677</v>
      </c>
      <c r="I159" s="299">
        <v>-6.739504334476111</v>
      </c>
      <c r="J159" s="297">
        <v>-26639</v>
      </c>
      <c r="K159" s="299">
        <v>-14.152817919075144</v>
      </c>
    </row>
    <row r="160" spans="1:11" ht="12" customHeight="1" x14ac:dyDescent="0.2">
      <c r="A160" s="296">
        <v>42887</v>
      </c>
      <c r="B160" s="297">
        <v>3433.0000000000027</v>
      </c>
      <c r="C160" s="298">
        <v>-127.99999999999454</v>
      </c>
      <c r="D160" s="299">
        <v>-3.5944959281099309</v>
      </c>
      <c r="E160" s="298">
        <v>-364.99999999999136</v>
      </c>
      <c r="F160" s="300">
        <v>-9.6103212216954166</v>
      </c>
      <c r="G160" s="297">
        <v>168834</v>
      </c>
      <c r="H160" s="297">
        <v>7249</v>
      </c>
      <c r="I160" s="299">
        <v>4.4861837423028126</v>
      </c>
      <c r="J160" s="297">
        <v>-19800</v>
      </c>
      <c r="K160" s="299">
        <v>-10.496517064792137</v>
      </c>
    </row>
    <row r="161" spans="1:11" ht="12" customHeight="1" x14ac:dyDescent="0.2">
      <c r="A161" s="296">
        <v>42917</v>
      </c>
      <c r="B161" s="298">
        <v>3349</v>
      </c>
      <c r="C161" s="298">
        <v>-84.000000000002728</v>
      </c>
      <c r="D161" s="299">
        <v>-2.4468394989805611</v>
      </c>
      <c r="E161" s="298">
        <v>-336.00000000000182</v>
      </c>
      <c r="F161" s="300">
        <v>-9.1180461329715516</v>
      </c>
      <c r="G161" s="297">
        <v>169542</v>
      </c>
      <c r="H161" s="298">
        <v>708</v>
      </c>
      <c r="I161" s="299">
        <v>0.41934681403034935</v>
      </c>
      <c r="J161" s="297">
        <v>-15112</v>
      </c>
      <c r="K161" s="299">
        <v>-8.1839548561092634</v>
      </c>
    </row>
    <row r="162" spans="1:11" ht="12" customHeight="1" x14ac:dyDescent="0.2">
      <c r="A162" s="296">
        <v>42948</v>
      </c>
      <c r="B162" s="297">
        <v>3219.0000000000014</v>
      </c>
      <c r="C162" s="298">
        <v>-129.99999999999864</v>
      </c>
      <c r="D162" s="299">
        <v>-3.8817557479844322</v>
      </c>
      <c r="E162" s="298">
        <v>-330.99999999999454</v>
      </c>
      <c r="F162" s="300">
        <v>-9.323943661971688</v>
      </c>
      <c r="G162" s="297">
        <v>162498</v>
      </c>
      <c r="H162" s="297">
        <v>-7044</v>
      </c>
      <c r="I162" s="299">
        <v>-4.1547227235729203</v>
      </c>
      <c r="J162" s="297">
        <v>-16138</v>
      </c>
      <c r="K162" s="299">
        <v>-9.0340133007904342</v>
      </c>
    </row>
    <row r="163" spans="1:11" ht="12" customHeight="1" x14ac:dyDescent="0.2">
      <c r="A163" s="296">
        <v>42979</v>
      </c>
      <c r="B163" s="298">
        <v>3265.9999999999973</v>
      </c>
      <c r="C163" s="298">
        <v>46.999999999995907</v>
      </c>
      <c r="D163" s="299">
        <v>1.4600807704254704</v>
      </c>
      <c r="E163" s="298">
        <v>-187.99999999999454</v>
      </c>
      <c r="F163" s="300">
        <v>-5.4429646786333237</v>
      </c>
      <c r="G163" s="297">
        <v>157660</v>
      </c>
      <c r="H163" s="298">
        <v>-4838</v>
      </c>
      <c r="I163" s="299">
        <v>-2.9772674125220004</v>
      </c>
      <c r="J163" s="297">
        <v>-8469</v>
      </c>
      <c r="K163" s="299">
        <v>-5.0978456500671161</v>
      </c>
    </row>
    <row r="164" spans="1:11" ht="12" customHeight="1" x14ac:dyDescent="0.2">
      <c r="A164" s="296">
        <v>43009</v>
      </c>
      <c r="B164" s="297">
        <v>3542.0000000000027</v>
      </c>
      <c r="C164" s="298">
        <v>276.00000000000546</v>
      </c>
      <c r="D164" s="299">
        <v>8.4507042253522862</v>
      </c>
      <c r="E164" s="298">
        <v>-219.00000000001182</v>
      </c>
      <c r="F164" s="300">
        <v>-5.8229194363204195</v>
      </c>
      <c r="G164" s="297">
        <v>166854</v>
      </c>
      <c r="H164" s="297">
        <v>9194</v>
      </c>
      <c r="I164" s="299">
        <v>5.8315362171762022</v>
      </c>
      <c r="J164" s="297">
        <v>-12688</v>
      </c>
      <c r="K164" s="299">
        <v>-7.0668701473749875</v>
      </c>
    </row>
    <row r="165" spans="1:11" ht="12" customHeight="1" x14ac:dyDescent="0.2">
      <c r="A165" s="296">
        <v>43040</v>
      </c>
      <c r="B165" s="298">
        <v>3490.0000000000014</v>
      </c>
      <c r="C165" s="298">
        <v>-52.000000000001364</v>
      </c>
      <c r="D165" s="299">
        <v>-1.4680971202710706</v>
      </c>
      <c r="E165" s="298">
        <v>-406.00000000000091</v>
      </c>
      <c r="F165" s="300">
        <v>-10.420944558521576</v>
      </c>
      <c r="G165" s="297">
        <v>163925</v>
      </c>
      <c r="H165" s="298">
        <v>-2929</v>
      </c>
      <c r="I165" s="299">
        <v>-1.7554269001642153</v>
      </c>
      <c r="J165" s="297">
        <v>-19525</v>
      </c>
      <c r="K165" s="299">
        <v>-10.643227037339875</v>
      </c>
    </row>
    <row r="166" spans="1:11" ht="12" customHeight="1" x14ac:dyDescent="0.2">
      <c r="A166" s="296">
        <v>43070</v>
      </c>
      <c r="B166" s="297">
        <v>3335.9999999999909</v>
      </c>
      <c r="C166" s="298">
        <v>-154.00000000001046</v>
      </c>
      <c r="D166" s="299">
        <v>-4.4126074498570311</v>
      </c>
      <c r="E166" s="298">
        <v>-381.00000000001683</v>
      </c>
      <c r="F166" s="300">
        <v>-10.250201775625936</v>
      </c>
      <c r="G166" s="297">
        <v>155111</v>
      </c>
      <c r="H166" s="297">
        <v>-8814</v>
      </c>
      <c r="I166" s="299">
        <v>-5.3768491688272073</v>
      </c>
      <c r="J166" s="297">
        <v>-14264</v>
      </c>
      <c r="K166" s="299">
        <v>-8.421549815498155</v>
      </c>
    </row>
    <row r="167" spans="1:11" ht="12" customHeight="1" x14ac:dyDescent="0.2">
      <c r="A167" s="296">
        <v>43101</v>
      </c>
      <c r="B167" s="298">
        <v>3362.9999999999977</v>
      </c>
      <c r="C167" s="298">
        <v>27.000000000006821</v>
      </c>
      <c r="D167" s="299">
        <v>0.8093525179858182</v>
      </c>
      <c r="E167" s="298">
        <v>-423.99999999999636</v>
      </c>
      <c r="F167" s="300">
        <v>-11.196197517824057</v>
      </c>
      <c r="G167" s="297">
        <v>157528</v>
      </c>
      <c r="H167" s="298">
        <v>2417</v>
      </c>
      <c r="I167" s="299">
        <v>1.5582389385665749</v>
      </c>
      <c r="J167" s="297">
        <v>-15949</v>
      </c>
      <c r="K167" s="299">
        <v>-9.1937259694368709</v>
      </c>
    </row>
    <row r="168" spans="1:11" ht="12" customHeight="1" x14ac:dyDescent="0.2">
      <c r="A168" s="296">
        <v>43132</v>
      </c>
      <c r="B168" s="297">
        <v>3450.0000000000023</v>
      </c>
      <c r="C168" s="298">
        <v>87.000000000004547</v>
      </c>
      <c r="D168" s="299">
        <v>2.5869759143623137</v>
      </c>
      <c r="E168" s="298">
        <v>-464.99999999999727</v>
      </c>
      <c r="F168" s="300">
        <v>-11.877394636015257</v>
      </c>
      <c r="G168" s="297">
        <v>168374</v>
      </c>
      <c r="H168" s="297">
        <v>10846</v>
      </c>
      <c r="I168" s="299">
        <v>6.8851251840942567</v>
      </c>
      <c r="J168" s="297">
        <v>-14837</v>
      </c>
      <c r="K168" s="299">
        <v>-8.0983128742269841</v>
      </c>
    </row>
    <row r="169" spans="1:11" ht="12" customHeight="1" x14ac:dyDescent="0.2">
      <c r="A169" s="296">
        <v>43160</v>
      </c>
      <c r="B169" s="298">
        <v>3494.9999999999936</v>
      </c>
      <c r="C169" s="298">
        <v>44.99999999999136</v>
      </c>
      <c r="D169" s="299">
        <v>1.3043478260867052</v>
      </c>
      <c r="E169" s="298">
        <v>-360.00000000001137</v>
      </c>
      <c r="F169" s="300">
        <v>-9.3385214007784931</v>
      </c>
      <c r="G169" s="297">
        <v>168823</v>
      </c>
      <c r="H169" s="298">
        <v>449</v>
      </c>
      <c r="I169" s="299">
        <v>0.26666825044246739</v>
      </c>
      <c r="J169" s="297">
        <v>-15769</v>
      </c>
      <c r="K169" s="299">
        <v>-8.542623732339429</v>
      </c>
    </row>
    <row r="170" spans="1:11" ht="12" customHeight="1" x14ac:dyDescent="0.2">
      <c r="A170" s="296">
        <v>43191</v>
      </c>
      <c r="B170" s="297">
        <v>3351.9999999999955</v>
      </c>
      <c r="C170" s="298">
        <v>-142.99999999999818</v>
      </c>
      <c r="D170" s="299">
        <v>-4.091559370529283</v>
      </c>
      <c r="E170" s="298">
        <v>-373</v>
      </c>
      <c r="F170" s="300">
        <v>-10.013422818791959</v>
      </c>
      <c r="G170" s="297">
        <v>159261</v>
      </c>
      <c r="H170" s="297">
        <v>-9562</v>
      </c>
      <c r="I170" s="299">
        <v>-5.663920200446622</v>
      </c>
      <c r="J170" s="297">
        <v>-14001</v>
      </c>
      <c r="K170" s="299">
        <v>-8.0808255705232543</v>
      </c>
    </row>
    <row r="171" spans="1:11" ht="12" customHeight="1" x14ac:dyDescent="0.2">
      <c r="A171" s="296">
        <v>43221</v>
      </c>
      <c r="B171" s="298">
        <v>3166.0000000000005</v>
      </c>
      <c r="C171" s="298">
        <v>-185.999999999995</v>
      </c>
      <c r="D171" s="299">
        <v>-5.548926014319667</v>
      </c>
      <c r="E171" s="298">
        <v>-394.99999999999682</v>
      </c>
      <c r="F171" s="300">
        <v>-11.092389778152123</v>
      </c>
      <c r="G171" s="297">
        <v>151229</v>
      </c>
      <c r="H171" s="298">
        <v>-8032</v>
      </c>
      <c r="I171" s="299">
        <v>-5.0432937128361619</v>
      </c>
      <c r="J171" s="297">
        <v>-10356</v>
      </c>
      <c r="K171" s="299">
        <v>-6.4090107373828014</v>
      </c>
    </row>
    <row r="172" spans="1:11" ht="12" customHeight="1" x14ac:dyDescent="0.2">
      <c r="A172" s="296">
        <v>43252</v>
      </c>
      <c r="B172" s="297">
        <v>3045.0000000000005</v>
      </c>
      <c r="C172" s="298">
        <v>-121</v>
      </c>
      <c r="D172" s="299">
        <v>-3.8218572331017051</v>
      </c>
      <c r="E172" s="298">
        <v>-388.00000000000227</v>
      </c>
      <c r="F172" s="300">
        <v>-11.302068161957529</v>
      </c>
      <c r="G172" s="297">
        <v>153802</v>
      </c>
      <c r="H172" s="297">
        <v>2573</v>
      </c>
      <c r="I172" s="299">
        <v>1.7013932512943946</v>
      </c>
      <c r="J172" s="297">
        <v>-15032</v>
      </c>
      <c r="K172" s="299">
        <v>-8.9034199272658352</v>
      </c>
    </row>
    <row r="173" spans="1:11" ht="12" customHeight="1" x14ac:dyDescent="0.2">
      <c r="A173" s="296">
        <v>43282</v>
      </c>
      <c r="B173" s="298">
        <v>2935.9999999999991</v>
      </c>
      <c r="C173" s="298">
        <v>-109.00000000000136</v>
      </c>
      <c r="D173" s="299">
        <v>-3.5796387520525896</v>
      </c>
      <c r="E173" s="298">
        <v>-413.00000000000091</v>
      </c>
      <c r="F173" s="300">
        <v>-12.332039414750698</v>
      </c>
      <c r="G173" s="297">
        <v>153231</v>
      </c>
      <c r="H173" s="298">
        <v>-571</v>
      </c>
      <c r="I173" s="299">
        <v>-0.37125655063003082</v>
      </c>
      <c r="J173" s="297">
        <v>-16311</v>
      </c>
      <c r="K173" s="299">
        <v>-9.6206249778815867</v>
      </c>
    </row>
    <row r="174" spans="1:11" ht="12" customHeight="1" x14ac:dyDescent="0.2">
      <c r="A174" s="296">
        <v>43313</v>
      </c>
      <c r="B174" s="297">
        <v>2856.9999999999986</v>
      </c>
      <c r="C174" s="298">
        <v>-79.000000000000455</v>
      </c>
      <c r="D174" s="299">
        <v>-2.6907356948229046</v>
      </c>
      <c r="E174" s="298">
        <v>-362.00000000000273</v>
      </c>
      <c r="F174" s="300">
        <v>-11.245728487107879</v>
      </c>
      <c r="G174" s="297">
        <v>148669</v>
      </c>
      <c r="H174" s="297">
        <v>-4562</v>
      </c>
      <c r="I174" s="299">
        <v>-2.9772043515998723</v>
      </c>
      <c r="J174" s="297">
        <v>-13829</v>
      </c>
      <c r="K174" s="299">
        <v>-8.5102585877980044</v>
      </c>
    </row>
    <row r="175" spans="1:11" ht="12" customHeight="1" x14ac:dyDescent="0.2">
      <c r="A175" s="296">
        <v>43344</v>
      </c>
      <c r="B175" s="298">
        <v>2810</v>
      </c>
      <c r="C175" s="298">
        <v>-46.999999999998636</v>
      </c>
      <c r="D175" s="299">
        <v>-1.6450822541126586</v>
      </c>
      <c r="E175" s="298">
        <v>-455.99999999999727</v>
      </c>
      <c r="F175" s="300">
        <v>-13.962033067972984</v>
      </c>
      <c r="G175" s="297">
        <v>140232</v>
      </c>
      <c r="H175" s="298">
        <v>-8437</v>
      </c>
      <c r="I175" s="299">
        <v>-5.6750230377550128</v>
      </c>
      <c r="J175" s="297">
        <v>-17428</v>
      </c>
      <c r="K175" s="299">
        <v>-11.054167195230242</v>
      </c>
    </row>
    <row r="176" spans="1:11" ht="12" customHeight="1" x14ac:dyDescent="0.2">
      <c r="A176" s="296">
        <v>43374</v>
      </c>
      <c r="B176" s="297">
        <v>2972.9999999999986</v>
      </c>
      <c r="C176" s="298">
        <v>162.99999999999864</v>
      </c>
      <c r="D176" s="299">
        <v>5.8007117437721938</v>
      </c>
      <c r="E176" s="298">
        <v>-569.00000000000409</v>
      </c>
      <c r="F176" s="300">
        <v>-16.064370412196602</v>
      </c>
      <c r="G176" s="297">
        <v>149533</v>
      </c>
      <c r="H176" s="297">
        <v>9301</v>
      </c>
      <c r="I176" s="299">
        <v>6.632580295510297</v>
      </c>
      <c r="J176" s="297">
        <v>-17321</v>
      </c>
      <c r="K176" s="299">
        <v>-10.380931832620135</v>
      </c>
    </row>
    <row r="177" spans="1:11" ht="12" customHeight="1" x14ac:dyDescent="0.2">
      <c r="A177" s="296">
        <v>43405</v>
      </c>
      <c r="B177" s="298">
        <v>3070.9999999999968</v>
      </c>
      <c r="C177" s="298">
        <v>97.999999999998181</v>
      </c>
      <c r="D177" s="299">
        <v>3.2963336696938521</v>
      </c>
      <c r="E177" s="298">
        <v>-419.00000000000455</v>
      </c>
      <c r="F177" s="300">
        <v>-12.005730659025913</v>
      </c>
      <c r="G177" s="297">
        <v>149163</v>
      </c>
      <c r="H177" s="298">
        <v>-370</v>
      </c>
      <c r="I177" s="299">
        <v>-0.24743702059077261</v>
      </c>
      <c r="J177" s="297">
        <v>-14762</v>
      </c>
      <c r="K177" s="299">
        <v>-9.0053378069238974</v>
      </c>
    </row>
    <row r="178" spans="1:11" ht="12" customHeight="1" x14ac:dyDescent="0.2">
      <c r="A178" s="296">
        <v>43435</v>
      </c>
      <c r="B178" s="297">
        <v>2890.9999999999973</v>
      </c>
      <c r="C178" s="298">
        <v>-179.99999999999955</v>
      </c>
      <c r="D178" s="299">
        <v>-5.8612829697166964</v>
      </c>
      <c r="E178" s="298">
        <v>-444.99999999999363</v>
      </c>
      <c r="F178" s="300">
        <v>-13.339328537170108</v>
      </c>
      <c r="G178" s="297">
        <v>138771</v>
      </c>
      <c r="H178" s="297">
        <v>-10392</v>
      </c>
      <c r="I178" s="299">
        <v>-6.9668751634118378</v>
      </c>
      <c r="J178" s="297">
        <v>-16340</v>
      </c>
      <c r="K178" s="299">
        <v>-10.534391500280444</v>
      </c>
    </row>
    <row r="179" spans="1:11" ht="12" customHeight="1" x14ac:dyDescent="0.2">
      <c r="A179" s="296">
        <v>43466</v>
      </c>
      <c r="B179" s="298">
        <v>2907.0000000000009</v>
      </c>
      <c r="C179" s="298">
        <v>16.000000000003638</v>
      </c>
      <c r="D179" s="299">
        <v>0.55344171566944489</v>
      </c>
      <c r="E179" s="298">
        <v>-455.99999999999682</v>
      </c>
      <c r="F179" s="300">
        <v>-13.559322033898219</v>
      </c>
      <c r="G179" s="297">
        <v>143691</v>
      </c>
      <c r="H179" s="298">
        <v>4920</v>
      </c>
      <c r="I179" s="299">
        <v>3.545409343450721</v>
      </c>
      <c r="J179" s="297">
        <v>-13837</v>
      </c>
      <c r="K179" s="299">
        <v>-8.783835254684881</v>
      </c>
    </row>
    <row r="180" spans="1:11" ht="12" customHeight="1" x14ac:dyDescent="0.2">
      <c r="A180" s="296">
        <v>43497</v>
      </c>
      <c r="B180" s="297">
        <v>2971.9999999999986</v>
      </c>
      <c r="C180" s="298">
        <v>64.999999999997726</v>
      </c>
      <c r="D180" s="299">
        <v>2.2359821121430241</v>
      </c>
      <c r="E180" s="298">
        <v>-478.00000000000364</v>
      </c>
      <c r="F180" s="300">
        <v>-13.855072463768213</v>
      </c>
      <c r="G180" s="297">
        <v>153576</v>
      </c>
      <c r="H180" s="297">
        <v>9885</v>
      </c>
      <c r="I180" s="299">
        <v>6.8793452617074138</v>
      </c>
      <c r="J180" s="297">
        <v>-14798</v>
      </c>
      <c r="K180" s="299">
        <v>-8.7887678620214515</v>
      </c>
    </row>
    <row r="181" spans="1:11" ht="12" customHeight="1" x14ac:dyDescent="0.2">
      <c r="A181" s="296">
        <v>43525</v>
      </c>
      <c r="B181" s="298">
        <v>3034.0000000000032</v>
      </c>
      <c r="C181" s="298">
        <v>62.000000000004547</v>
      </c>
      <c r="D181" s="299">
        <v>2.086137281292213</v>
      </c>
      <c r="E181" s="298">
        <v>-460.99999999999045</v>
      </c>
      <c r="F181" s="300">
        <v>-13.19027181688101</v>
      </c>
      <c r="G181" s="297">
        <v>155298</v>
      </c>
      <c r="H181" s="298">
        <v>1722</v>
      </c>
      <c r="I181" s="299">
        <v>1.1212689482731677</v>
      </c>
      <c r="J181" s="297">
        <v>-13525</v>
      </c>
      <c r="K181" s="299">
        <v>-8.0113491645095749</v>
      </c>
    </row>
    <row r="182" spans="1:11" ht="12" customHeight="1" x14ac:dyDescent="0.2">
      <c r="A182" s="296">
        <v>43556</v>
      </c>
      <c r="B182" s="297">
        <v>2929.0000000000041</v>
      </c>
      <c r="C182" s="298">
        <v>-104.99999999999909</v>
      </c>
      <c r="D182" s="299">
        <v>-3.46077785102172</v>
      </c>
      <c r="E182" s="298">
        <v>-422.99999999999136</v>
      </c>
      <c r="F182" s="300">
        <v>-12.619331742243196</v>
      </c>
      <c r="G182" s="297">
        <v>149902</v>
      </c>
      <c r="H182" s="297">
        <v>-5396</v>
      </c>
      <c r="I182" s="299">
        <v>-3.4746101044443587</v>
      </c>
      <c r="J182" s="297">
        <v>-9359</v>
      </c>
      <c r="K182" s="299">
        <v>-5.8765171636496065</v>
      </c>
    </row>
    <row r="183" spans="1:11" ht="12" customHeight="1" x14ac:dyDescent="0.2">
      <c r="A183" s="296">
        <v>43586</v>
      </c>
      <c r="B183" s="298">
        <v>2740.0000000000023</v>
      </c>
      <c r="C183" s="298">
        <v>-189.00000000000182</v>
      </c>
      <c r="D183" s="299">
        <v>-6.4527142369409889</v>
      </c>
      <c r="E183" s="298">
        <v>-425.99999999999818</v>
      </c>
      <c r="F183" s="300">
        <v>-13.455464308275367</v>
      </c>
      <c r="G183" s="297">
        <v>142038</v>
      </c>
      <c r="H183" s="298">
        <v>-7864</v>
      </c>
      <c r="I183" s="299">
        <v>-5.2460941148216831</v>
      </c>
      <c r="J183" s="297">
        <v>-9191</v>
      </c>
      <c r="K183" s="299">
        <v>-6.077538038339207</v>
      </c>
    </row>
    <row r="184" spans="1:11" ht="12" customHeight="1" x14ac:dyDescent="0.2">
      <c r="A184" s="296">
        <v>43617</v>
      </c>
      <c r="B184" s="297">
        <v>2676.9999999999995</v>
      </c>
      <c r="C184" s="298">
        <v>-63.000000000002728</v>
      </c>
      <c r="D184" s="299">
        <v>-2.2992700729927984</v>
      </c>
      <c r="E184" s="298">
        <v>-368.00000000000091</v>
      </c>
      <c r="F184" s="300">
        <v>-12.085385878489353</v>
      </c>
      <c r="G184" s="297">
        <v>147853</v>
      </c>
      <c r="H184" s="297">
        <v>5815</v>
      </c>
      <c r="I184" s="299">
        <v>4.0939748518002226</v>
      </c>
      <c r="J184" s="297">
        <v>-5949</v>
      </c>
      <c r="K184" s="299">
        <v>-3.8679601045500061</v>
      </c>
    </row>
    <row r="185" spans="1:11" ht="12" customHeight="1" x14ac:dyDescent="0.2">
      <c r="A185" s="296">
        <v>43647</v>
      </c>
      <c r="B185" s="298">
        <v>2625.9999999999982</v>
      </c>
      <c r="C185" s="298">
        <v>-51.000000000001364</v>
      </c>
      <c r="D185" s="299">
        <v>-1.9051176690325504</v>
      </c>
      <c r="E185" s="298">
        <v>-310.00000000000091</v>
      </c>
      <c r="F185" s="300">
        <v>-10.558583106267065</v>
      </c>
      <c r="G185" s="297">
        <v>149499</v>
      </c>
      <c r="H185" s="298">
        <v>1646</v>
      </c>
      <c r="I185" s="299">
        <v>1.1132679079896926</v>
      </c>
      <c r="J185" s="297">
        <v>-3732</v>
      </c>
      <c r="K185" s="299">
        <v>-2.4355385006950292</v>
      </c>
    </row>
    <row r="186" spans="1:11" ht="12" customHeight="1" x14ac:dyDescent="0.2">
      <c r="A186" s="296">
        <v>43678</v>
      </c>
      <c r="B186" s="297">
        <v>2546.0000000000005</v>
      </c>
      <c r="C186" s="298">
        <v>-79.999999999997726</v>
      </c>
      <c r="D186" s="299">
        <v>-3.0464584920029618</v>
      </c>
      <c r="E186" s="298">
        <v>-310.99999999999818</v>
      </c>
      <c r="F186" s="300">
        <v>-10.885544277213802</v>
      </c>
      <c r="G186" s="297">
        <v>142844</v>
      </c>
      <c r="H186" s="297">
        <v>-6655</v>
      </c>
      <c r="I186" s="299">
        <v>-4.4515347928748685</v>
      </c>
      <c r="J186" s="297">
        <v>-5825</v>
      </c>
      <c r="K186" s="299">
        <v>-3.9180999401354688</v>
      </c>
    </row>
    <row r="187" spans="1:11" ht="12" customHeight="1" x14ac:dyDescent="0.2">
      <c r="A187" s="296">
        <v>43709</v>
      </c>
      <c r="B187" s="298">
        <v>2505.0000000000018</v>
      </c>
      <c r="C187" s="298">
        <v>-40.999999999998636</v>
      </c>
      <c r="D187" s="299">
        <v>-1.6103692065985322</v>
      </c>
      <c r="E187" s="298">
        <v>-304.99999999999818</v>
      </c>
      <c r="F187" s="300">
        <v>-10.854092526690327</v>
      </c>
      <c r="G187" s="297">
        <v>133243</v>
      </c>
      <c r="H187" s="298">
        <v>-9601</v>
      </c>
      <c r="I187" s="299">
        <v>-6.7213183612892387</v>
      </c>
      <c r="J187" s="297">
        <v>-6989</v>
      </c>
      <c r="K187" s="299">
        <v>-4.9838838496206286</v>
      </c>
    </row>
    <row r="188" spans="1:11" ht="12" customHeight="1" x14ac:dyDescent="0.2">
      <c r="A188" s="296">
        <v>43739</v>
      </c>
      <c r="B188" s="297">
        <v>2765.9999999999986</v>
      </c>
      <c r="C188" s="298">
        <v>260.99999999999682</v>
      </c>
      <c r="D188" s="299">
        <v>10.419161676646571</v>
      </c>
      <c r="E188" s="298">
        <v>-207</v>
      </c>
      <c r="F188" s="300">
        <v>-6.9626639757820419</v>
      </c>
      <c r="G188" s="297">
        <v>149315</v>
      </c>
      <c r="H188" s="297">
        <v>16072</v>
      </c>
      <c r="I188" s="299">
        <v>12.062172121612392</v>
      </c>
      <c r="J188" s="297">
        <v>-218</v>
      </c>
      <c r="K188" s="299">
        <v>-0.14578721753726603</v>
      </c>
    </row>
    <row r="189" spans="1:11" ht="12" customHeight="1" x14ac:dyDescent="0.2">
      <c r="A189" s="296">
        <v>43770</v>
      </c>
      <c r="B189" s="298">
        <v>2819.0000000000014</v>
      </c>
      <c r="C189" s="298">
        <v>53.000000000002728</v>
      </c>
      <c r="D189" s="299">
        <v>1.9161243673175254</v>
      </c>
      <c r="E189" s="298">
        <v>-251.99999999999545</v>
      </c>
      <c r="F189" s="300">
        <v>-8.2057961576032472</v>
      </c>
      <c r="G189" s="297">
        <v>147600</v>
      </c>
      <c r="H189" s="298">
        <v>-1715</v>
      </c>
      <c r="I189" s="299">
        <v>-1.1485785085222515</v>
      </c>
      <c r="J189" s="297">
        <v>-1563</v>
      </c>
      <c r="K189" s="299">
        <v>-1.0478469861829005</v>
      </c>
    </row>
    <row r="190" spans="1:11" ht="12" customHeight="1" x14ac:dyDescent="0.2">
      <c r="A190" s="296">
        <v>43800</v>
      </c>
      <c r="B190" s="297">
        <v>2764.0000000000077</v>
      </c>
      <c r="C190" s="298">
        <v>-54.999999999993634</v>
      </c>
      <c r="D190" s="299">
        <v>-1.9510464703793404</v>
      </c>
      <c r="E190" s="298">
        <v>-126.99999999998954</v>
      </c>
      <c r="F190" s="300">
        <v>-4.3929436181248587</v>
      </c>
      <c r="G190" s="297">
        <v>140960</v>
      </c>
      <c r="H190" s="297">
        <v>-6640</v>
      </c>
      <c r="I190" s="299">
        <v>-4.4986449864498645</v>
      </c>
      <c r="J190" s="297">
        <v>2189</v>
      </c>
      <c r="K190" s="299">
        <v>1.5774189131735017</v>
      </c>
    </row>
    <row r="191" spans="1:11" ht="12" customHeight="1" x14ac:dyDescent="0.2">
      <c r="A191" s="296">
        <v>43831</v>
      </c>
      <c r="B191" s="298">
        <v>2818.9999999999991</v>
      </c>
      <c r="C191" s="298">
        <v>54.99999999999136</v>
      </c>
      <c r="D191" s="299">
        <v>1.9898697539794215</v>
      </c>
      <c r="E191" s="298">
        <v>-88.000000000001819</v>
      </c>
      <c r="F191" s="300">
        <v>-3.027175782593801</v>
      </c>
      <c r="G191" s="297">
        <v>150045</v>
      </c>
      <c r="H191" s="298">
        <v>9085</v>
      </c>
      <c r="I191" s="299">
        <v>6.4450908059023835</v>
      </c>
      <c r="J191" s="297">
        <v>6354</v>
      </c>
      <c r="K191" s="299">
        <v>4.4219888510762679</v>
      </c>
    </row>
    <row r="192" spans="1:11" ht="12" customHeight="1" x14ac:dyDescent="0.2">
      <c r="A192" s="296">
        <v>43862</v>
      </c>
      <c r="B192" s="297">
        <v>2835.0000000000005</v>
      </c>
      <c r="C192" s="298">
        <v>16.000000000001364</v>
      </c>
      <c r="D192" s="299">
        <v>0.56757715501955908</v>
      </c>
      <c r="E192" s="298">
        <v>-136.99999999999818</v>
      </c>
      <c r="F192" s="300">
        <v>-4.6096904441452979</v>
      </c>
      <c r="G192" s="297">
        <v>152900</v>
      </c>
      <c r="H192" s="297">
        <v>2855</v>
      </c>
      <c r="I192" s="299">
        <v>1.9027625045819587</v>
      </c>
      <c r="J192" s="297">
        <v>-676</v>
      </c>
      <c r="K192" s="299">
        <v>-0.44017294368911808</v>
      </c>
    </row>
    <row r="193" spans="1:11" ht="12" customHeight="1" x14ac:dyDescent="0.2">
      <c r="A193" s="296">
        <v>43891</v>
      </c>
      <c r="B193" s="298">
        <v>2858.0000000000018</v>
      </c>
      <c r="C193" s="298">
        <v>23.000000000001364</v>
      </c>
      <c r="D193" s="299">
        <v>0.81128747795419265</v>
      </c>
      <c r="E193" s="298">
        <v>-176.00000000000136</v>
      </c>
      <c r="F193" s="300">
        <v>-5.8009228740936454</v>
      </c>
      <c r="G193" s="297">
        <v>159420</v>
      </c>
      <c r="H193" s="298">
        <v>6520</v>
      </c>
      <c r="I193" s="299">
        <v>4.2642249836494441</v>
      </c>
      <c r="J193" s="297">
        <v>4122</v>
      </c>
      <c r="K193" s="299">
        <v>2.6542518255225436</v>
      </c>
    </row>
    <row r="194" spans="1:11" ht="12" customHeight="1" x14ac:dyDescent="0.2">
      <c r="A194" s="296">
        <v>43922</v>
      </c>
      <c r="B194" s="298">
        <v>2925.0000000000018</v>
      </c>
      <c r="C194" s="298">
        <v>67</v>
      </c>
      <c r="D194" s="299">
        <v>2.3442967109867023</v>
      </c>
      <c r="E194" s="298">
        <v>-4.0000000000022737</v>
      </c>
      <c r="F194" s="300">
        <v>-0.13656538067607607</v>
      </c>
      <c r="G194" s="297">
        <v>163435</v>
      </c>
      <c r="H194" s="297">
        <v>4015</v>
      </c>
      <c r="I194" s="299">
        <v>2.5185045790992349</v>
      </c>
      <c r="J194" s="297">
        <v>13533</v>
      </c>
      <c r="K194" s="299">
        <v>9.0278982268415362</v>
      </c>
    </row>
    <row r="195" spans="1:11" ht="12" customHeight="1" x14ac:dyDescent="0.2">
      <c r="A195" s="296">
        <v>43952</v>
      </c>
      <c r="B195" s="298">
        <v>2856</v>
      </c>
      <c r="C195" s="298">
        <v>-69.000000000001819</v>
      </c>
      <c r="D195" s="299">
        <v>-2.3589743589744199</v>
      </c>
      <c r="E195" s="298">
        <v>115.99999999999773</v>
      </c>
      <c r="F195" s="300">
        <v>4.23357664233568</v>
      </c>
      <c r="G195" s="297">
        <v>164145</v>
      </c>
      <c r="H195" s="297">
        <v>710</v>
      </c>
      <c r="I195" s="299">
        <v>0.43442347110472052</v>
      </c>
      <c r="J195" s="297">
        <v>22107</v>
      </c>
      <c r="K195" s="299">
        <v>15.564144806319435</v>
      </c>
    </row>
    <row r="196" spans="1:11" ht="12" customHeight="1" x14ac:dyDescent="0.2">
      <c r="A196" s="296">
        <v>43983</v>
      </c>
      <c r="B196" s="298">
        <v>2851</v>
      </c>
      <c r="C196" s="298">
        <v>-5</v>
      </c>
      <c r="D196" s="299">
        <v>-0.17507002801120447</v>
      </c>
      <c r="E196" s="298">
        <v>174.00000000000045</v>
      </c>
      <c r="F196" s="300">
        <v>6.4998132237579558</v>
      </c>
      <c r="G196" s="297">
        <v>189487</v>
      </c>
      <c r="H196" s="297">
        <v>25342</v>
      </c>
      <c r="I196" s="299">
        <v>15.438788875689177</v>
      </c>
      <c r="J196" s="297">
        <v>41634</v>
      </c>
      <c r="K196" s="299">
        <v>28.159049867097725</v>
      </c>
    </row>
    <row r="197" spans="1:11" ht="12" customHeight="1" x14ac:dyDescent="0.2">
      <c r="A197" s="296">
        <v>44013</v>
      </c>
      <c r="B197" s="298">
        <v>3028</v>
      </c>
      <c r="C197" s="298">
        <v>177</v>
      </c>
      <c r="D197" s="299">
        <v>6.2083479480883899</v>
      </c>
      <c r="E197" s="298">
        <v>402.00000000000182</v>
      </c>
      <c r="F197" s="300">
        <v>15.308453922315389</v>
      </c>
      <c r="G197" s="297">
        <v>200595</v>
      </c>
      <c r="H197" s="297">
        <v>11108</v>
      </c>
      <c r="I197" s="299">
        <v>5.8621435771319401</v>
      </c>
      <c r="J197" s="297">
        <v>51096</v>
      </c>
      <c r="K197" s="299">
        <v>34.178155037826343</v>
      </c>
    </row>
    <row r="198" spans="1:11" ht="12" customHeight="1" x14ac:dyDescent="0.2">
      <c r="A198" s="301">
        <v>44044</v>
      </c>
      <c r="B198" s="298">
        <v>3062</v>
      </c>
      <c r="C198" s="298">
        <v>34</v>
      </c>
      <c r="D198" s="300">
        <v>1.1228533685601056</v>
      </c>
      <c r="E198" s="298">
        <v>515.99999999999955</v>
      </c>
      <c r="F198" s="300">
        <v>20.267085624509011</v>
      </c>
      <c r="G198" s="298">
        <v>187342</v>
      </c>
      <c r="H198" s="298">
        <v>-13253</v>
      </c>
      <c r="I198" s="300">
        <v>-6.6068446372043175</v>
      </c>
      <c r="J198" s="298">
        <v>44498</v>
      </c>
      <c r="K198" s="300">
        <v>31.151465934866007</v>
      </c>
    </row>
    <row r="199" spans="1:11" ht="12" customHeight="1" x14ac:dyDescent="0.2">
      <c r="A199" s="301">
        <v>44075</v>
      </c>
      <c r="B199" s="298">
        <v>3054</v>
      </c>
      <c r="C199" s="298">
        <v>-8</v>
      </c>
      <c r="D199" s="300">
        <v>-0.26126714565643372</v>
      </c>
      <c r="E199" s="298">
        <v>548.99999999999818</v>
      </c>
      <c r="F199" s="300">
        <v>21.916167664670571</v>
      </c>
      <c r="G199" s="298">
        <v>177839</v>
      </c>
      <c r="H199" s="298">
        <v>-9503</v>
      </c>
      <c r="I199" s="300">
        <v>-5.0725411279905197</v>
      </c>
      <c r="J199" s="298">
        <v>44596</v>
      </c>
      <c r="K199" s="300">
        <v>33.469675705290335</v>
      </c>
    </row>
    <row r="200" spans="1:11" ht="12" customHeight="1" x14ac:dyDescent="0.2">
      <c r="A200" s="302">
        <v>44105</v>
      </c>
      <c r="B200" s="303">
        <v>3280</v>
      </c>
      <c r="C200" s="303">
        <v>226</v>
      </c>
      <c r="D200" s="304">
        <v>7.4001309757694829</v>
      </c>
      <c r="E200" s="303">
        <v>514.00000000000136</v>
      </c>
      <c r="F200" s="304">
        <v>18.582791033984151</v>
      </c>
      <c r="G200" s="303">
        <v>188073</v>
      </c>
      <c r="H200" s="303">
        <v>10234</v>
      </c>
      <c r="I200" s="304">
        <v>5.7546432447325948</v>
      </c>
      <c r="J200" s="303">
        <v>38758</v>
      </c>
      <c r="K200" s="304">
        <v>25.957204567525032</v>
      </c>
    </row>
    <row r="201" spans="1:11" ht="12" customHeight="1" x14ac:dyDescent="0.2">
      <c r="A201" s="302">
        <v>44136</v>
      </c>
      <c r="B201" s="303">
        <v>3383</v>
      </c>
      <c r="C201" s="303">
        <v>103</v>
      </c>
      <c r="D201" s="304">
        <v>3.1402439024390243</v>
      </c>
      <c r="E201" s="303">
        <v>563.99999999999864</v>
      </c>
      <c r="F201" s="304">
        <v>20.007094714437685</v>
      </c>
      <c r="G201" s="303">
        <v>183449</v>
      </c>
      <c r="H201" s="303">
        <v>-4624</v>
      </c>
      <c r="I201" s="304">
        <v>-2.4586197912512695</v>
      </c>
      <c r="J201" s="303">
        <v>35849</v>
      </c>
      <c r="K201" s="304">
        <v>24.287940379403793</v>
      </c>
    </row>
    <row r="202" spans="1:11" ht="12" customHeight="1" x14ac:dyDescent="0.2">
      <c r="A202" s="302">
        <v>44166</v>
      </c>
      <c r="B202" s="303">
        <v>3373</v>
      </c>
      <c r="C202" s="303">
        <v>-10</v>
      </c>
      <c r="D202" s="304">
        <v>-0.29559562518474725</v>
      </c>
      <c r="E202" s="303">
        <v>608.99999999999227</v>
      </c>
      <c r="F202" s="304">
        <v>22.03328509406623</v>
      </c>
      <c r="G202" s="303">
        <v>182138</v>
      </c>
      <c r="H202" s="303">
        <v>-1311</v>
      </c>
      <c r="I202" s="304">
        <v>-0.71464003619534588</v>
      </c>
      <c r="J202" s="303">
        <v>41178</v>
      </c>
      <c r="K202" s="304">
        <v>29.212542565266741</v>
      </c>
    </row>
    <row r="203" spans="1:11" ht="12" customHeight="1" x14ac:dyDescent="0.2">
      <c r="A203" s="302">
        <v>44197</v>
      </c>
      <c r="B203" s="303">
        <v>3415</v>
      </c>
      <c r="C203" s="303">
        <v>42</v>
      </c>
      <c r="D203" s="304">
        <v>1.2451823302697895</v>
      </c>
      <c r="E203" s="303">
        <v>596.00000000000091</v>
      </c>
      <c r="F203" s="304">
        <v>21.142249024476804</v>
      </c>
      <c r="G203" s="303">
        <v>185410</v>
      </c>
      <c r="H203" s="303">
        <v>3272</v>
      </c>
      <c r="I203" s="304">
        <v>1.7964400619310632</v>
      </c>
      <c r="J203" s="303">
        <v>35365</v>
      </c>
      <c r="K203" s="304">
        <v>23.569595787930286</v>
      </c>
    </row>
    <row r="204" spans="1:11" ht="12" customHeight="1" x14ac:dyDescent="0.2">
      <c r="A204" s="302">
        <v>44228</v>
      </c>
      <c r="B204" s="303">
        <v>3501</v>
      </c>
      <c r="C204" s="303">
        <v>86</v>
      </c>
      <c r="D204" s="304">
        <v>2.5183016105417275</v>
      </c>
      <c r="E204" s="303">
        <v>665.99999999999955</v>
      </c>
      <c r="F204" s="304">
        <v>23.492063492063473</v>
      </c>
      <c r="G204" s="303">
        <v>191584</v>
      </c>
      <c r="H204" s="303">
        <v>6174</v>
      </c>
      <c r="I204" s="304">
        <v>3.3299174801790627</v>
      </c>
      <c r="J204" s="303">
        <v>38684</v>
      </c>
      <c r="K204" s="304">
        <v>25.300196206671028</v>
      </c>
    </row>
    <row r="205" spans="1:11" ht="12" customHeight="1" x14ac:dyDescent="0.2">
      <c r="A205" s="302">
        <v>44256</v>
      </c>
      <c r="B205" s="303">
        <v>3495</v>
      </c>
      <c r="C205" s="303">
        <v>-6</v>
      </c>
      <c r="D205" s="304">
        <v>-0.17137960582690659</v>
      </c>
      <c r="E205" s="303">
        <v>636.99999999999818</v>
      </c>
      <c r="F205" s="304">
        <v>22.288313505948139</v>
      </c>
      <c r="G205" s="303">
        <v>193952</v>
      </c>
      <c r="H205" s="303">
        <v>2368</v>
      </c>
      <c r="I205" s="304">
        <v>1.2360113579422081</v>
      </c>
      <c r="J205" s="303">
        <v>34532</v>
      </c>
      <c r="K205" s="304">
        <v>21.66102120185673</v>
      </c>
    </row>
    <row r="206" spans="1:11" ht="12" customHeight="1" x14ac:dyDescent="0.2">
      <c r="A206" s="302">
        <v>44287</v>
      </c>
      <c r="B206" s="303">
        <v>3482</v>
      </c>
      <c r="C206" s="303">
        <v>-13</v>
      </c>
      <c r="D206" s="304">
        <v>-0.3719599427753934</v>
      </c>
      <c r="E206" s="303">
        <v>556.99999999999818</v>
      </c>
      <c r="F206" s="304">
        <v>19.042735042734968</v>
      </c>
      <c r="G206" s="303">
        <v>191330</v>
      </c>
      <c r="H206" s="303">
        <v>-2622</v>
      </c>
      <c r="I206" s="304">
        <v>-1.3518808777429467</v>
      </c>
      <c r="J206" s="303">
        <v>27895</v>
      </c>
      <c r="K206" s="304">
        <v>17.067947502065042</v>
      </c>
    </row>
    <row r="207" spans="1:11" ht="12" customHeight="1" x14ac:dyDescent="0.2">
      <c r="A207" s="302">
        <v>44317</v>
      </c>
      <c r="B207" s="303">
        <v>3369</v>
      </c>
      <c r="C207" s="303">
        <v>-113</v>
      </c>
      <c r="D207" s="304">
        <v>-3.2452613440551406</v>
      </c>
      <c r="E207" s="303">
        <v>513</v>
      </c>
      <c r="F207" s="304">
        <v>17.962184873949578</v>
      </c>
      <c r="G207" s="303">
        <v>182175</v>
      </c>
      <c r="H207" s="303">
        <v>-9155</v>
      </c>
      <c r="I207" s="304">
        <v>-4.7849265666649243</v>
      </c>
      <c r="J207" s="303">
        <v>18030</v>
      </c>
      <c r="K207" s="304">
        <v>10.984190806908526</v>
      </c>
    </row>
    <row r="208" spans="1:11" ht="12" customHeight="1" x14ac:dyDescent="0.2">
      <c r="A208" s="302">
        <v>44348</v>
      </c>
      <c r="B208" s="303">
        <v>3313</v>
      </c>
      <c r="C208" s="303">
        <v>-56</v>
      </c>
      <c r="D208" s="304">
        <v>-1.6622143069159989</v>
      </c>
      <c r="E208" s="303">
        <v>462</v>
      </c>
      <c r="F208" s="304">
        <v>16.20484040687478</v>
      </c>
      <c r="G208" s="303">
        <v>184057</v>
      </c>
      <c r="H208" s="303">
        <v>1882</v>
      </c>
      <c r="I208" s="304">
        <v>1.0330725950322492</v>
      </c>
      <c r="J208" s="303">
        <v>-5430</v>
      </c>
      <c r="K208" s="304">
        <v>-2.8656319430884443</v>
      </c>
    </row>
    <row r="209" spans="1:11" ht="12" customHeight="1" x14ac:dyDescent="0.2">
      <c r="A209" s="302">
        <v>44378</v>
      </c>
      <c r="B209" s="303">
        <v>3241</v>
      </c>
      <c r="C209" s="303">
        <v>-72</v>
      </c>
      <c r="D209" s="304">
        <v>-2.1732568668880168</v>
      </c>
      <c r="E209" s="303">
        <v>213</v>
      </c>
      <c r="F209" s="304">
        <v>7.0343461030383088</v>
      </c>
      <c r="G209" s="303">
        <v>175177</v>
      </c>
      <c r="H209" s="303">
        <v>-8880</v>
      </c>
      <c r="I209" s="304">
        <v>-4.8245923817078404</v>
      </c>
      <c r="J209" s="303">
        <v>-25418</v>
      </c>
      <c r="K209" s="304">
        <v>-12.671302873949999</v>
      </c>
    </row>
    <row r="210" spans="1:11" ht="12" customHeight="1" x14ac:dyDescent="0.2">
      <c r="A210" s="302">
        <v>44409</v>
      </c>
      <c r="B210" s="303">
        <v>3214</v>
      </c>
      <c r="C210" s="303">
        <v>-27</v>
      </c>
      <c r="D210" s="304">
        <v>-0.83307621104597351</v>
      </c>
      <c r="E210" s="303">
        <v>152</v>
      </c>
      <c r="F210" s="304">
        <v>4.9640757674722407</v>
      </c>
      <c r="G210" s="303">
        <v>161678</v>
      </c>
      <c r="H210" s="303">
        <v>-13499</v>
      </c>
      <c r="I210" s="304">
        <v>-7.7059202977559842</v>
      </c>
      <c r="J210" s="303">
        <v>-25664</v>
      </c>
      <c r="K210" s="304">
        <v>-13.699010366068475</v>
      </c>
    </row>
    <row r="211" spans="1:11" ht="12" customHeight="1" x14ac:dyDescent="0.2">
      <c r="A211" s="302">
        <v>44440</v>
      </c>
      <c r="B211" s="303">
        <v>3189</v>
      </c>
      <c r="C211" s="303">
        <v>-25</v>
      </c>
      <c r="D211" s="304">
        <v>-0.77784691972619791</v>
      </c>
      <c r="E211" s="303">
        <v>135</v>
      </c>
      <c r="F211" s="304">
        <v>4.4204322200392925</v>
      </c>
      <c r="G211" s="303">
        <v>148611</v>
      </c>
      <c r="H211" s="303">
        <v>-13067</v>
      </c>
      <c r="I211" s="304">
        <v>-8.0821138311953398</v>
      </c>
      <c r="J211" s="303">
        <v>-29228</v>
      </c>
      <c r="K211" s="304">
        <v>-16.435090165824143</v>
      </c>
    </row>
    <row r="212" spans="1:11" ht="12" customHeight="1" x14ac:dyDescent="0.2">
      <c r="A212" s="302">
        <v>44470</v>
      </c>
      <c r="B212" s="303">
        <v>3273</v>
      </c>
      <c r="C212" s="303">
        <v>84</v>
      </c>
      <c r="D212" s="304">
        <v>2.6340545625587959</v>
      </c>
      <c r="E212" s="303">
        <v>-7</v>
      </c>
      <c r="F212" s="304">
        <v>-0.21341463414634146</v>
      </c>
      <c r="G212" s="303">
        <v>156188</v>
      </c>
      <c r="H212" s="303">
        <v>7577</v>
      </c>
      <c r="I212" s="304">
        <v>5.0985458680716773</v>
      </c>
      <c r="J212" s="303">
        <v>-31885</v>
      </c>
      <c r="K212" s="304">
        <v>-16.953523365927062</v>
      </c>
    </row>
    <row r="213" spans="1:11" ht="12" customHeight="1" x14ac:dyDescent="0.2">
      <c r="A213" s="302">
        <v>44501</v>
      </c>
      <c r="B213" s="303">
        <v>3253</v>
      </c>
      <c r="C213" s="303">
        <v>-20</v>
      </c>
      <c r="D213" s="304">
        <v>-0.6110601894286587</v>
      </c>
      <c r="E213" s="303">
        <v>-130</v>
      </c>
      <c r="F213" s="304">
        <v>-3.8427431274017145</v>
      </c>
      <c r="G213" s="303">
        <v>150116</v>
      </c>
      <c r="H213" s="303">
        <v>-6072</v>
      </c>
      <c r="I213" s="304">
        <v>-3.887622608651113</v>
      </c>
      <c r="J213" s="303">
        <v>-33333</v>
      </c>
      <c r="K213" s="304">
        <v>-18.170172636536584</v>
      </c>
    </row>
    <row r="214" spans="1:11" ht="12" customHeight="1" x14ac:dyDescent="0.2">
      <c r="A214" s="302">
        <v>44531</v>
      </c>
      <c r="B214" s="303">
        <v>3015</v>
      </c>
      <c r="C214" s="303">
        <v>-238</v>
      </c>
      <c r="D214" s="304">
        <v>-7.3163233937903476</v>
      </c>
      <c r="E214" s="303">
        <v>-358</v>
      </c>
      <c r="F214" s="304">
        <v>-10.613697005632968</v>
      </c>
      <c r="G214" s="303">
        <v>145586</v>
      </c>
      <c r="H214" s="303">
        <v>-4530</v>
      </c>
      <c r="I214" s="304">
        <v>-3.0176663380319222</v>
      </c>
      <c r="J214" s="303">
        <v>-36552</v>
      </c>
      <c r="K214" s="304">
        <v>-20.068299860545302</v>
      </c>
    </row>
    <row r="215" spans="1:11" ht="12" customHeight="1" x14ac:dyDescent="0.2">
      <c r="A215" s="302">
        <v>44562</v>
      </c>
      <c r="B215" s="303">
        <v>2866</v>
      </c>
      <c r="C215" s="303">
        <v>-149</v>
      </c>
      <c r="D215" s="304">
        <v>-4.9419568822553899</v>
      </c>
      <c r="E215" s="303">
        <v>-549</v>
      </c>
      <c r="F215" s="304">
        <v>-16.076134699853586</v>
      </c>
      <c r="G215" s="303">
        <v>148243</v>
      </c>
      <c r="H215" s="303">
        <v>2657</v>
      </c>
      <c r="I215" s="304">
        <v>1.8250381217974256</v>
      </c>
      <c r="J215" s="303">
        <v>-37167</v>
      </c>
      <c r="K215" s="304">
        <v>-20.045844344965211</v>
      </c>
    </row>
    <row r="216" spans="1:11" ht="12" customHeight="1" x14ac:dyDescent="0.2">
      <c r="A216" s="302">
        <v>44593</v>
      </c>
      <c r="B216" s="303">
        <v>2762</v>
      </c>
      <c r="C216" s="303">
        <v>-104</v>
      </c>
      <c r="D216" s="304">
        <v>-3.6287508722958828</v>
      </c>
      <c r="E216" s="303">
        <v>-739</v>
      </c>
      <c r="F216" s="304">
        <v>-21.108254784347331</v>
      </c>
      <c r="G216" s="303">
        <v>154786</v>
      </c>
      <c r="H216" s="303">
        <v>6543</v>
      </c>
      <c r="I216" s="304">
        <v>4.4136991291325725</v>
      </c>
      <c r="J216" s="303">
        <v>-36798</v>
      </c>
      <c r="K216" s="304">
        <v>-19.207240688157675</v>
      </c>
    </row>
    <row r="217" spans="1:11" ht="12" customHeight="1" x14ac:dyDescent="0.2">
      <c r="A217" s="302">
        <v>44621</v>
      </c>
      <c r="B217" s="303">
        <v>2828</v>
      </c>
      <c r="C217" s="303">
        <v>66</v>
      </c>
      <c r="D217" s="304">
        <v>2.3895727733526431</v>
      </c>
      <c r="E217" s="303">
        <v>-667</v>
      </c>
      <c r="F217" s="304">
        <v>-19.084406294706724</v>
      </c>
      <c r="G217" s="303">
        <v>156354</v>
      </c>
      <c r="H217" s="303">
        <v>1568</v>
      </c>
      <c r="I217" s="304">
        <v>1.0130115126691044</v>
      </c>
      <c r="J217" s="303">
        <v>-37598</v>
      </c>
      <c r="K217" s="304">
        <v>-19.385208711433759</v>
      </c>
    </row>
    <row r="218" spans="1:11" ht="12" customHeight="1" x14ac:dyDescent="0.2">
      <c r="A218" s="302">
        <v>44652</v>
      </c>
      <c r="B218" s="303">
        <v>2727</v>
      </c>
      <c r="C218" s="303">
        <v>-101</v>
      </c>
      <c r="D218" s="304">
        <v>-3.5714285714285716</v>
      </c>
      <c r="E218" s="303">
        <v>-755</v>
      </c>
      <c r="F218" s="304">
        <v>-21.682940838598508</v>
      </c>
      <c r="G218" s="303">
        <v>146810</v>
      </c>
      <c r="H218" s="303">
        <v>-9544</v>
      </c>
      <c r="I218" s="304">
        <v>-6.1040971129616128</v>
      </c>
      <c r="J218" s="303">
        <v>-44520</v>
      </c>
      <c r="K218" s="304">
        <v>-23.26869806094183</v>
      </c>
    </row>
    <row r="219" spans="1:11" ht="12" customHeight="1" x14ac:dyDescent="0.2">
      <c r="A219" s="302">
        <v>44682</v>
      </c>
      <c r="B219" s="303">
        <v>2562</v>
      </c>
      <c r="C219" s="303">
        <v>-165</v>
      </c>
      <c r="D219" s="304">
        <v>-6.0506050605060508</v>
      </c>
      <c r="E219" s="303">
        <v>-807</v>
      </c>
      <c r="F219" s="304">
        <v>-23.953695458593053</v>
      </c>
      <c r="G219" s="303">
        <v>138117</v>
      </c>
      <c r="H219" s="303">
        <v>-8693</v>
      </c>
      <c r="I219" s="304">
        <v>-5.921258769838567</v>
      </c>
      <c r="J219" s="303">
        <v>-44058</v>
      </c>
      <c r="K219" s="304">
        <v>-24.184438040345821</v>
      </c>
    </row>
    <row r="220" spans="1:11" ht="12" customHeight="1" x14ac:dyDescent="0.2">
      <c r="A220" s="302">
        <v>44713</v>
      </c>
      <c r="B220" s="303">
        <v>2424</v>
      </c>
      <c r="C220" s="303">
        <v>-138</v>
      </c>
      <c r="D220" s="304">
        <v>-5.3864168618266977</v>
      </c>
      <c r="E220" s="303">
        <v>-889</v>
      </c>
      <c r="F220" s="304">
        <v>-26.833685481436763</v>
      </c>
      <c r="G220" s="303">
        <v>146980</v>
      </c>
      <c r="H220" s="303">
        <v>8863</v>
      </c>
      <c r="I220" s="304">
        <v>6.4170232484053376</v>
      </c>
      <c r="J220" s="303">
        <v>-37077</v>
      </c>
      <c r="K220" s="304">
        <v>-20.144303123488918</v>
      </c>
    </row>
    <row r="221" spans="1:11" ht="12" customHeight="1" x14ac:dyDescent="0.2">
      <c r="A221" s="302">
        <v>44743</v>
      </c>
      <c r="B221" s="303">
        <v>2389</v>
      </c>
      <c r="C221" s="303">
        <v>-35</v>
      </c>
      <c r="D221" s="304">
        <v>-1.443894389438944</v>
      </c>
      <c r="E221" s="303">
        <v>-852</v>
      </c>
      <c r="F221" s="304">
        <v>-26.288182659672941</v>
      </c>
      <c r="G221" s="303">
        <v>147805</v>
      </c>
      <c r="H221" s="303">
        <v>825</v>
      </c>
      <c r="I221" s="304">
        <v>0.56130085725949108</v>
      </c>
      <c r="J221" s="303">
        <v>-27372</v>
      </c>
      <c r="K221" s="304">
        <v>-15.625338942897756</v>
      </c>
    </row>
    <row r="222" spans="1:11" ht="12" customHeight="1" x14ac:dyDescent="0.2">
      <c r="A222" s="302">
        <v>44774</v>
      </c>
      <c r="B222" s="303">
        <v>2360</v>
      </c>
      <c r="C222" s="303">
        <v>-29</v>
      </c>
      <c r="D222" s="304">
        <v>-1.2138970280452073</v>
      </c>
      <c r="E222" s="303">
        <v>-854</v>
      </c>
      <c r="F222" s="304">
        <v>-26.57125077784692</v>
      </c>
      <c r="G222" s="303">
        <v>141112</v>
      </c>
      <c r="H222" s="303">
        <v>-6693</v>
      </c>
      <c r="I222" s="304">
        <v>-4.5282635905415916</v>
      </c>
      <c r="J222" s="303">
        <v>-20566</v>
      </c>
      <c r="K222" s="304">
        <v>-12.720345377849799</v>
      </c>
    </row>
    <row r="223" spans="1:11" ht="12" customHeight="1" x14ac:dyDescent="0.2">
      <c r="A223" s="302">
        <v>44805</v>
      </c>
      <c r="B223" s="303">
        <v>2389</v>
      </c>
      <c r="C223" s="303">
        <v>29</v>
      </c>
      <c r="D223" s="304">
        <v>1.228813559322034</v>
      </c>
      <c r="E223" s="303">
        <v>-800</v>
      </c>
      <c r="F223" s="304">
        <v>-25.086233929131389</v>
      </c>
      <c r="G223" s="303">
        <v>134088</v>
      </c>
      <c r="H223" s="303">
        <v>-7024</v>
      </c>
      <c r="I223" s="304">
        <v>-4.9776064402743918</v>
      </c>
      <c r="J223" s="303">
        <v>-14523</v>
      </c>
      <c r="K223" s="304">
        <v>-9.7724932878454496</v>
      </c>
    </row>
    <row r="224" spans="1:11" ht="12" customHeight="1" x14ac:dyDescent="0.2">
      <c r="A224" s="302">
        <v>44835</v>
      </c>
      <c r="B224" s="303">
        <v>2398</v>
      </c>
      <c r="C224" s="303">
        <v>9</v>
      </c>
      <c r="D224" s="304">
        <v>0.37672666387609877</v>
      </c>
      <c r="E224" s="303">
        <v>-875</v>
      </c>
      <c r="F224" s="304">
        <v>-26.733883287503819</v>
      </c>
      <c r="G224" s="303">
        <v>122737</v>
      </c>
      <c r="H224" s="303">
        <v>-11351</v>
      </c>
      <c r="I224" s="304">
        <v>-8.4653361971242767</v>
      </c>
      <c r="J224" s="303">
        <v>-33451</v>
      </c>
      <c r="K224" s="304">
        <v>-21.41713832048557</v>
      </c>
    </row>
    <row r="225" spans="1:11" ht="12" customHeight="1" x14ac:dyDescent="0.2">
      <c r="A225" s="302">
        <v>44866</v>
      </c>
      <c r="B225" s="303">
        <v>2441</v>
      </c>
      <c r="C225" s="303">
        <v>43</v>
      </c>
      <c r="D225" s="304">
        <v>1.7931609674728941</v>
      </c>
      <c r="E225" s="303">
        <v>-812</v>
      </c>
      <c r="F225" s="304">
        <v>-24.961573931755304</v>
      </c>
      <c r="G225" s="303">
        <v>118230</v>
      </c>
      <c r="H225" s="303">
        <v>-4507</v>
      </c>
      <c r="I225" s="304">
        <v>-3.6720793240832021</v>
      </c>
      <c r="J225" s="303">
        <v>-31886</v>
      </c>
      <c r="K225" s="304">
        <v>-21.240907031895333</v>
      </c>
    </row>
    <row r="226" spans="1:11" ht="12" customHeight="1" x14ac:dyDescent="0.2">
      <c r="A226" s="302">
        <v>44896</v>
      </c>
      <c r="B226" s="303">
        <v>2365</v>
      </c>
      <c r="C226" s="303">
        <v>-76</v>
      </c>
      <c r="D226" s="304">
        <v>-3.11347808275297</v>
      </c>
      <c r="E226" s="303">
        <v>-650</v>
      </c>
      <c r="F226" s="304">
        <v>-21.558872305140962</v>
      </c>
      <c r="G226" s="303">
        <v>113308</v>
      </c>
      <c r="H226" s="303">
        <v>-4922</v>
      </c>
      <c r="I226" s="304">
        <v>-4.1630719783472889</v>
      </c>
      <c r="J226" s="303">
        <v>-32278</v>
      </c>
      <c r="K226" s="304">
        <v>-22.171087879329058</v>
      </c>
    </row>
    <row r="227" spans="1:11" ht="12" customHeight="1" x14ac:dyDescent="0.2">
      <c r="A227" s="302">
        <v>44927</v>
      </c>
      <c r="B227" s="303">
        <v>2412</v>
      </c>
      <c r="C227" s="303">
        <v>47</v>
      </c>
      <c r="D227" s="304">
        <v>1.9873150105708246</v>
      </c>
      <c r="E227" s="303">
        <v>-454</v>
      </c>
      <c r="F227" s="304">
        <v>-15.84089323098395</v>
      </c>
      <c r="G227" s="303">
        <v>114765</v>
      </c>
      <c r="H227" s="303">
        <v>1457</v>
      </c>
      <c r="I227" s="304">
        <v>1.2858756663254138</v>
      </c>
      <c r="J227" s="303">
        <v>-33478</v>
      </c>
      <c r="K227" s="304">
        <v>-22.583191111890613</v>
      </c>
    </row>
    <row r="228" spans="1:11" ht="12" customHeight="1" x14ac:dyDescent="0.2">
      <c r="A228" s="302">
        <v>44958</v>
      </c>
      <c r="B228" s="303">
        <v>2451</v>
      </c>
      <c r="C228" s="303">
        <v>39</v>
      </c>
      <c r="D228" s="304">
        <v>1.6169154228855722</v>
      </c>
      <c r="E228" s="303">
        <v>-311</v>
      </c>
      <c r="F228" s="304">
        <v>-11.259956553222302</v>
      </c>
      <c r="G228" s="303">
        <v>115903</v>
      </c>
      <c r="H228" s="303">
        <v>1138</v>
      </c>
      <c r="I228" s="304">
        <v>0.99159151309197058</v>
      </c>
      <c r="J228" s="303">
        <v>-38883</v>
      </c>
      <c r="K228" s="304">
        <v>-25.120488933107644</v>
      </c>
    </row>
    <row r="229" spans="1:11" ht="12" customHeight="1" x14ac:dyDescent="0.2">
      <c r="A229" s="302">
        <v>44986</v>
      </c>
      <c r="B229" s="303">
        <v>2445</v>
      </c>
      <c r="C229" s="303">
        <v>-6</v>
      </c>
      <c r="D229" s="304">
        <v>-0.24479804161566707</v>
      </c>
      <c r="E229" s="303">
        <v>-383</v>
      </c>
      <c r="F229" s="304">
        <v>-13.543140028288542</v>
      </c>
      <c r="G229" s="303">
        <v>113255</v>
      </c>
      <c r="H229" s="303">
        <v>-2648</v>
      </c>
      <c r="I229" s="304">
        <v>-2.2846690767279534</v>
      </c>
      <c r="J229" s="303">
        <v>-43099</v>
      </c>
      <c r="K229" s="304">
        <v>-27.565012727528558</v>
      </c>
    </row>
    <row r="230" spans="1:11" ht="12" customHeight="1" x14ac:dyDescent="0.2">
      <c r="A230" s="302">
        <v>45017</v>
      </c>
      <c r="B230" s="303">
        <v>2407</v>
      </c>
      <c r="C230" s="303">
        <v>-38</v>
      </c>
      <c r="D230" s="304">
        <v>-1.5541922290388548</v>
      </c>
      <c r="E230" s="303">
        <v>-320</v>
      </c>
      <c r="F230" s="304">
        <v>-11.734506784011735</v>
      </c>
      <c r="G230" s="303">
        <v>108959</v>
      </c>
      <c r="H230" s="303">
        <v>-4296</v>
      </c>
      <c r="I230" s="304">
        <v>-3.7932100128029669</v>
      </c>
      <c r="J230" s="303">
        <v>-37851</v>
      </c>
      <c r="K230" s="304">
        <v>-25.782303657788979</v>
      </c>
    </row>
    <row r="231" spans="1:11" ht="12" customHeight="1" x14ac:dyDescent="0.2">
      <c r="A231" s="302">
        <v>45047</v>
      </c>
      <c r="B231" s="303">
        <v>2354</v>
      </c>
      <c r="C231" s="303">
        <v>-53</v>
      </c>
      <c r="D231" s="304">
        <v>-2.2019110926464478</v>
      </c>
      <c r="E231" s="303">
        <v>-208</v>
      </c>
      <c r="F231" s="304">
        <v>-8.118657298985168</v>
      </c>
      <c r="G231" s="303">
        <v>106458</v>
      </c>
      <c r="H231" s="303">
        <v>-2501</v>
      </c>
      <c r="I231" s="304">
        <v>-2.2953588046880018</v>
      </c>
      <c r="J231" s="303">
        <v>-31659</v>
      </c>
      <c r="K231" s="304">
        <v>-22.921870587979758</v>
      </c>
    </row>
    <row r="232" spans="1:11" ht="12" customHeight="1" x14ac:dyDescent="0.2">
      <c r="A232" s="302">
        <v>45078</v>
      </c>
      <c r="B232" s="303">
        <v>2337</v>
      </c>
      <c r="C232" s="303">
        <v>-17</v>
      </c>
      <c r="D232" s="304">
        <v>-0.72217502124044175</v>
      </c>
      <c r="E232" s="303">
        <v>-87</v>
      </c>
      <c r="F232" s="304">
        <v>-3.5891089108910892</v>
      </c>
      <c r="G232" s="303">
        <v>106678</v>
      </c>
      <c r="H232" s="303">
        <v>220</v>
      </c>
      <c r="I232" s="304">
        <v>0.20665426741062204</v>
      </c>
      <c r="J232" s="303">
        <v>-40302</v>
      </c>
      <c r="K232" s="304">
        <v>-27.42005715063274</v>
      </c>
    </row>
    <row r="233" spans="1:11" ht="12" customHeight="1" x14ac:dyDescent="0.2">
      <c r="A233" s="302">
        <v>45108</v>
      </c>
      <c r="B233" s="303">
        <v>2279</v>
      </c>
      <c r="C233" s="303">
        <v>-58</v>
      </c>
      <c r="D233" s="304">
        <v>-2.4818142918271286</v>
      </c>
      <c r="E233" s="303">
        <v>-110</v>
      </c>
      <c r="F233" s="304">
        <v>-4.6044370029300961</v>
      </c>
      <c r="G233" s="303">
        <v>104817</v>
      </c>
      <c r="H233" s="303">
        <v>-1861</v>
      </c>
      <c r="I233" s="304">
        <v>-1.7445021466469188</v>
      </c>
      <c r="J233" s="303">
        <v>-42988</v>
      </c>
      <c r="K233" s="304">
        <v>-29.084266432123407</v>
      </c>
    </row>
    <row r="234" spans="1:11" ht="12" customHeight="1" x14ac:dyDescent="0.2">
      <c r="A234" s="302">
        <v>45139</v>
      </c>
      <c r="B234" s="303">
        <v>2239</v>
      </c>
      <c r="C234" s="303">
        <v>-40</v>
      </c>
      <c r="D234" s="304">
        <v>-1.7551557700745941</v>
      </c>
      <c r="E234" s="303">
        <v>-121</v>
      </c>
      <c r="F234" s="304">
        <v>-5.1271186440677967</v>
      </c>
      <c r="G234" s="303">
        <v>101943</v>
      </c>
      <c r="H234" s="303">
        <v>-2874</v>
      </c>
      <c r="I234" s="304">
        <v>-2.7419216348493087</v>
      </c>
      <c r="J234" s="303">
        <v>-39169</v>
      </c>
      <c r="K234" s="304">
        <v>-27.757384205453825</v>
      </c>
    </row>
    <row r="235" spans="1:11" ht="12" customHeight="1" x14ac:dyDescent="0.2">
      <c r="A235" s="302">
        <v>45170</v>
      </c>
      <c r="B235" s="303">
        <v>2277</v>
      </c>
      <c r="C235" s="303">
        <v>38</v>
      </c>
      <c r="D235" s="304">
        <v>1.6971862438588656</v>
      </c>
      <c r="E235" s="303">
        <v>-112</v>
      </c>
      <c r="F235" s="304">
        <v>-4.6881540393470074</v>
      </c>
      <c r="G235" s="303">
        <v>99843</v>
      </c>
      <c r="H235" s="303">
        <v>-4974</v>
      </c>
      <c r="I235" s="304">
        <v>-4.7454134348435844</v>
      </c>
      <c r="J235" s="303">
        <v>-34245</v>
      </c>
      <c r="K235" s="304">
        <v>-25.539198138535887</v>
      </c>
    </row>
    <row r="236" spans="1:11" ht="12" customHeight="1" x14ac:dyDescent="0.2">
      <c r="A236" s="302">
        <v>45200</v>
      </c>
      <c r="B236" s="303">
        <v>2393</v>
      </c>
      <c r="C236" s="303">
        <v>116</v>
      </c>
      <c r="D236" s="304">
        <v>5.0944224857268336</v>
      </c>
      <c r="E236" s="303">
        <v>-5</v>
      </c>
      <c r="F236" s="304">
        <v>-0.2085070892410342</v>
      </c>
      <c r="G236" s="303">
        <v>101965</v>
      </c>
      <c r="H236" s="303">
        <v>2122</v>
      </c>
      <c r="I236" s="304">
        <v>2.1253367787426258</v>
      </c>
      <c r="J236" s="303">
        <v>-20772</v>
      </c>
      <c r="K236" s="304">
        <v>-16.923991950267645</v>
      </c>
    </row>
    <row r="237" spans="1:11" ht="12" customHeight="1" x14ac:dyDescent="0.2">
      <c r="A237" s="302">
        <v>45231</v>
      </c>
      <c r="B237" s="303">
        <v>2308</v>
      </c>
      <c r="C237" s="303">
        <v>-85</v>
      </c>
      <c r="D237" s="304">
        <v>-3.5520267446719598</v>
      </c>
      <c r="E237" s="303">
        <v>-133</v>
      </c>
      <c r="F237" s="304">
        <v>-5.4485866448176976</v>
      </c>
      <c r="G237" s="303">
        <v>99790</v>
      </c>
      <c r="H237" s="303">
        <v>-2175</v>
      </c>
      <c r="I237" s="304">
        <v>-2.1330848820673762</v>
      </c>
      <c r="J237" s="303">
        <v>-18440</v>
      </c>
      <c r="K237" s="304">
        <v>-15.596718261016662</v>
      </c>
    </row>
    <row r="238" spans="1:11" ht="12" customHeight="1" x14ac:dyDescent="0.2">
      <c r="A238" s="302">
        <v>45261</v>
      </c>
      <c r="B238" s="303">
        <v>2248</v>
      </c>
      <c r="C238" s="303">
        <v>-60</v>
      </c>
      <c r="D238" s="304">
        <v>-2.5996533795493932</v>
      </c>
      <c r="E238" s="303">
        <v>-117</v>
      </c>
      <c r="F238" s="304">
        <v>-4.9471458773784356</v>
      </c>
      <c r="G238" s="303">
        <v>97825</v>
      </c>
      <c r="H238" s="303">
        <v>-1965</v>
      </c>
      <c r="I238" s="304">
        <v>-1.969135183886161</v>
      </c>
      <c r="J238" s="303">
        <v>-15483</v>
      </c>
      <c r="K238" s="304">
        <v>-13.664525011473152</v>
      </c>
    </row>
    <row r="239" spans="1:11" ht="12" customHeight="1" x14ac:dyDescent="0.2">
      <c r="A239" s="302">
        <v>45292</v>
      </c>
      <c r="B239" s="303">
        <v>2237</v>
      </c>
      <c r="C239" s="303">
        <v>-11</v>
      </c>
      <c r="D239" s="304">
        <v>-0.48932384341637009</v>
      </c>
      <c r="E239" s="303">
        <v>-175</v>
      </c>
      <c r="F239" s="304">
        <v>-7.2553897180762856</v>
      </c>
      <c r="G239" s="303">
        <v>99081</v>
      </c>
      <c r="H239" s="303">
        <v>1256</v>
      </c>
      <c r="I239" s="304">
        <v>1.2839253769486327</v>
      </c>
      <c r="J239" s="303">
        <v>-15684</v>
      </c>
      <c r="K239" s="304">
        <v>-13.666187426480199</v>
      </c>
    </row>
    <row r="240" spans="1:11" ht="12" customHeight="1" x14ac:dyDescent="0.2">
      <c r="A240" s="302">
        <v>45323</v>
      </c>
      <c r="B240" s="303">
        <v>2255</v>
      </c>
      <c r="C240" s="303">
        <v>18</v>
      </c>
      <c r="D240" s="304">
        <v>0.80464908359409926</v>
      </c>
      <c r="E240" s="303">
        <v>-196</v>
      </c>
      <c r="F240" s="304">
        <v>-7.9967360261117912</v>
      </c>
      <c r="G240" s="303">
        <v>98766</v>
      </c>
      <c r="H240" s="303">
        <v>-315</v>
      </c>
      <c r="I240" s="304">
        <v>-0.31792170042692341</v>
      </c>
      <c r="J240" s="303">
        <v>-17137</v>
      </c>
      <c r="K240" s="304">
        <v>-14.785639715969388</v>
      </c>
    </row>
    <row r="241" spans="1:11" ht="12" customHeight="1" x14ac:dyDescent="0.2">
      <c r="A241" s="302">
        <v>45352</v>
      </c>
      <c r="B241" s="303">
        <v>2223</v>
      </c>
      <c r="C241" s="303">
        <v>-32</v>
      </c>
      <c r="D241" s="304">
        <v>-1.419068736141907</v>
      </c>
      <c r="E241" s="303">
        <v>-222</v>
      </c>
      <c r="F241" s="304">
        <v>-9.0797546012269947</v>
      </c>
      <c r="G241" s="303">
        <v>97264</v>
      </c>
      <c r="H241" s="303">
        <v>-1502</v>
      </c>
      <c r="I241" s="304">
        <v>-1.5207662555940302</v>
      </c>
      <c r="J241" s="303">
        <v>-15991</v>
      </c>
      <c r="K241" s="304">
        <v>-14.119464924285904</v>
      </c>
    </row>
    <row r="242" spans="1:11" ht="12" customHeight="1" x14ac:dyDescent="0.2">
      <c r="A242" s="302">
        <v>45383</v>
      </c>
      <c r="B242" s="303">
        <v>2188</v>
      </c>
      <c r="C242" s="303">
        <v>-35</v>
      </c>
      <c r="D242" s="304">
        <v>-1.5744489428699955</v>
      </c>
      <c r="E242" s="303">
        <v>-219</v>
      </c>
      <c r="F242" s="304">
        <v>-9.0984628167843784</v>
      </c>
      <c r="G242" s="303">
        <v>93813</v>
      </c>
      <c r="H242" s="303">
        <v>-3451</v>
      </c>
      <c r="I242" s="304">
        <v>-3.548075341339036</v>
      </c>
      <c r="J242" s="303">
        <v>-15146</v>
      </c>
      <c r="K242" s="304">
        <v>-13.900641525711507</v>
      </c>
    </row>
    <row r="243" spans="1:11" ht="12" customHeight="1" x14ac:dyDescent="0.2">
      <c r="A243" s="302">
        <v>45413</v>
      </c>
      <c r="B243" s="303">
        <v>2129</v>
      </c>
      <c r="C243" s="303">
        <v>-59</v>
      </c>
      <c r="D243" s="304">
        <v>-2.6965265082266909</v>
      </c>
      <c r="E243" s="303">
        <v>-225</v>
      </c>
      <c r="F243" s="304">
        <v>-9.5581988105352593</v>
      </c>
      <c r="G243" s="303">
        <v>91564</v>
      </c>
      <c r="H243" s="303">
        <v>-2249</v>
      </c>
      <c r="I243" s="304">
        <v>-2.3973223327257416</v>
      </c>
      <c r="J243" s="303">
        <v>-14894</v>
      </c>
      <c r="K243" s="304">
        <v>-13.990493903699111</v>
      </c>
    </row>
    <row r="244" spans="1:11" ht="12" customHeight="1" x14ac:dyDescent="0.2">
      <c r="A244" s="302">
        <v>45444</v>
      </c>
      <c r="B244" s="303">
        <v>2060</v>
      </c>
      <c r="C244" s="303">
        <v>-69</v>
      </c>
      <c r="D244" s="304">
        <v>-3.2409581963363081</v>
      </c>
      <c r="E244" s="303">
        <v>-277</v>
      </c>
      <c r="F244" s="304">
        <v>-11.8528027385537</v>
      </c>
      <c r="G244" s="303">
        <v>91297</v>
      </c>
      <c r="H244" s="303">
        <v>-267</v>
      </c>
      <c r="I244" s="304">
        <v>-0.29159931850945786</v>
      </c>
      <c r="J244" s="303">
        <v>-15381</v>
      </c>
      <c r="K244" s="304">
        <v>-14.418155570970585</v>
      </c>
    </row>
    <row r="245" spans="1:11" ht="12" customHeight="1" x14ac:dyDescent="0.2">
      <c r="A245" s="302">
        <v>45474</v>
      </c>
      <c r="B245" s="303">
        <v>2072</v>
      </c>
      <c r="C245" s="303">
        <v>12</v>
      </c>
      <c r="D245" s="304">
        <v>0.58252427184466016</v>
      </c>
      <c r="E245" s="303">
        <v>-207</v>
      </c>
      <c r="F245" s="304">
        <v>-9.0829311101360251</v>
      </c>
      <c r="G245" s="303">
        <v>89763</v>
      </c>
      <c r="H245" s="303">
        <v>-1534</v>
      </c>
      <c r="I245" s="304">
        <v>-1.6802304566415107</v>
      </c>
      <c r="J245" s="303">
        <v>-15054</v>
      </c>
      <c r="K245" s="304">
        <v>-14.362174074816108</v>
      </c>
    </row>
    <row r="246" spans="1:11" ht="12" customHeight="1" x14ac:dyDescent="0.2">
      <c r="A246" s="302">
        <v>45505</v>
      </c>
      <c r="B246" s="303">
        <v>2012</v>
      </c>
      <c r="C246" s="303">
        <v>-60</v>
      </c>
      <c r="D246" s="304">
        <v>-2.8957528957528957</v>
      </c>
      <c r="E246" s="303">
        <v>-227</v>
      </c>
      <c r="F246" s="304">
        <v>-10.13845466726217</v>
      </c>
      <c r="G246" s="303">
        <v>87426</v>
      </c>
      <c r="H246" s="303">
        <v>-2337</v>
      </c>
      <c r="I246" s="304">
        <v>-2.6035226095384512</v>
      </c>
      <c r="J246" s="303">
        <v>-14517</v>
      </c>
      <c r="K246" s="304">
        <v>-14.240310761896353</v>
      </c>
    </row>
    <row r="247" spans="1:11" ht="12" customHeight="1" x14ac:dyDescent="0.2">
      <c r="A247" s="302">
        <v>45536</v>
      </c>
      <c r="B247" s="303">
        <v>2038</v>
      </c>
      <c r="C247" s="303">
        <v>26</v>
      </c>
      <c r="D247" s="304">
        <v>1.2922465208747516</v>
      </c>
      <c r="E247" s="303">
        <v>-239</v>
      </c>
      <c r="F247" s="304">
        <v>-10.496267018006149</v>
      </c>
      <c r="G247" s="303">
        <v>85911</v>
      </c>
      <c r="H247" s="303">
        <v>-1515</v>
      </c>
      <c r="I247" s="304">
        <v>-1.7328941047285704</v>
      </c>
      <c r="J247" s="303">
        <v>-13932</v>
      </c>
      <c r="K247" s="304">
        <v>-13.95390763498693</v>
      </c>
    </row>
    <row r="248" spans="1:11" ht="12" customHeight="1" x14ac:dyDescent="0.2">
      <c r="A248" s="302">
        <v>45566</v>
      </c>
      <c r="B248" s="303">
        <v>2153</v>
      </c>
      <c r="C248" s="303">
        <v>115</v>
      </c>
      <c r="D248" s="304">
        <v>5.6427870461236509</v>
      </c>
      <c r="E248" s="303">
        <v>-240</v>
      </c>
      <c r="F248" s="304">
        <v>-10.029251984956122</v>
      </c>
      <c r="G248" s="303">
        <v>87514</v>
      </c>
      <c r="H248" s="303">
        <v>1603</v>
      </c>
      <c r="I248" s="304">
        <v>1.8658844618267743</v>
      </c>
      <c r="J248" s="303">
        <v>-14451</v>
      </c>
      <c r="K248" s="304">
        <v>-14.17251017506007</v>
      </c>
    </row>
    <row r="249" spans="1:11" ht="12" customHeight="1" x14ac:dyDescent="0.2">
      <c r="A249" s="302">
        <v>45597</v>
      </c>
      <c r="B249" s="303">
        <v>2153</v>
      </c>
      <c r="C249" s="303">
        <v>0</v>
      </c>
      <c r="D249" s="304">
        <v>0</v>
      </c>
      <c r="E249" s="303">
        <v>-155</v>
      </c>
      <c r="F249" s="304">
        <v>-6.7157712305025994</v>
      </c>
      <c r="G249" s="303">
        <v>85612</v>
      </c>
      <c r="H249" s="303">
        <v>-1902</v>
      </c>
      <c r="I249" s="304">
        <v>-2.1733665470667551</v>
      </c>
      <c r="J249" s="303">
        <v>-14178</v>
      </c>
      <c r="K249" s="304">
        <v>-14.207836456558773</v>
      </c>
    </row>
    <row r="250" spans="1:11" ht="12" customHeight="1" x14ac:dyDescent="0.2">
      <c r="A250" s="302">
        <v>45627</v>
      </c>
      <c r="B250" s="303">
        <v>2091</v>
      </c>
      <c r="C250" s="303">
        <v>-62</v>
      </c>
      <c r="D250" s="304">
        <v>-2.8797027403622852</v>
      </c>
      <c r="E250" s="303">
        <v>-157</v>
      </c>
      <c r="F250" s="304">
        <v>-6.9839857651245554</v>
      </c>
      <c r="G250" s="303">
        <v>83593</v>
      </c>
      <c r="H250" s="303">
        <v>-2019</v>
      </c>
      <c r="I250" s="304">
        <v>-2.3583142550109799</v>
      </c>
      <c r="J250" s="303">
        <v>-14232</v>
      </c>
      <c r="K250" s="304">
        <v>-14.548428315870176</v>
      </c>
    </row>
    <row r="251" spans="1:11" ht="12" customHeight="1" x14ac:dyDescent="0.2">
      <c r="A251" s="302">
        <v>45658</v>
      </c>
      <c r="B251" s="303">
        <v>2023</v>
      </c>
      <c r="C251" s="303">
        <v>-68</v>
      </c>
      <c r="D251" s="304">
        <v>-3.2520325203252032</v>
      </c>
      <c r="E251" s="303">
        <v>-214</v>
      </c>
      <c r="F251" s="304">
        <v>-9.5663835493965124</v>
      </c>
      <c r="G251" s="303">
        <v>84692</v>
      </c>
      <c r="H251" s="303">
        <v>1099</v>
      </c>
      <c r="I251" s="304">
        <v>1.3147033842546625</v>
      </c>
      <c r="J251" s="303">
        <v>-14389</v>
      </c>
      <c r="K251" s="304">
        <v>-14.522461420453972</v>
      </c>
    </row>
    <row r="252" spans="1:11" ht="12" customHeight="1" x14ac:dyDescent="0.2">
      <c r="A252" s="302">
        <v>45689</v>
      </c>
      <c r="B252" s="303">
        <v>2103</v>
      </c>
      <c r="C252" s="303">
        <v>80</v>
      </c>
      <c r="D252" s="304">
        <v>3.9545229856648541</v>
      </c>
      <c r="E252" s="303">
        <v>-152</v>
      </c>
      <c r="F252" s="304">
        <v>-6.7405764966740573</v>
      </c>
      <c r="G252" s="303">
        <v>84902</v>
      </c>
      <c r="H252" s="303">
        <v>210</v>
      </c>
      <c r="I252" s="304">
        <v>0.24795730411372974</v>
      </c>
      <c r="J252" s="303">
        <v>-13864</v>
      </c>
      <c r="K252" s="304">
        <v>-14.037219285989105</v>
      </c>
    </row>
    <row r="253" spans="1:11" ht="12" customHeight="1" x14ac:dyDescent="0.2">
      <c r="A253" s="302">
        <v>45717</v>
      </c>
      <c r="B253" s="303">
        <v>2060</v>
      </c>
      <c r="C253" s="303">
        <v>-43</v>
      </c>
      <c r="D253" s="304">
        <v>-2.0446980504041843</v>
      </c>
      <c r="E253" s="303">
        <v>-163</v>
      </c>
      <c r="F253" s="304">
        <v>-7.3324336482231223</v>
      </c>
      <c r="G253" s="303">
        <v>84809</v>
      </c>
      <c r="H253" s="303">
        <v>-93</v>
      </c>
      <c r="I253" s="304">
        <v>-0.10953805564062095</v>
      </c>
      <c r="J253" s="303">
        <v>-12455</v>
      </c>
      <c r="K253" s="304">
        <v>-12.805354499095246</v>
      </c>
    </row>
    <row r="254" spans="1:11" ht="12" customHeight="1" x14ac:dyDescent="0.2">
      <c r="A254" s="302">
        <v>45748</v>
      </c>
      <c r="B254" s="303">
        <v>1994</v>
      </c>
      <c r="C254" s="303">
        <v>-66</v>
      </c>
      <c r="D254" s="304">
        <v>-3.203883495145631</v>
      </c>
      <c r="E254" s="303">
        <v>-194</v>
      </c>
      <c r="F254" s="304">
        <v>-8.8665447897623402</v>
      </c>
      <c r="G254" s="303">
        <v>81486</v>
      </c>
      <c r="H254" s="303">
        <v>-3323</v>
      </c>
      <c r="I254" s="304">
        <v>-3.9182162270513743</v>
      </c>
      <c r="J254" s="303">
        <v>-12327</v>
      </c>
      <c r="K254" s="304">
        <v>-13.139969940200185</v>
      </c>
    </row>
    <row r="255" spans="1:11" ht="12" customHeight="1" x14ac:dyDescent="0.2">
      <c r="A255" s="302">
        <v>45778</v>
      </c>
      <c r="B255" s="303">
        <v>1886</v>
      </c>
      <c r="C255" s="303">
        <v>-108</v>
      </c>
      <c r="D255" s="304">
        <v>-5.4162487462387165</v>
      </c>
      <c r="E255" s="303">
        <v>-243</v>
      </c>
      <c r="F255" s="304">
        <v>-11.413809300140912</v>
      </c>
      <c r="G255" s="303">
        <v>79227</v>
      </c>
      <c r="H255" s="303">
        <v>-2259</v>
      </c>
      <c r="I255" s="304">
        <v>-2.7722553567483983</v>
      </c>
      <c r="J255" s="303">
        <v>-12337</v>
      </c>
      <c r="K255" s="304">
        <v>-13.473635926783452</v>
      </c>
    </row>
    <row r="256" spans="1:11" ht="12" customHeight="1" x14ac:dyDescent="0.2">
      <c r="A256" s="302">
        <v>45809</v>
      </c>
      <c r="B256" s="303">
        <v>1784</v>
      </c>
      <c r="C256" s="303">
        <v>-102</v>
      </c>
      <c r="D256" s="304">
        <v>-5.408271474019088</v>
      </c>
      <c r="E256" s="303">
        <v>-276</v>
      </c>
      <c r="F256" s="304">
        <v>-13.398058252427184</v>
      </c>
      <c r="G256" s="303">
        <v>79009</v>
      </c>
      <c r="H256" s="303">
        <v>-218</v>
      </c>
      <c r="I256" s="304">
        <v>-0.27515872114304468</v>
      </c>
      <c r="J256" s="303">
        <v>-12288</v>
      </c>
      <c r="K256" s="304">
        <v>-13.459368873018828</v>
      </c>
    </row>
    <row r="257" spans="1:11" ht="12" customHeight="1" x14ac:dyDescent="0.2">
      <c r="A257" s="302">
        <v>45839</v>
      </c>
      <c r="B257" s="303">
        <v>1744</v>
      </c>
      <c r="C257" s="303">
        <v>-40</v>
      </c>
      <c r="D257" s="304">
        <v>-2.2421524663677128</v>
      </c>
      <c r="E257" s="303">
        <v>-328</v>
      </c>
      <c r="F257" s="304">
        <v>-15.83011583011583</v>
      </c>
      <c r="G257" s="303">
        <v>78395</v>
      </c>
      <c r="H257" s="303">
        <v>-614</v>
      </c>
      <c r="I257" s="304">
        <v>-0.7771266564568593</v>
      </c>
      <c r="J257" s="303">
        <v>-11368</v>
      </c>
      <c r="K257" s="304">
        <v>-12.664460858037275</v>
      </c>
    </row>
    <row r="258" spans="1:11" ht="12" customHeight="1" x14ac:dyDescent="0.2">
      <c r="A258" s="302">
        <v>45870</v>
      </c>
      <c r="B258" s="303">
        <v>1699</v>
      </c>
      <c r="C258" s="303">
        <v>-45</v>
      </c>
      <c r="D258" s="304">
        <v>-2.580275229357798</v>
      </c>
      <c r="E258" s="303">
        <v>-313</v>
      </c>
      <c r="F258" s="304">
        <v>-15.556660039761431</v>
      </c>
      <c r="G258" s="303">
        <v>76546</v>
      </c>
      <c r="H258" s="303">
        <v>-1849</v>
      </c>
      <c r="I258" s="304">
        <v>-2.3585687862746347</v>
      </c>
      <c r="J258" s="303">
        <v>-10880</v>
      </c>
      <c r="K258" s="304">
        <v>-12.444810468281746</v>
      </c>
    </row>
    <row r="259" spans="1:11" ht="12" customHeight="1" x14ac:dyDescent="0.2">
      <c r="A259" s="302">
        <v>45901</v>
      </c>
      <c r="B259" s="303">
        <v>1730</v>
      </c>
      <c r="C259" s="303">
        <v>31</v>
      </c>
      <c r="D259" s="304">
        <v>1.8246027074749853</v>
      </c>
      <c r="E259" s="303">
        <v>-308</v>
      </c>
      <c r="F259" s="304">
        <v>-15.112855740922473</v>
      </c>
      <c r="G259" s="303">
        <v>75380</v>
      </c>
      <c r="H259" s="303">
        <v>-1166</v>
      </c>
      <c r="I259" s="304">
        <v>-1.5232670551041203</v>
      </c>
      <c r="J259" s="303">
        <v>-10531</v>
      </c>
      <c r="K259" s="304">
        <v>-12.258034477540711</v>
      </c>
    </row>
    <row r="260" spans="1:11" ht="12" customHeight="1" x14ac:dyDescent="0.2">
      <c r="A260" s="302">
        <v>45931</v>
      </c>
      <c r="B260" s="303">
        <v>1813</v>
      </c>
      <c r="C260" s="303">
        <v>83</v>
      </c>
      <c r="D260" s="304">
        <v>4.797687861271676</v>
      </c>
      <c r="E260" s="303">
        <v>-340</v>
      </c>
      <c r="F260" s="304">
        <v>-15.791918253599629</v>
      </c>
      <c r="G260" s="303">
        <v>76650</v>
      </c>
      <c r="H260" s="303">
        <v>1270</v>
      </c>
      <c r="I260" s="304">
        <v>1.6847970283894933</v>
      </c>
      <c r="J260" s="303">
        <v>-10864</v>
      </c>
      <c r="K260" s="304">
        <v>-12.414013757798752</v>
      </c>
    </row>
    <row r="261" spans="1:11" ht="12" customHeight="1" x14ac:dyDescent="0.2">
      <c r="A261" s="302">
        <v>45962</v>
      </c>
      <c r="B261" s="303">
        <v>1843</v>
      </c>
      <c r="C261" s="303">
        <v>30</v>
      </c>
      <c r="D261" s="304">
        <v>1.6547159404302261</v>
      </c>
      <c r="E261" s="303">
        <v>-310</v>
      </c>
      <c r="F261" s="304">
        <v>-14.398513701811426</v>
      </c>
      <c r="G261" s="303">
        <v>75318</v>
      </c>
      <c r="H261" s="303">
        <v>-1332</v>
      </c>
      <c r="I261" s="304">
        <v>-1.7377690802348336</v>
      </c>
      <c r="J261" s="303">
        <v>-10294</v>
      </c>
      <c r="K261" s="304">
        <v>-12.024015324954446</v>
      </c>
    </row>
    <row r="262" spans="1:11" ht="12" customHeight="1" x14ac:dyDescent="0.2">
      <c r="A262" s="302">
        <v>45992</v>
      </c>
      <c r="B262" s="303">
        <v>1800</v>
      </c>
      <c r="C262" s="303">
        <v>-43</v>
      </c>
      <c r="D262" s="304">
        <v>-2.333152468800868</v>
      </c>
      <c r="E262" s="303">
        <v>-291</v>
      </c>
      <c r="F262" s="304">
        <v>-13.916786226685796</v>
      </c>
      <c r="G262" s="303">
        <v>73787</v>
      </c>
      <c r="H262" s="303">
        <v>-1531</v>
      </c>
      <c r="I262" s="304">
        <v>-2.0327146233304125</v>
      </c>
      <c r="J262" s="303">
        <v>-9806</v>
      </c>
      <c r="K262" s="304">
        <v>-11.73064730300384</v>
      </c>
    </row>
    <row r="263" spans="1:11" ht="12" customHeight="1" x14ac:dyDescent="0.2">
      <c r="A263" s="302">
        <v>46023</v>
      </c>
      <c r="B263" s="303">
        <v>1786</v>
      </c>
      <c r="C263" s="303">
        <v>-14</v>
      </c>
      <c r="D263" s="304">
        <v>-0.77777777777777779</v>
      </c>
      <c r="E263" s="303">
        <v>-237</v>
      </c>
      <c r="F263" s="304">
        <v>-11.71527434503213</v>
      </c>
      <c r="G263" s="303">
        <v>74668</v>
      </c>
      <c r="H263" s="303">
        <v>881</v>
      </c>
      <c r="I263" s="304">
        <v>1.1939772588667381</v>
      </c>
      <c r="J263" s="303">
        <v>-10024</v>
      </c>
      <c r="K263" s="304">
        <v>-11.835828649695367</v>
      </c>
    </row>
    <row r="264" spans="1:11" ht="12" customHeight="1" x14ac:dyDescent="0.2">
      <c r="A264" s="302">
        <v>46054</v>
      </c>
      <c r="B264" s="303">
        <v>1800</v>
      </c>
      <c r="C264" s="303">
        <v>14</v>
      </c>
      <c r="D264" s="304">
        <v>0.78387458006718924</v>
      </c>
      <c r="E264" s="303">
        <v>-303</v>
      </c>
      <c r="F264" s="304">
        <v>-14.407988587731811</v>
      </c>
      <c r="G264" s="303">
        <v>74093</v>
      </c>
      <c r="H264" s="303">
        <v>-575</v>
      </c>
      <c r="I264" s="304">
        <v>-0.77007553436545773</v>
      </c>
      <c r="J264" s="303">
        <v>-10809</v>
      </c>
      <c r="K264" s="304">
        <v>-12.731148853972815</v>
      </c>
    </row>
    <row r="265" spans="1:11" ht="12" customHeight="1" x14ac:dyDescent="0.2">
      <c r="A265" s="305">
        <v>46082</v>
      </c>
      <c r="B265" s="306">
        <v>1831</v>
      </c>
      <c r="C265" s="306">
        <v>31</v>
      </c>
      <c r="D265" s="307">
        <v>1.7222222222222223</v>
      </c>
      <c r="E265" s="306">
        <v>-229</v>
      </c>
      <c r="F265" s="307">
        <v>-11.116504854368932</v>
      </c>
      <c r="G265" s="306">
        <v>74458</v>
      </c>
      <c r="H265" s="306">
        <v>365</v>
      </c>
      <c r="I265" s="307">
        <v>0.49262413453362663</v>
      </c>
      <c r="J265" s="306">
        <v>-10351</v>
      </c>
      <c r="K265" s="307">
        <v>-12.205072574844651</v>
      </c>
    </row>
    <row r="266" spans="1:11" ht="12" customHeight="1" x14ac:dyDescent="0.2">
      <c r="A266" s="305">
        <v>46113</v>
      </c>
      <c r="B266" s="306">
        <v>1788</v>
      </c>
      <c r="C266" s="306">
        <v>-43</v>
      </c>
      <c r="D266" s="307">
        <v>-2.3484434735117423</v>
      </c>
      <c r="E266" s="306">
        <v>-206</v>
      </c>
      <c r="F266" s="307">
        <v>-10.330992978936811</v>
      </c>
      <c r="G266" s="306">
        <v>72186</v>
      </c>
      <c r="H266" s="306">
        <v>-2272</v>
      </c>
      <c r="I266" s="307">
        <v>-3.0513846732386045</v>
      </c>
      <c r="J266" s="306">
        <v>-9300</v>
      </c>
      <c r="K266" s="307">
        <v>-11.413003460717178</v>
      </c>
    </row>
    <row r="267" spans="1:11" ht="12" customHeight="1" x14ac:dyDescent="0.2">
      <c r="A267" s="305">
        <v>46143</v>
      </c>
      <c r="B267" s="306">
        <v>1702</v>
      </c>
      <c r="C267" s="306">
        <v>-86</v>
      </c>
      <c r="D267" s="307">
        <v>-4.8098434004474271</v>
      </c>
      <c r="E267" s="306">
        <v>-184</v>
      </c>
      <c r="F267" s="307">
        <v>-9.7560975609756095</v>
      </c>
      <c r="G267" s="306">
        <v>70558</v>
      </c>
      <c r="H267" s="306">
        <v>-1628</v>
      </c>
      <c r="I267" s="307">
        <v>-2.2552849583021639</v>
      </c>
      <c r="J267" s="306">
        <v>-8669</v>
      </c>
      <c r="K267" s="307">
        <v>-10.941976851325936</v>
      </c>
    </row>
    <row r="268" spans="1:11" ht="12" customHeight="1" x14ac:dyDescent="0.2">
      <c r="A268" s="305">
        <v>46174</v>
      </c>
      <c r="B268" s="306">
        <v>1648</v>
      </c>
      <c r="C268" s="306">
        <v>-54</v>
      </c>
      <c r="D268" s="307">
        <v>-3.1727379553466508</v>
      </c>
      <c r="E268" s="306">
        <v>-136</v>
      </c>
      <c r="F268" s="307">
        <v>-7.623318385650224</v>
      </c>
      <c r="G268" s="306">
        <v>70174</v>
      </c>
      <c r="H268" s="306">
        <v>-384</v>
      </c>
      <c r="I268" s="307">
        <v>-0.54423311318348022</v>
      </c>
      <c r="J268" s="306">
        <v>-8835</v>
      </c>
      <c r="K268" s="307">
        <v>-11.18227037426116</v>
      </c>
    </row>
    <row r="269" spans="1:11" ht="12" customHeight="1" x14ac:dyDescent="0.2">
      <c r="A269" s="308">
        <v>46204</v>
      </c>
      <c r="B269" s="309">
        <v>1632</v>
      </c>
      <c r="C269" s="309">
        <f>B269-B268</f>
        <v>-16</v>
      </c>
      <c r="D269" s="310">
        <f>100*C269/B268</f>
        <v>-0.970873786407767</v>
      </c>
      <c r="E269" s="309">
        <f>B269-B257</f>
        <v>-112</v>
      </c>
      <c r="F269" s="310">
        <f>100*E269/B257</f>
        <v>-6.4220183486238529</v>
      </c>
      <c r="G269" s="309">
        <v>70296</v>
      </c>
      <c r="H269" s="309">
        <f>G269-G268</f>
        <v>122</v>
      </c>
      <c r="I269" s="310">
        <f>100*H269/G268</f>
        <v>0.17385356399806196</v>
      </c>
      <c r="J269" s="309">
        <f>G269-G257</f>
        <v>-8099</v>
      </c>
      <c r="K269" s="310">
        <f>100*J269/G257</f>
        <v>-10.331016008674023</v>
      </c>
    </row>
    <row r="270" spans="1:11" ht="12" customHeight="1" x14ac:dyDescent="0.2">
      <c r="A270" s="285"/>
      <c r="B270" s="253"/>
      <c r="C270" s="253"/>
      <c r="D270" s="286"/>
      <c r="E270" s="253"/>
      <c r="F270" s="286"/>
      <c r="G270" s="253"/>
      <c r="H270" s="253"/>
      <c r="I270" s="286"/>
      <c r="J270" s="253"/>
      <c r="K270" s="286"/>
    </row>
    <row r="271" spans="1:11" x14ac:dyDescent="0.2">
      <c r="A271" s="46" t="s">
        <v>136</v>
      </c>
    </row>
    <row r="272" spans="1:11" ht="27" customHeight="1" x14ac:dyDescent="0.2">
      <c r="A272" s="46"/>
    </row>
    <row r="273" spans="1:11" x14ac:dyDescent="0.2">
      <c r="A273" s="311"/>
      <c r="B273" s="422" t="s">
        <v>538</v>
      </c>
      <c r="C273" s="422"/>
      <c r="D273" s="422"/>
      <c r="E273" s="422"/>
      <c r="F273" s="422"/>
      <c r="G273" s="422"/>
      <c r="H273" s="422"/>
      <c r="I273" s="422"/>
      <c r="J273" s="422"/>
      <c r="K273" s="422"/>
    </row>
    <row r="274" spans="1:11" ht="18.75" customHeight="1" x14ac:dyDescent="0.2">
      <c r="B274" s="422"/>
      <c r="C274" s="422"/>
      <c r="D274" s="422"/>
      <c r="E274" s="422"/>
      <c r="F274" s="422"/>
      <c r="G274" s="422"/>
      <c r="H274" s="422"/>
      <c r="I274" s="422"/>
      <c r="J274" s="422"/>
      <c r="K274" s="422"/>
    </row>
    <row r="275" spans="1:11" ht="15" customHeight="1" x14ac:dyDescent="0.2">
      <c r="A275" s="312"/>
      <c r="B275" s="422" t="s">
        <v>539</v>
      </c>
      <c r="C275" s="422"/>
      <c r="D275" s="422"/>
      <c r="E275" s="422"/>
      <c r="F275" s="422"/>
      <c r="G275" s="422"/>
      <c r="H275" s="422"/>
      <c r="I275" s="422"/>
      <c r="J275" s="422"/>
      <c r="K275" s="422"/>
    </row>
    <row r="276" spans="1:11" ht="21.75" customHeight="1" x14ac:dyDescent="0.2">
      <c r="B276" s="422"/>
      <c r="C276" s="422"/>
      <c r="D276" s="422"/>
      <c r="E276" s="422"/>
      <c r="F276" s="422"/>
      <c r="G276" s="422"/>
      <c r="H276" s="422"/>
      <c r="I276" s="422"/>
      <c r="J276" s="422"/>
      <c r="K276" s="422"/>
    </row>
    <row r="278" spans="1:11" x14ac:dyDescent="0.2">
      <c r="A278" s="287" t="s">
        <v>535</v>
      </c>
    </row>
    <row r="281" spans="1:11" x14ac:dyDescent="0.2">
      <c r="F281" s="78" t="s">
        <v>60</v>
      </c>
    </row>
  </sheetData>
  <mergeCells count="13">
    <mergeCell ref="J8:K8"/>
    <mergeCell ref="B273:K274"/>
    <mergeCell ref="B275:K276"/>
    <mergeCell ref="A5:K5"/>
    <mergeCell ref="A6:A9"/>
    <mergeCell ref="B6:K6"/>
    <mergeCell ref="B7:F7"/>
    <mergeCell ref="G7:K7"/>
    <mergeCell ref="B8:B9"/>
    <mergeCell ref="C8:D8"/>
    <mergeCell ref="E8:F8"/>
    <mergeCell ref="G8:G9"/>
    <mergeCell ref="H8:I8"/>
  </mergeCells>
  <hyperlinks>
    <hyperlink ref="I2" location="ÍNDICE!A1" display="VOLVER AL ÍNDICE" xr:uid="{1626FC43-56D9-4A7F-821A-A5D18E5293F2}"/>
    <hyperlink ref="A278" location="'ADVERTENCIA EFECTO COVID-19'!A1" display="(*) Ver nota &quot;Advertencia Efecto COVID-19&quot;" xr:uid="{DC2A0F81-75D2-40DF-80D9-899485BE6DE4}"/>
  </hyperlinks>
  <pageMargins left="0.70866141732283472" right="0.70866141732283472" top="0.74803149606299213" bottom="0.74803149606299213" header="0.31496062992125984" footer="0.31496062992125984"/>
  <pageSetup paperSize="9" scale="99" orientation="portrait" r:id="rId1"/>
  <rowBreaks count="1" manualBreakCount="1">
    <brk id="172" max="10"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AF461-06C0-4EEB-A29D-90860D36B4AB}">
  <sheetPr codeName="Hoja46"/>
  <dimension ref="A1:F30"/>
  <sheetViews>
    <sheetView zoomScaleNormal="100" workbookViewId="0"/>
  </sheetViews>
  <sheetFormatPr baseColWidth="10" defaultColWidth="9.140625" defaultRowHeight="15" x14ac:dyDescent="0.2"/>
  <cols>
    <col min="1" max="1" width="33.7109375" style="15" customWidth="1"/>
    <col min="2" max="6" width="9.140625" style="15" customWidth="1"/>
    <col min="7" max="200" width="9.140625" style="15"/>
    <col min="201" max="201" width="0.42578125" style="15" customWidth="1"/>
    <col min="202" max="202" width="12.140625" style="15" customWidth="1"/>
    <col min="203" max="203" width="9.85546875" style="15" customWidth="1"/>
    <col min="204" max="205" width="10" style="15" customWidth="1"/>
    <col min="206" max="211" width="9.28515625" style="15" customWidth="1"/>
    <col min="212" max="456" width="9.140625" style="15"/>
    <col min="457" max="457" width="0.42578125" style="15" customWidth="1"/>
    <col min="458" max="458" width="12.140625" style="15" customWidth="1"/>
    <col min="459" max="459" width="9.85546875" style="15" customWidth="1"/>
    <col min="460" max="461" width="10" style="15" customWidth="1"/>
    <col min="462" max="467" width="9.28515625" style="15" customWidth="1"/>
    <col min="468" max="712" width="9.140625" style="15"/>
    <col min="713" max="713" width="0.42578125" style="15" customWidth="1"/>
    <col min="714" max="714" width="12.140625" style="15" customWidth="1"/>
    <col min="715" max="715" width="9.85546875" style="15" customWidth="1"/>
    <col min="716" max="717" width="10" style="15" customWidth="1"/>
    <col min="718" max="723" width="9.28515625" style="15" customWidth="1"/>
    <col min="724" max="968" width="9.140625" style="15"/>
    <col min="969" max="969" width="0.42578125" style="15" customWidth="1"/>
    <col min="970" max="970" width="12.140625" style="15" customWidth="1"/>
    <col min="971" max="971" width="9.85546875" style="15" customWidth="1"/>
    <col min="972" max="973" width="10" style="15" customWidth="1"/>
    <col min="974" max="979" width="9.28515625" style="15" customWidth="1"/>
    <col min="980" max="1224" width="9.140625" style="15"/>
    <col min="1225" max="1225" width="0.42578125" style="15" customWidth="1"/>
    <col min="1226" max="1226" width="12.140625" style="15" customWidth="1"/>
    <col min="1227" max="1227" width="9.85546875" style="15" customWidth="1"/>
    <col min="1228" max="1229" width="10" style="15" customWidth="1"/>
    <col min="1230" max="1235" width="9.28515625" style="15" customWidth="1"/>
    <col min="1236" max="1480" width="9.140625" style="15"/>
    <col min="1481" max="1481" width="0.42578125" style="15" customWidth="1"/>
    <col min="1482" max="1482" width="12.140625" style="15" customWidth="1"/>
    <col min="1483" max="1483" width="9.85546875" style="15" customWidth="1"/>
    <col min="1484" max="1485" width="10" style="15" customWidth="1"/>
    <col min="1486" max="1491" width="9.28515625" style="15" customWidth="1"/>
    <col min="1492" max="1736" width="9.140625" style="15"/>
    <col min="1737" max="1737" width="0.42578125" style="15" customWidth="1"/>
    <col min="1738" max="1738" width="12.140625" style="15" customWidth="1"/>
    <col min="1739" max="1739" width="9.85546875" style="15" customWidth="1"/>
    <col min="1740" max="1741" width="10" style="15" customWidth="1"/>
    <col min="1742" max="1747" width="9.28515625" style="15" customWidth="1"/>
    <col min="1748" max="1992" width="9.140625" style="15"/>
    <col min="1993" max="1993" width="0.42578125" style="15" customWidth="1"/>
    <col min="1994" max="1994" width="12.140625" style="15" customWidth="1"/>
    <col min="1995" max="1995" width="9.85546875" style="15" customWidth="1"/>
    <col min="1996" max="1997" width="10" style="15" customWidth="1"/>
    <col min="1998" max="2003" width="9.28515625" style="15" customWidth="1"/>
    <col min="2004" max="2248" width="9.140625" style="15"/>
    <col min="2249" max="2249" width="0.42578125" style="15" customWidth="1"/>
    <col min="2250" max="2250" width="12.140625" style="15" customWidth="1"/>
    <col min="2251" max="2251" width="9.85546875" style="15" customWidth="1"/>
    <col min="2252" max="2253" width="10" style="15" customWidth="1"/>
    <col min="2254" max="2259" width="9.28515625" style="15" customWidth="1"/>
    <col min="2260" max="2504" width="9.140625" style="15"/>
    <col min="2505" max="2505" width="0.42578125" style="15" customWidth="1"/>
    <col min="2506" max="2506" width="12.140625" style="15" customWidth="1"/>
    <col min="2507" max="2507" width="9.85546875" style="15" customWidth="1"/>
    <col min="2508" max="2509" width="10" style="15" customWidth="1"/>
    <col min="2510" max="2515" width="9.28515625" style="15" customWidth="1"/>
    <col min="2516" max="2760" width="9.140625" style="15"/>
    <col min="2761" max="2761" width="0.42578125" style="15" customWidth="1"/>
    <col min="2762" max="2762" width="12.140625" style="15" customWidth="1"/>
    <col min="2763" max="2763" width="9.85546875" style="15" customWidth="1"/>
    <col min="2764" max="2765" width="10" style="15" customWidth="1"/>
    <col min="2766" max="2771" width="9.28515625" style="15" customWidth="1"/>
    <col min="2772" max="3016" width="9.140625" style="15"/>
    <col min="3017" max="3017" width="0.42578125" style="15" customWidth="1"/>
    <col min="3018" max="3018" width="12.140625" style="15" customWidth="1"/>
    <col min="3019" max="3019" width="9.85546875" style="15" customWidth="1"/>
    <col min="3020" max="3021" width="10" style="15" customWidth="1"/>
    <col min="3022" max="3027" width="9.28515625" style="15" customWidth="1"/>
    <col min="3028" max="3272" width="9.140625" style="15"/>
    <col min="3273" max="3273" width="0.42578125" style="15" customWidth="1"/>
    <col min="3274" max="3274" width="12.140625" style="15" customWidth="1"/>
    <col min="3275" max="3275" width="9.85546875" style="15" customWidth="1"/>
    <col min="3276" max="3277" width="10" style="15" customWidth="1"/>
    <col min="3278" max="3283" width="9.28515625" style="15" customWidth="1"/>
    <col min="3284" max="3528" width="9.140625" style="15"/>
    <col min="3529" max="3529" width="0.42578125" style="15" customWidth="1"/>
    <col min="3530" max="3530" width="12.140625" style="15" customWidth="1"/>
    <col min="3531" max="3531" width="9.85546875" style="15" customWidth="1"/>
    <col min="3532" max="3533" width="10" style="15" customWidth="1"/>
    <col min="3534" max="3539" width="9.28515625" style="15" customWidth="1"/>
    <col min="3540" max="3784" width="9.140625" style="15"/>
    <col min="3785" max="3785" width="0.42578125" style="15" customWidth="1"/>
    <col min="3786" max="3786" width="12.140625" style="15" customWidth="1"/>
    <col min="3787" max="3787" width="9.85546875" style="15" customWidth="1"/>
    <col min="3788" max="3789" width="10" style="15" customWidth="1"/>
    <col min="3790" max="3795" width="9.28515625" style="15" customWidth="1"/>
    <col min="3796" max="4040" width="9.140625" style="15"/>
    <col min="4041" max="4041" width="0.42578125" style="15" customWidth="1"/>
    <col min="4042" max="4042" width="12.140625" style="15" customWidth="1"/>
    <col min="4043" max="4043" width="9.85546875" style="15" customWidth="1"/>
    <col min="4044" max="4045" width="10" style="15" customWidth="1"/>
    <col min="4046" max="4051" width="9.28515625" style="15" customWidth="1"/>
    <col min="4052" max="4296" width="9.140625" style="15"/>
    <col min="4297" max="4297" width="0.42578125" style="15" customWidth="1"/>
    <col min="4298" max="4298" width="12.140625" style="15" customWidth="1"/>
    <col min="4299" max="4299" width="9.85546875" style="15" customWidth="1"/>
    <col min="4300" max="4301" width="10" style="15" customWidth="1"/>
    <col min="4302" max="4307" width="9.28515625" style="15" customWidth="1"/>
    <col min="4308" max="4552" width="9.140625" style="15"/>
    <col min="4553" max="4553" width="0.42578125" style="15" customWidth="1"/>
    <col min="4554" max="4554" width="12.140625" style="15" customWidth="1"/>
    <col min="4555" max="4555" width="9.85546875" style="15" customWidth="1"/>
    <col min="4556" max="4557" width="10" style="15" customWidth="1"/>
    <col min="4558" max="4563" width="9.28515625" style="15" customWidth="1"/>
    <col min="4564" max="4808" width="9.140625" style="15"/>
    <col min="4809" max="4809" width="0.42578125" style="15" customWidth="1"/>
    <col min="4810" max="4810" width="12.140625" style="15" customWidth="1"/>
    <col min="4811" max="4811" width="9.85546875" style="15" customWidth="1"/>
    <col min="4812" max="4813" width="10" style="15" customWidth="1"/>
    <col min="4814" max="4819" width="9.28515625" style="15" customWidth="1"/>
    <col min="4820" max="5064" width="9.140625" style="15"/>
    <col min="5065" max="5065" width="0.42578125" style="15" customWidth="1"/>
    <col min="5066" max="5066" width="12.140625" style="15" customWidth="1"/>
    <col min="5067" max="5067" width="9.85546875" style="15" customWidth="1"/>
    <col min="5068" max="5069" width="10" style="15" customWidth="1"/>
    <col min="5070" max="5075" width="9.28515625" style="15" customWidth="1"/>
    <col min="5076" max="5320" width="9.140625" style="15"/>
    <col min="5321" max="5321" width="0.42578125" style="15" customWidth="1"/>
    <col min="5322" max="5322" width="12.140625" style="15" customWidth="1"/>
    <col min="5323" max="5323" width="9.85546875" style="15" customWidth="1"/>
    <col min="5324" max="5325" width="10" style="15" customWidth="1"/>
    <col min="5326" max="5331" width="9.28515625" style="15" customWidth="1"/>
    <col min="5332" max="5576" width="9.140625" style="15"/>
    <col min="5577" max="5577" width="0.42578125" style="15" customWidth="1"/>
    <col min="5578" max="5578" width="12.140625" style="15" customWidth="1"/>
    <col min="5579" max="5579" width="9.85546875" style="15" customWidth="1"/>
    <col min="5580" max="5581" width="10" style="15" customWidth="1"/>
    <col min="5582" max="5587" width="9.28515625" style="15" customWidth="1"/>
    <col min="5588" max="5832" width="9.140625" style="15"/>
    <col min="5833" max="5833" width="0.42578125" style="15" customWidth="1"/>
    <col min="5834" max="5834" width="12.140625" style="15" customWidth="1"/>
    <col min="5835" max="5835" width="9.85546875" style="15" customWidth="1"/>
    <col min="5836" max="5837" width="10" style="15" customWidth="1"/>
    <col min="5838" max="5843" width="9.28515625" style="15" customWidth="1"/>
    <col min="5844" max="6088" width="9.140625" style="15"/>
    <col min="6089" max="6089" width="0.42578125" style="15" customWidth="1"/>
    <col min="6090" max="6090" width="12.140625" style="15" customWidth="1"/>
    <col min="6091" max="6091" width="9.85546875" style="15" customWidth="1"/>
    <col min="6092" max="6093" width="10" style="15" customWidth="1"/>
    <col min="6094" max="6099" width="9.28515625" style="15" customWidth="1"/>
    <col min="6100" max="6344" width="9.140625" style="15"/>
    <col min="6345" max="6345" width="0.42578125" style="15" customWidth="1"/>
    <col min="6346" max="6346" width="12.140625" style="15" customWidth="1"/>
    <col min="6347" max="6347" width="9.85546875" style="15" customWidth="1"/>
    <col min="6348" max="6349" width="10" style="15" customWidth="1"/>
    <col min="6350" max="6355" width="9.28515625" style="15" customWidth="1"/>
    <col min="6356" max="6600" width="9.140625" style="15"/>
    <col min="6601" max="6601" width="0.42578125" style="15" customWidth="1"/>
    <col min="6602" max="6602" width="12.140625" style="15" customWidth="1"/>
    <col min="6603" max="6603" width="9.85546875" style="15" customWidth="1"/>
    <col min="6604" max="6605" width="10" style="15" customWidth="1"/>
    <col min="6606" max="6611" width="9.28515625" style="15" customWidth="1"/>
    <col min="6612" max="6856" width="9.140625" style="15"/>
    <col min="6857" max="6857" width="0.42578125" style="15" customWidth="1"/>
    <col min="6858" max="6858" width="12.140625" style="15" customWidth="1"/>
    <col min="6859" max="6859" width="9.85546875" style="15" customWidth="1"/>
    <col min="6860" max="6861" width="10" style="15" customWidth="1"/>
    <col min="6862" max="6867" width="9.28515625" style="15" customWidth="1"/>
    <col min="6868" max="7112" width="9.140625" style="15"/>
    <col min="7113" max="7113" width="0.42578125" style="15" customWidth="1"/>
    <col min="7114" max="7114" width="12.140625" style="15" customWidth="1"/>
    <col min="7115" max="7115" width="9.85546875" style="15" customWidth="1"/>
    <col min="7116" max="7117" width="10" style="15" customWidth="1"/>
    <col min="7118" max="7123" width="9.28515625" style="15" customWidth="1"/>
    <col min="7124" max="7368" width="9.140625" style="15"/>
    <col min="7369" max="7369" width="0.42578125" style="15" customWidth="1"/>
    <col min="7370" max="7370" width="12.140625" style="15" customWidth="1"/>
    <col min="7371" max="7371" width="9.85546875" style="15" customWidth="1"/>
    <col min="7372" max="7373" width="10" style="15" customWidth="1"/>
    <col min="7374" max="7379" width="9.28515625" style="15" customWidth="1"/>
    <col min="7380" max="7624" width="9.140625" style="15"/>
    <col min="7625" max="7625" width="0.42578125" style="15" customWidth="1"/>
    <col min="7626" max="7626" width="12.140625" style="15" customWidth="1"/>
    <col min="7627" max="7627" width="9.85546875" style="15" customWidth="1"/>
    <col min="7628" max="7629" width="10" style="15" customWidth="1"/>
    <col min="7630" max="7635" width="9.28515625" style="15" customWidth="1"/>
    <col min="7636" max="7880" width="9.140625" style="15"/>
    <col min="7881" max="7881" width="0.42578125" style="15" customWidth="1"/>
    <col min="7882" max="7882" width="12.140625" style="15" customWidth="1"/>
    <col min="7883" max="7883" width="9.85546875" style="15" customWidth="1"/>
    <col min="7884" max="7885" width="10" style="15" customWidth="1"/>
    <col min="7886" max="7891" width="9.28515625" style="15" customWidth="1"/>
    <col min="7892" max="8136" width="9.140625" style="15"/>
    <col min="8137" max="8137" width="0.42578125" style="15" customWidth="1"/>
    <col min="8138" max="8138" width="12.140625" style="15" customWidth="1"/>
    <col min="8139" max="8139" width="9.85546875" style="15" customWidth="1"/>
    <col min="8140" max="8141" width="10" style="15" customWidth="1"/>
    <col min="8142" max="8147" width="9.28515625" style="15" customWidth="1"/>
    <col min="8148" max="8392" width="9.140625" style="15"/>
    <col min="8393" max="8393" width="0.42578125" style="15" customWidth="1"/>
    <col min="8394" max="8394" width="12.140625" style="15" customWidth="1"/>
    <col min="8395" max="8395" width="9.85546875" style="15" customWidth="1"/>
    <col min="8396" max="8397" width="10" style="15" customWidth="1"/>
    <col min="8398" max="8403" width="9.28515625" style="15" customWidth="1"/>
    <col min="8404" max="8648" width="9.140625" style="15"/>
    <col min="8649" max="8649" width="0.42578125" style="15" customWidth="1"/>
    <col min="8650" max="8650" width="12.140625" style="15" customWidth="1"/>
    <col min="8651" max="8651" width="9.85546875" style="15" customWidth="1"/>
    <col min="8652" max="8653" width="10" style="15" customWidth="1"/>
    <col min="8654" max="8659" width="9.28515625" style="15" customWidth="1"/>
    <col min="8660" max="8904" width="9.140625" style="15"/>
    <col min="8905" max="8905" width="0.42578125" style="15" customWidth="1"/>
    <col min="8906" max="8906" width="12.140625" style="15" customWidth="1"/>
    <col min="8907" max="8907" width="9.85546875" style="15" customWidth="1"/>
    <col min="8908" max="8909" width="10" style="15" customWidth="1"/>
    <col min="8910" max="8915" width="9.28515625" style="15" customWidth="1"/>
    <col min="8916" max="9160" width="9.140625" style="15"/>
    <col min="9161" max="9161" width="0.42578125" style="15" customWidth="1"/>
    <col min="9162" max="9162" width="12.140625" style="15" customWidth="1"/>
    <col min="9163" max="9163" width="9.85546875" style="15" customWidth="1"/>
    <col min="9164" max="9165" width="10" style="15" customWidth="1"/>
    <col min="9166" max="9171" width="9.28515625" style="15" customWidth="1"/>
    <col min="9172" max="9416" width="9.140625" style="15"/>
    <col min="9417" max="9417" width="0.42578125" style="15" customWidth="1"/>
    <col min="9418" max="9418" width="12.140625" style="15" customWidth="1"/>
    <col min="9419" max="9419" width="9.85546875" style="15" customWidth="1"/>
    <col min="9420" max="9421" width="10" style="15" customWidth="1"/>
    <col min="9422" max="9427" width="9.28515625" style="15" customWidth="1"/>
    <col min="9428" max="9672" width="9.140625" style="15"/>
    <col min="9673" max="9673" width="0.42578125" style="15" customWidth="1"/>
    <col min="9674" max="9674" width="12.140625" style="15" customWidth="1"/>
    <col min="9675" max="9675" width="9.85546875" style="15" customWidth="1"/>
    <col min="9676" max="9677" width="10" style="15" customWidth="1"/>
    <col min="9678" max="9683" width="9.28515625" style="15" customWidth="1"/>
    <col min="9684" max="9928" width="9.140625" style="15"/>
    <col min="9929" max="9929" width="0.42578125" style="15" customWidth="1"/>
    <col min="9930" max="9930" width="12.140625" style="15" customWidth="1"/>
    <col min="9931" max="9931" width="9.85546875" style="15" customWidth="1"/>
    <col min="9932" max="9933" width="10" style="15" customWidth="1"/>
    <col min="9934" max="9939" width="9.28515625" style="15" customWidth="1"/>
    <col min="9940" max="10184" width="9.140625" style="15"/>
    <col min="10185" max="10185" width="0.42578125" style="15" customWidth="1"/>
    <col min="10186" max="10186" width="12.140625" style="15" customWidth="1"/>
    <col min="10187" max="10187" width="9.85546875" style="15" customWidth="1"/>
    <col min="10188" max="10189" width="10" style="15" customWidth="1"/>
    <col min="10190" max="10195" width="9.28515625" style="15" customWidth="1"/>
    <col min="10196" max="10440" width="9.140625" style="15"/>
    <col min="10441" max="10441" width="0.42578125" style="15" customWidth="1"/>
    <col min="10442" max="10442" width="12.140625" style="15" customWidth="1"/>
    <col min="10443" max="10443" width="9.85546875" style="15" customWidth="1"/>
    <col min="10444" max="10445" width="10" style="15" customWidth="1"/>
    <col min="10446" max="10451" width="9.28515625" style="15" customWidth="1"/>
    <col min="10452" max="10696" width="9.140625" style="15"/>
    <col min="10697" max="10697" width="0.42578125" style="15" customWidth="1"/>
    <col min="10698" max="10698" width="12.140625" style="15" customWidth="1"/>
    <col min="10699" max="10699" width="9.85546875" style="15" customWidth="1"/>
    <col min="10700" max="10701" width="10" style="15" customWidth="1"/>
    <col min="10702" max="10707" width="9.28515625" style="15" customWidth="1"/>
    <col min="10708" max="10952" width="9.140625" style="15"/>
    <col min="10953" max="10953" width="0.42578125" style="15" customWidth="1"/>
    <col min="10954" max="10954" width="12.140625" style="15" customWidth="1"/>
    <col min="10955" max="10955" width="9.85546875" style="15" customWidth="1"/>
    <col min="10956" max="10957" width="10" style="15" customWidth="1"/>
    <col min="10958" max="10963" width="9.28515625" style="15" customWidth="1"/>
    <col min="10964" max="11208" width="9.140625" style="15"/>
    <col min="11209" max="11209" width="0.42578125" style="15" customWidth="1"/>
    <col min="11210" max="11210" width="12.140625" style="15" customWidth="1"/>
    <col min="11211" max="11211" width="9.85546875" style="15" customWidth="1"/>
    <col min="11212" max="11213" width="10" style="15" customWidth="1"/>
    <col min="11214" max="11219" width="9.28515625" style="15" customWidth="1"/>
    <col min="11220" max="11464" width="9.140625" style="15"/>
    <col min="11465" max="11465" width="0.42578125" style="15" customWidth="1"/>
    <col min="11466" max="11466" width="12.140625" style="15" customWidth="1"/>
    <col min="11467" max="11467" width="9.85546875" style="15" customWidth="1"/>
    <col min="11468" max="11469" width="10" style="15" customWidth="1"/>
    <col min="11470" max="11475" width="9.28515625" style="15" customWidth="1"/>
    <col min="11476" max="11720" width="9.140625" style="15"/>
    <col min="11721" max="11721" width="0.42578125" style="15" customWidth="1"/>
    <col min="11722" max="11722" width="12.140625" style="15" customWidth="1"/>
    <col min="11723" max="11723" width="9.85546875" style="15" customWidth="1"/>
    <col min="11724" max="11725" width="10" style="15" customWidth="1"/>
    <col min="11726" max="11731" width="9.28515625" style="15" customWidth="1"/>
    <col min="11732" max="11976" width="9.140625" style="15"/>
    <col min="11977" max="11977" width="0.42578125" style="15" customWidth="1"/>
    <col min="11978" max="11978" width="12.140625" style="15" customWidth="1"/>
    <col min="11979" max="11979" width="9.85546875" style="15" customWidth="1"/>
    <col min="11980" max="11981" width="10" style="15" customWidth="1"/>
    <col min="11982" max="11987" width="9.28515625" style="15" customWidth="1"/>
    <col min="11988" max="12232" width="9.140625" style="15"/>
    <col min="12233" max="12233" width="0.42578125" style="15" customWidth="1"/>
    <col min="12234" max="12234" width="12.140625" style="15" customWidth="1"/>
    <col min="12235" max="12235" width="9.85546875" style="15" customWidth="1"/>
    <col min="12236" max="12237" width="10" style="15" customWidth="1"/>
    <col min="12238" max="12243" width="9.28515625" style="15" customWidth="1"/>
    <col min="12244" max="12488" width="9.140625" style="15"/>
    <col min="12489" max="12489" width="0.42578125" style="15" customWidth="1"/>
    <col min="12490" max="12490" width="12.140625" style="15" customWidth="1"/>
    <col min="12491" max="12491" width="9.85546875" style="15" customWidth="1"/>
    <col min="12492" max="12493" width="10" style="15" customWidth="1"/>
    <col min="12494" max="12499" width="9.28515625" style="15" customWidth="1"/>
    <col min="12500" max="12744" width="9.140625" style="15"/>
    <col min="12745" max="12745" width="0.42578125" style="15" customWidth="1"/>
    <col min="12746" max="12746" width="12.140625" style="15" customWidth="1"/>
    <col min="12747" max="12747" width="9.85546875" style="15" customWidth="1"/>
    <col min="12748" max="12749" width="10" style="15" customWidth="1"/>
    <col min="12750" max="12755" width="9.28515625" style="15" customWidth="1"/>
    <col min="12756" max="13000" width="9.140625" style="15"/>
    <col min="13001" max="13001" width="0.42578125" style="15" customWidth="1"/>
    <col min="13002" max="13002" width="12.140625" style="15" customWidth="1"/>
    <col min="13003" max="13003" width="9.85546875" style="15" customWidth="1"/>
    <col min="13004" max="13005" width="10" style="15" customWidth="1"/>
    <col min="13006" max="13011" width="9.28515625" style="15" customWidth="1"/>
    <col min="13012" max="13256" width="9.140625" style="15"/>
    <col min="13257" max="13257" width="0.42578125" style="15" customWidth="1"/>
    <col min="13258" max="13258" width="12.140625" style="15" customWidth="1"/>
    <col min="13259" max="13259" width="9.85546875" style="15" customWidth="1"/>
    <col min="13260" max="13261" width="10" style="15" customWidth="1"/>
    <col min="13262" max="13267" width="9.28515625" style="15" customWidth="1"/>
    <col min="13268" max="13512" width="9.140625" style="15"/>
    <col min="13513" max="13513" width="0.42578125" style="15" customWidth="1"/>
    <col min="13514" max="13514" width="12.140625" style="15" customWidth="1"/>
    <col min="13515" max="13515" width="9.85546875" style="15" customWidth="1"/>
    <col min="13516" max="13517" width="10" style="15" customWidth="1"/>
    <col min="13518" max="13523" width="9.28515625" style="15" customWidth="1"/>
    <col min="13524" max="13768" width="9.140625" style="15"/>
    <col min="13769" max="13769" width="0.42578125" style="15" customWidth="1"/>
    <col min="13770" max="13770" width="12.140625" style="15" customWidth="1"/>
    <col min="13771" max="13771" width="9.85546875" style="15" customWidth="1"/>
    <col min="13772" max="13773" width="10" style="15" customWidth="1"/>
    <col min="13774" max="13779" width="9.28515625" style="15" customWidth="1"/>
    <col min="13780" max="14024" width="9.140625" style="15"/>
    <col min="14025" max="14025" width="0.42578125" style="15" customWidth="1"/>
    <col min="14026" max="14026" width="12.140625" style="15" customWidth="1"/>
    <col min="14027" max="14027" width="9.85546875" style="15" customWidth="1"/>
    <col min="14028" max="14029" width="10" style="15" customWidth="1"/>
    <col min="14030" max="14035" width="9.28515625" style="15" customWidth="1"/>
    <col min="14036" max="14280" width="9.140625" style="15"/>
    <col min="14281" max="14281" width="0.42578125" style="15" customWidth="1"/>
    <col min="14282" max="14282" width="12.140625" style="15" customWidth="1"/>
    <col min="14283" max="14283" width="9.85546875" style="15" customWidth="1"/>
    <col min="14284" max="14285" width="10" style="15" customWidth="1"/>
    <col min="14286" max="14291" width="9.28515625" style="15" customWidth="1"/>
    <col min="14292" max="14536" width="9.140625" style="15"/>
    <col min="14537" max="14537" width="0.42578125" style="15" customWidth="1"/>
    <col min="14538" max="14538" width="12.140625" style="15" customWidth="1"/>
    <col min="14539" max="14539" width="9.85546875" style="15" customWidth="1"/>
    <col min="14540" max="14541" width="10" style="15" customWidth="1"/>
    <col min="14542" max="14547" width="9.28515625" style="15" customWidth="1"/>
    <col min="14548" max="14792" width="9.140625" style="15"/>
    <col min="14793" max="14793" width="0.42578125" style="15" customWidth="1"/>
    <col min="14794" max="14794" width="12.140625" style="15" customWidth="1"/>
    <col min="14795" max="14795" width="9.85546875" style="15" customWidth="1"/>
    <col min="14796" max="14797" width="10" style="15" customWidth="1"/>
    <col min="14798" max="14803" width="9.28515625" style="15" customWidth="1"/>
    <col min="14804" max="15048" width="9.140625" style="15"/>
    <col min="15049" max="15049" width="0.42578125" style="15" customWidth="1"/>
    <col min="15050" max="15050" width="12.140625" style="15" customWidth="1"/>
    <col min="15051" max="15051" width="9.85546875" style="15" customWidth="1"/>
    <col min="15052" max="15053" width="10" style="15" customWidth="1"/>
    <col min="15054" max="15059" width="9.28515625" style="15" customWidth="1"/>
    <col min="15060" max="15304" width="9.140625" style="15"/>
    <col min="15305" max="15305" width="0.42578125" style="15" customWidth="1"/>
    <col min="15306" max="15306" width="12.140625" style="15" customWidth="1"/>
    <col min="15307" max="15307" width="9.85546875" style="15" customWidth="1"/>
    <col min="15308" max="15309" width="10" style="15" customWidth="1"/>
    <col min="15310" max="15315" width="9.28515625" style="15" customWidth="1"/>
    <col min="15316" max="15560" width="9.140625" style="15"/>
    <col min="15561" max="15561" width="0.42578125" style="15" customWidth="1"/>
    <col min="15562" max="15562" width="12.140625" style="15" customWidth="1"/>
    <col min="15563" max="15563" width="9.85546875" style="15" customWidth="1"/>
    <col min="15564" max="15565" width="10" style="15" customWidth="1"/>
    <col min="15566" max="15571" width="9.28515625" style="15" customWidth="1"/>
    <col min="15572" max="15816" width="9.140625" style="15"/>
    <col min="15817" max="15817" width="0.42578125" style="15" customWidth="1"/>
    <col min="15818" max="15818" width="12.140625" style="15" customWidth="1"/>
    <col min="15819" max="15819" width="9.85546875" style="15" customWidth="1"/>
    <col min="15820" max="15821" width="10" style="15" customWidth="1"/>
    <col min="15822" max="15827" width="9.28515625" style="15" customWidth="1"/>
    <col min="15828" max="16072" width="9.140625" style="15"/>
    <col min="16073" max="16073" width="0.42578125" style="15" customWidth="1"/>
    <col min="16074" max="16074" width="12.140625" style="15" customWidth="1"/>
    <col min="16075" max="16075" width="9.85546875" style="15" customWidth="1"/>
    <col min="16076" max="16077" width="10" style="15" customWidth="1"/>
    <col min="16078" max="16083" width="9.28515625" style="15" customWidth="1"/>
    <col min="16084" max="16384" width="9.140625" style="15"/>
  </cols>
  <sheetData>
    <row r="1" spans="1:6" x14ac:dyDescent="0.2">
      <c r="C1" s="16"/>
    </row>
    <row r="2" spans="1:6" ht="18" customHeight="1" x14ac:dyDescent="0.25">
      <c r="D2" s="92"/>
      <c r="E2" s="274" t="s">
        <v>61</v>
      </c>
    </row>
    <row r="3" spans="1:6" ht="18.75" customHeight="1" x14ac:dyDescent="0.2"/>
    <row r="4" spans="1:6" ht="21.75" customHeight="1" x14ac:dyDescent="0.25">
      <c r="C4" s="18"/>
      <c r="F4" s="2" t="s">
        <v>568</v>
      </c>
    </row>
    <row r="5" spans="1:6" s="19" customFormat="1" ht="33.75" customHeight="1" x14ac:dyDescent="0.25">
      <c r="A5" s="347" t="s">
        <v>58</v>
      </c>
      <c r="B5" s="347"/>
      <c r="C5" s="347"/>
      <c r="D5" s="347"/>
      <c r="E5" s="347"/>
      <c r="F5" s="347"/>
    </row>
    <row r="6" spans="1:6" s="19" customFormat="1" ht="25.5" customHeight="1" x14ac:dyDescent="0.2">
      <c r="A6" s="348"/>
      <c r="B6" s="339" t="s">
        <v>65</v>
      </c>
      <c r="C6" s="338" t="s">
        <v>66</v>
      </c>
      <c r="D6" s="338"/>
      <c r="E6" s="338" t="s">
        <v>67</v>
      </c>
      <c r="F6" s="338"/>
    </row>
    <row r="7" spans="1:6" s="19" customFormat="1" ht="15" customHeight="1" x14ac:dyDescent="0.2">
      <c r="A7" s="349"/>
      <c r="B7" s="339"/>
      <c r="C7" s="20" t="s">
        <v>152</v>
      </c>
      <c r="D7" s="21" t="s">
        <v>69</v>
      </c>
      <c r="E7" s="20" t="s">
        <v>152</v>
      </c>
      <c r="F7" s="21" t="s">
        <v>69</v>
      </c>
    </row>
    <row r="8" spans="1:6" s="19" customFormat="1" ht="3" customHeight="1" x14ac:dyDescent="0.2">
      <c r="A8" s="22"/>
      <c r="B8" s="22"/>
      <c r="C8" s="22"/>
      <c r="D8" s="22"/>
    </row>
    <row r="9" spans="1:6" s="19" customFormat="1" ht="15.75" customHeight="1" x14ac:dyDescent="0.2">
      <c r="A9" s="100" t="s">
        <v>544</v>
      </c>
      <c r="B9" s="101">
        <v>2311499</v>
      </c>
      <c r="C9" s="101">
        <v>19517</v>
      </c>
      <c r="D9" s="121">
        <v>0.8515337380485537</v>
      </c>
      <c r="E9" s="101">
        <v>-93107</v>
      </c>
      <c r="F9" s="121">
        <v>-3.8720272676687992</v>
      </c>
    </row>
    <row r="10" spans="1:6" s="19" customFormat="1" ht="15.75" customHeight="1" x14ac:dyDescent="0.2">
      <c r="A10" s="141" t="s">
        <v>545</v>
      </c>
      <c r="B10" s="104">
        <v>526862</v>
      </c>
      <c r="C10" s="104">
        <v>-9661</v>
      </c>
      <c r="D10" s="154">
        <v>-1.8006683776837153</v>
      </c>
      <c r="E10" s="104">
        <v>-63993</v>
      </c>
      <c r="F10" s="154">
        <v>-10.830576029651946</v>
      </c>
    </row>
    <row r="11" spans="1:6" s="19" customFormat="1" ht="15.75" customHeight="1" x14ac:dyDescent="0.2">
      <c r="A11" s="141" t="s">
        <v>546</v>
      </c>
      <c r="B11" s="104">
        <v>49229</v>
      </c>
      <c r="C11" s="104">
        <v>1389</v>
      </c>
      <c r="D11" s="154">
        <v>2.903428093645485</v>
      </c>
      <c r="E11" s="104">
        <v>825</v>
      </c>
      <c r="F11" s="154">
        <v>1.704404594661598</v>
      </c>
    </row>
    <row r="12" spans="1:6" s="19" customFormat="1" ht="15.75" customHeight="1" x14ac:dyDescent="0.2">
      <c r="A12" s="141" t="s">
        <v>547</v>
      </c>
      <c r="B12" s="104">
        <v>48304</v>
      </c>
      <c r="C12" s="104">
        <v>132</v>
      </c>
      <c r="D12" s="154">
        <v>0.27401810180187663</v>
      </c>
      <c r="E12" s="104">
        <v>-125</v>
      </c>
      <c r="F12" s="154">
        <v>-0.25810981023766755</v>
      </c>
    </row>
    <row r="13" spans="1:6" s="19" customFormat="1" ht="15.75" customHeight="1" x14ac:dyDescent="0.2">
      <c r="A13" s="141" t="s">
        <v>548</v>
      </c>
      <c r="B13" s="104">
        <v>24882</v>
      </c>
      <c r="C13" s="104">
        <v>1175</v>
      </c>
      <c r="D13" s="154">
        <v>4.9563420086894165</v>
      </c>
      <c r="E13" s="104">
        <v>-504</v>
      </c>
      <c r="F13" s="154">
        <v>-1.9853462538406994</v>
      </c>
    </row>
    <row r="14" spans="1:6" s="19" customFormat="1" ht="15.75" customHeight="1" x14ac:dyDescent="0.2">
      <c r="A14" s="141" t="s">
        <v>549</v>
      </c>
      <c r="B14" s="104">
        <v>144168</v>
      </c>
      <c r="C14" s="104">
        <v>1759</v>
      </c>
      <c r="D14" s="154">
        <v>1.2351747431693221</v>
      </c>
      <c r="E14" s="104">
        <v>-6920</v>
      </c>
      <c r="F14" s="154">
        <v>-4.5801122524621416</v>
      </c>
    </row>
    <row r="15" spans="1:6" s="19" customFormat="1" ht="15.75" customHeight="1" x14ac:dyDescent="0.2">
      <c r="A15" s="141" t="s">
        <v>550</v>
      </c>
      <c r="B15" s="104">
        <v>26355</v>
      </c>
      <c r="C15" s="104">
        <v>-250</v>
      </c>
      <c r="D15" s="154">
        <v>-0.93967299379815827</v>
      </c>
      <c r="E15" s="104">
        <v>-616</v>
      </c>
      <c r="F15" s="154">
        <v>-2.2839345964183755</v>
      </c>
    </row>
    <row r="16" spans="1:6" s="19" customFormat="1" ht="15.75" customHeight="1" x14ac:dyDescent="0.2">
      <c r="A16" s="141" t="s">
        <v>551</v>
      </c>
      <c r="B16" s="104">
        <v>114696</v>
      </c>
      <c r="C16" s="104">
        <v>843</v>
      </c>
      <c r="D16" s="154">
        <v>0.74042844720824219</v>
      </c>
      <c r="E16" s="104">
        <v>-2450</v>
      </c>
      <c r="F16" s="154">
        <v>-2.091407303706486</v>
      </c>
    </row>
    <row r="17" spans="1:6" s="19" customFormat="1" ht="15.75" customHeight="1" x14ac:dyDescent="0.2">
      <c r="A17" s="141" t="s">
        <v>552</v>
      </c>
      <c r="B17" s="104">
        <v>96313</v>
      </c>
      <c r="C17" s="104">
        <v>2053</v>
      </c>
      <c r="D17" s="154">
        <v>2.1780182474008063</v>
      </c>
      <c r="E17" s="104">
        <v>-1209</v>
      </c>
      <c r="F17" s="154">
        <v>-1.2397202682471649</v>
      </c>
    </row>
    <row r="18" spans="1:6" s="19" customFormat="1" ht="15.75" customHeight="1" x14ac:dyDescent="0.2">
      <c r="A18" s="141" t="s">
        <v>553</v>
      </c>
      <c r="B18" s="104">
        <v>314874</v>
      </c>
      <c r="C18" s="104">
        <v>7705</v>
      </c>
      <c r="D18" s="154">
        <v>2.508391146241971</v>
      </c>
      <c r="E18" s="104">
        <v>-4549</v>
      </c>
      <c r="F18" s="154">
        <v>-1.4241303851006346</v>
      </c>
    </row>
    <row r="19" spans="1:6" s="19" customFormat="1" ht="15.75" customHeight="1" x14ac:dyDescent="0.2">
      <c r="A19" s="141" t="s">
        <v>554</v>
      </c>
      <c r="B19" s="104">
        <v>288672</v>
      </c>
      <c r="C19" s="104">
        <v>7021</v>
      </c>
      <c r="D19" s="154">
        <v>2.4928013747510214</v>
      </c>
      <c r="E19" s="104">
        <v>-5296</v>
      </c>
      <c r="F19" s="154">
        <v>-1.801556632014369</v>
      </c>
    </row>
    <row r="20" spans="1:6" s="19" customFormat="1" ht="15.75" customHeight="1" x14ac:dyDescent="0.2">
      <c r="A20" s="141" t="s">
        <v>555</v>
      </c>
      <c r="B20" s="104">
        <v>59768</v>
      </c>
      <c r="C20" s="104">
        <v>-767</v>
      </c>
      <c r="D20" s="154">
        <v>-1.267035599240109</v>
      </c>
      <c r="E20" s="104">
        <v>-5042</v>
      </c>
      <c r="F20" s="154">
        <v>-7.7796636321555308</v>
      </c>
    </row>
    <row r="21" spans="1:6" s="19" customFormat="1" ht="15.75" customHeight="1" x14ac:dyDescent="0.2">
      <c r="A21" s="141" t="s">
        <v>556</v>
      </c>
      <c r="B21" s="104">
        <v>107322</v>
      </c>
      <c r="C21" s="104">
        <v>1554</v>
      </c>
      <c r="D21" s="154">
        <v>1.4692534604039029</v>
      </c>
      <c r="E21" s="104">
        <v>-536</v>
      </c>
      <c r="F21" s="154">
        <v>-0.49694969311502163</v>
      </c>
    </row>
    <row r="22" spans="1:6" s="19" customFormat="1" ht="15.75" customHeight="1" x14ac:dyDescent="0.2">
      <c r="A22" s="319" t="s">
        <v>557</v>
      </c>
      <c r="B22" s="124">
        <v>273631</v>
      </c>
      <c r="C22" s="124">
        <v>3822</v>
      </c>
      <c r="D22" s="130">
        <v>1.4165576389223489</v>
      </c>
      <c r="E22" s="124">
        <v>-2245</v>
      </c>
      <c r="F22" s="130">
        <v>-0.8137714045440706</v>
      </c>
    </row>
    <row r="23" spans="1:6" s="19" customFormat="1" ht="15.75" customHeight="1" x14ac:dyDescent="0.2">
      <c r="A23" s="141" t="s">
        <v>558</v>
      </c>
      <c r="B23" s="104">
        <v>73988</v>
      </c>
      <c r="C23" s="104">
        <v>748</v>
      </c>
      <c r="D23" s="154">
        <v>1.0212998361551064</v>
      </c>
      <c r="E23" s="104">
        <v>-332</v>
      </c>
      <c r="F23" s="154">
        <v>-0.44671689989235736</v>
      </c>
    </row>
    <row r="24" spans="1:6" s="19" customFormat="1" ht="15.75" customHeight="1" x14ac:dyDescent="0.2">
      <c r="A24" s="141" t="s">
        <v>559</v>
      </c>
      <c r="B24" s="104">
        <v>28843</v>
      </c>
      <c r="C24" s="104">
        <v>534</v>
      </c>
      <c r="D24" s="154">
        <v>1.8863259034229398</v>
      </c>
      <c r="E24" s="104">
        <v>303</v>
      </c>
      <c r="F24" s="154">
        <v>1.0616678346180799</v>
      </c>
    </row>
    <row r="25" spans="1:6" s="19" customFormat="1" ht="15.75" customHeight="1" x14ac:dyDescent="0.2">
      <c r="A25" s="141" t="s">
        <v>560</v>
      </c>
      <c r="B25" s="104">
        <v>105590</v>
      </c>
      <c r="C25" s="104">
        <v>1378</v>
      </c>
      <c r="D25" s="154">
        <v>1.3223045330672092</v>
      </c>
      <c r="E25" s="104">
        <v>599</v>
      </c>
      <c r="F25" s="154">
        <v>0.57052509262698714</v>
      </c>
    </row>
    <row r="26" spans="1:6" s="19" customFormat="1" ht="15.75" customHeight="1" x14ac:dyDescent="0.2">
      <c r="A26" s="149" t="s">
        <v>561</v>
      </c>
      <c r="B26" s="115">
        <v>12413</v>
      </c>
      <c r="C26" s="115">
        <v>386</v>
      </c>
      <c r="D26" s="320">
        <v>3.2094454144840774</v>
      </c>
      <c r="E26" s="321">
        <v>276</v>
      </c>
      <c r="F26" s="320">
        <v>2.2740380654197909</v>
      </c>
    </row>
    <row r="27" spans="1:6" s="19" customFormat="1" ht="15.75" customHeight="1" x14ac:dyDescent="0.2"/>
    <row r="28" spans="1:6" x14ac:dyDescent="0.2">
      <c r="A28" s="46" t="s">
        <v>136</v>
      </c>
    </row>
    <row r="29" spans="1:6" s="62" customFormat="1" ht="12.75" x14ac:dyDescent="0.2">
      <c r="B29" s="46"/>
      <c r="C29" s="46"/>
      <c r="D29" s="46"/>
    </row>
    <row r="30" spans="1:6" x14ac:dyDescent="0.2">
      <c r="B30" s="78" t="s">
        <v>60</v>
      </c>
    </row>
  </sheetData>
  <mergeCells count="5">
    <mergeCell ref="A5:F5"/>
    <mergeCell ref="A6:A7"/>
    <mergeCell ref="B6:B7"/>
    <mergeCell ref="C6:D6"/>
    <mergeCell ref="E6:F6"/>
  </mergeCells>
  <hyperlinks>
    <hyperlink ref="E2" location="ÍNDICE!A1" display="VOLVER AL ÍNDICE" xr:uid="{A1AB8823-7E5A-4352-983A-FA7EEC595EB8}"/>
  </hyperlinks>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DF4ED-95B9-457B-A2EA-1F8D73374415}">
  <sheetPr codeName="Hoja47"/>
  <dimension ref="A1:G48"/>
  <sheetViews>
    <sheetView zoomScale="115" zoomScaleNormal="115" zoomScaleSheetLayoutView="100" workbookViewId="0"/>
  </sheetViews>
  <sheetFormatPr baseColWidth="10" defaultColWidth="11.42578125" defaultRowHeight="15" x14ac:dyDescent="0.25"/>
  <cols>
    <col min="1" max="1" width="11.42578125" style="176"/>
    <col min="2" max="2" width="12.7109375" style="176" customWidth="1"/>
    <col min="3" max="16384" width="11.42578125" style="176"/>
  </cols>
  <sheetData>
    <row r="1" spans="7:7" s="16" customFormat="1" ht="12" x14ac:dyDescent="0.2"/>
    <row r="2" spans="7:7" s="16" customFormat="1" ht="15" customHeight="1" x14ac:dyDescent="0.2">
      <c r="G2" s="17" t="s">
        <v>61</v>
      </c>
    </row>
    <row r="3" spans="7:7" s="16" customFormat="1" ht="18" customHeight="1" x14ac:dyDescent="0.2">
      <c r="G3" s="15"/>
    </row>
    <row r="4" spans="7:7" s="16" customFormat="1" ht="12" x14ac:dyDescent="0.2"/>
    <row r="42" spans="1:6" x14ac:dyDescent="0.25">
      <c r="F42" s="176" t="s">
        <v>562</v>
      </c>
    </row>
    <row r="43" spans="1:6" x14ac:dyDescent="0.25">
      <c r="C43" s="176" t="s">
        <v>563</v>
      </c>
    </row>
    <row r="44" spans="1:6" x14ac:dyDescent="0.25">
      <c r="F44" s="176" t="s">
        <v>564</v>
      </c>
    </row>
    <row r="45" spans="1:6" x14ac:dyDescent="0.25">
      <c r="A45" s="322" t="s">
        <v>565</v>
      </c>
    </row>
    <row r="47" spans="1:6" x14ac:dyDescent="0.25">
      <c r="C47" s="176" t="s">
        <v>566</v>
      </c>
    </row>
    <row r="48" spans="1:6" x14ac:dyDescent="0.25">
      <c r="C48" s="176" t="s">
        <v>567</v>
      </c>
    </row>
  </sheetData>
  <hyperlinks>
    <hyperlink ref="G2" location="ÍNDICE!A1" display="VOLVER AL ÍNDICE" xr:uid="{EF830449-1F71-44FF-9550-DE08AC847D05}"/>
  </hyperlinks>
  <pageMargins left="0.70866141732283472" right="0.31496062992125984" top="0.74803149606299213" bottom="0.74803149606299213" header="0.31496062992125984" footer="0.31496062992125984"/>
  <pageSetup paperSize="9" scale="9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FD6AA-1CAA-4C2A-8615-A4E3438CC4FF}">
  <sheetPr codeName="Hoja7"/>
  <dimension ref="A1:K69"/>
  <sheetViews>
    <sheetView zoomScaleNormal="100" zoomScaleSheetLayoutView="100" workbookViewId="0"/>
  </sheetViews>
  <sheetFormatPr baseColWidth="10" defaultColWidth="9.140625" defaultRowHeight="15" x14ac:dyDescent="0.2"/>
  <cols>
    <col min="1" max="1" width="27.140625" style="15" customWidth="1"/>
    <col min="2" max="2" width="7.5703125" style="15" customWidth="1"/>
    <col min="3" max="3" width="7.140625" style="15" customWidth="1"/>
    <col min="4" max="4" width="5.7109375" style="15" customWidth="1"/>
    <col min="5" max="5" width="7.85546875" style="15" customWidth="1"/>
    <col min="6" max="6" width="5.42578125" style="15" customWidth="1"/>
    <col min="7" max="7" width="7.5703125" style="15" customWidth="1"/>
    <col min="8" max="8" width="6.5703125" style="15" customWidth="1"/>
    <col min="9" max="9" width="5.7109375" style="15" customWidth="1"/>
    <col min="10" max="10" width="6.42578125" style="15" customWidth="1"/>
    <col min="11" max="11" width="4.85546875" style="15" customWidth="1"/>
    <col min="12" max="227" width="9.140625" style="15"/>
    <col min="228" max="228" width="0.42578125" style="15" customWidth="1"/>
    <col min="229" max="229" width="12.140625" style="15" customWidth="1"/>
    <col min="230" max="230" width="9.85546875" style="15" customWidth="1"/>
    <col min="231" max="232" width="10" style="15" customWidth="1"/>
    <col min="233" max="238" width="9.28515625" style="15" customWidth="1"/>
    <col min="239" max="483" width="9.140625" style="15"/>
    <col min="484" max="484" width="0.42578125" style="15" customWidth="1"/>
    <col min="485" max="485" width="12.140625" style="15" customWidth="1"/>
    <col min="486" max="486" width="9.85546875" style="15" customWidth="1"/>
    <col min="487" max="488" width="10" style="15" customWidth="1"/>
    <col min="489" max="494" width="9.28515625" style="15" customWidth="1"/>
    <col min="495" max="739" width="9.140625" style="15"/>
    <col min="740" max="740" width="0.42578125" style="15" customWidth="1"/>
    <col min="741" max="741" width="12.140625" style="15" customWidth="1"/>
    <col min="742" max="742" width="9.85546875" style="15" customWidth="1"/>
    <col min="743" max="744" width="10" style="15" customWidth="1"/>
    <col min="745" max="750" width="9.28515625" style="15" customWidth="1"/>
    <col min="751" max="995" width="9.140625" style="15"/>
    <col min="996" max="996" width="0.42578125" style="15" customWidth="1"/>
    <col min="997" max="997" width="12.140625" style="15" customWidth="1"/>
    <col min="998" max="998" width="9.85546875" style="15" customWidth="1"/>
    <col min="999" max="1000" width="10" style="15" customWidth="1"/>
    <col min="1001" max="1006" width="9.28515625" style="15" customWidth="1"/>
    <col min="1007" max="1251" width="9.140625" style="15"/>
    <col min="1252" max="1252" width="0.42578125" style="15" customWidth="1"/>
    <col min="1253" max="1253" width="12.140625" style="15" customWidth="1"/>
    <col min="1254" max="1254" width="9.85546875" style="15" customWidth="1"/>
    <col min="1255" max="1256" width="10" style="15" customWidth="1"/>
    <col min="1257" max="1262" width="9.28515625" style="15" customWidth="1"/>
    <col min="1263" max="1507" width="9.140625" style="15"/>
    <col min="1508" max="1508" width="0.42578125" style="15" customWidth="1"/>
    <col min="1509" max="1509" width="12.140625" style="15" customWidth="1"/>
    <col min="1510" max="1510" width="9.85546875" style="15" customWidth="1"/>
    <col min="1511" max="1512" width="10" style="15" customWidth="1"/>
    <col min="1513" max="1518" width="9.28515625" style="15" customWidth="1"/>
    <col min="1519" max="1763" width="9.140625" style="15"/>
    <col min="1764" max="1764" width="0.42578125" style="15" customWidth="1"/>
    <col min="1765" max="1765" width="12.140625" style="15" customWidth="1"/>
    <col min="1766" max="1766" width="9.85546875" style="15" customWidth="1"/>
    <col min="1767" max="1768" width="10" style="15" customWidth="1"/>
    <col min="1769" max="1774" width="9.28515625" style="15" customWidth="1"/>
    <col min="1775" max="2019" width="9.140625" style="15"/>
    <col min="2020" max="2020" width="0.42578125" style="15" customWidth="1"/>
    <col min="2021" max="2021" width="12.140625" style="15" customWidth="1"/>
    <col min="2022" max="2022" width="9.85546875" style="15" customWidth="1"/>
    <col min="2023" max="2024" width="10" style="15" customWidth="1"/>
    <col min="2025" max="2030" width="9.28515625" style="15" customWidth="1"/>
    <col min="2031" max="2275" width="9.140625" style="15"/>
    <col min="2276" max="2276" width="0.42578125" style="15" customWidth="1"/>
    <col min="2277" max="2277" width="12.140625" style="15" customWidth="1"/>
    <col min="2278" max="2278" width="9.85546875" style="15" customWidth="1"/>
    <col min="2279" max="2280" width="10" style="15" customWidth="1"/>
    <col min="2281" max="2286" width="9.28515625" style="15" customWidth="1"/>
    <col min="2287" max="2531" width="9.140625" style="15"/>
    <col min="2532" max="2532" width="0.42578125" style="15" customWidth="1"/>
    <col min="2533" max="2533" width="12.140625" style="15" customWidth="1"/>
    <col min="2534" max="2534" width="9.85546875" style="15" customWidth="1"/>
    <col min="2535" max="2536" width="10" style="15" customWidth="1"/>
    <col min="2537" max="2542" width="9.28515625" style="15" customWidth="1"/>
    <col min="2543" max="2787" width="9.140625" style="15"/>
    <col min="2788" max="2788" width="0.42578125" style="15" customWidth="1"/>
    <col min="2789" max="2789" width="12.140625" style="15" customWidth="1"/>
    <col min="2790" max="2790" width="9.85546875" style="15" customWidth="1"/>
    <col min="2791" max="2792" width="10" style="15" customWidth="1"/>
    <col min="2793" max="2798" width="9.28515625" style="15" customWidth="1"/>
    <col min="2799" max="3043" width="9.140625" style="15"/>
    <col min="3044" max="3044" width="0.42578125" style="15" customWidth="1"/>
    <col min="3045" max="3045" width="12.140625" style="15" customWidth="1"/>
    <col min="3046" max="3046" width="9.85546875" style="15" customWidth="1"/>
    <col min="3047" max="3048" width="10" style="15" customWidth="1"/>
    <col min="3049" max="3054" width="9.28515625" style="15" customWidth="1"/>
    <col min="3055" max="3299" width="9.140625" style="15"/>
    <col min="3300" max="3300" width="0.42578125" style="15" customWidth="1"/>
    <col min="3301" max="3301" width="12.140625" style="15" customWidth="1"/>
    <col min="3302" max="3302" width="9.85546875" style="15" customWidth="1"/>
    <col min="3303" max="3304" width="10" style="15" customWidth="1"/>
    <col min="3305" max="3310" width="9.28515625" style="15" customWidth="1"/>
    <col min="3311" max="3555" width="9.140625" style="15"/>
    <col min="3556" max="3556" width="0.42578125" style="15" customWidth="1"/>
    <col min="3557" max="3557" width="12.140625" style="15" customWidth="1"/>
    <col min="3558" max="3558" width="9.85546875" style="15" customWidth="1"/>
    <col min="3559" max="3560" width="10" style="15" customWidth="1"/>
    <col min="3561" max="3566" width="9.28515625" style="15" customWidth="1"/>
    <col min="3567" max="3811" width="9.140625" style="15"/>
    <col min="3812" max="3812" width="0.42578125" style="15" customWidth="1"/>
    <col min="3813" max="3813" width="12.140625" style="15" customWidth="1"/>
    <col min="3814" max="3814" width="9.85546875" style="15" customWidth="1"/>
    <col min="3815" max="3816" width="10" style="15" customWidth="1"/>
    <col min="3817" max="3822" width="9.28515625" style="15" customWidth="1"/>
    <col min="3823" max="4067" width="9.140625" style="15"/>
    <col min="4068" max="4068" width="0.42578125" style="15" customWidth="1"/>
    <col min="4069" max="4069" width="12.140625" style="15" customWidth="1"/>
    <col min="4070" max="4070" width="9.85546875" style="15" customWidth="1"/>
    <col min="4071" max="4072" width="10" style="15" customWidth="1"/>
    <col min="4073" max="4078" width="9.28515625" style="15" customWidth="1"/>
    <col min="4079" max="4323" width="9.140625" style="15"/>
    <col min="4324" max="4324" width="0.42578125" style="15" customWidth="1"/>
    <col min="4325" max="4325" width="12.140625" style="15" customWidth="1"/>
    <col min="4326" max="4326" width="9.85546875" style="15" customWidth="1"/>
    <col min="4327" max="4328" width="10" style="15" customWidth="1"/>
    <col min="4329" max="4334" width="9.28515625" style="15" customWidth="1"/>
    <col min="4335" max="4579" width="9.140625" style="15"/>
    <col min="4580" max="4580" width="0.42578125" style="15" customWidth="1"/>
    <col min="4581" max="4581" width="12.140625" style="15" customWidth="1"/>
    <col min="4582" max="4582" width="9.85546875" style="15" customWidth="1"/>
    <col min="4583" max="4584" width="10" style="15" customWidth="1"/>
    <col min="4585" max="4590" width="9.28515625" style="15" customWidth="1"/>
    <col min="4591" max="4835" width="9.140625" style="15"/>
    <col min="4836" max="4836" width="0.42578125" style="15" customWidth="1"/>
    <col min="4837" max="4837" width="12.140625" style="15" customWidth="1"/>
    <col min="4838" max="4838" width="9.85546875" style="15" customWidth="1"/>
    <col min="4839" max="4840" width="10" style="15" customWidth="1"/>
    <col min="4841" max="4846" width="9.28515625" style="15" customWidth="1"/>
    <col min="4847" max="5091" width="9.140625" style="15"/>
    <col min="5092" max="5092" width="0.42578125" style="15" customWidth="1"/>
    <col min="5093" max="5093" width="12.140625" style="15" customWidth="1"/>
    <col min="5094" max="5094" width="9.85546875" style="15" customWidth="1"/>
    <col min="5095" max="5096" width="10" style="15" customWidth="1"/>
    <col min="5097" max="5102" width="9.28515625" style="15" customWidth="1"/>
    <col min="5103" max="5347" width="9.140625" style="15"/>
    <col min="5348" max="5348" width="0.42578125" style="15" customWidth="1"/>
    <col min="5349" max="5349" width="12.140625" style="15" customWidth="1"/>
    <col min="5350" max="5350" width="9.85546875" style="15" customWidth="1"/>
    <col min="5351" max="5352" width="10" style="15" customWidth="1"/>
    <col min="5353" max="5358" width="9.28515625" style="15" customWidth="1"/>
    <col min="5359" max="5603" width="9.140625" style="15"/>
    <col min="5604" max="5604" width="0.42578125" style="15" customWidth="1"/>
    <col min="5605" max="5605" width="12.140625" style="15" customWidth="1"/>
    <col min="5606" max="5606" width="9.85546875" style="15" customWidth="1"/>
    <col min="5607" max="5608" width="10" style="15" customWidth="1"/>
    <col min="5609" max="5614" width="9.28515625" style="15" customWidth="1"/>
    <col min="5615" max="5859" width="9.140625" style="15"/>
    <col min="5860" max="5860" width="0.42578125" style="15" customWidth="1"/>
    <col min="5861" max="5861" width="12.140625" style="15" customWidth="1"/>
    <col min="5862" max="5862" width="9.85546875" style="15" customWidth="1"/>
    <col min="5863" max="5864" width="10" style="15" customWidth="1"/>
    <col min="5865" max="5870" width="9.28515625" style="15" customWidth="1"/>
    <col min="5871" max="6115" width="9.140625" style="15"/>
    <col min="6116" max="6116" width="0.42578125" style="15" customWidth="1"/>
    <col min="6117" max="6117" width="12.140625" style="15" customWidth="1"/>
    <col min="6118" max="6118" width="9.85546875" style="15" customWidth="1"/>
    <col min="6119" max="6120" width="10" style="15" customWidth="1"/>
    <col min="6121" max="6126" width="9.28515625" style="15" customWidth="1"/>
    <col min="6127" max="6371" width="9.140625" style="15"/>
    <col min="6372" max="6372" width="0.42578125" style="15" customWidth="1"/>
    <col min="6373" max="6373" width="12.140625" style="15" customWidth="1"/>
    <col min="6374" max="6374" width="9.85546875" style="15" customWidth="1"/>
    <col min="6375" max="6376" width="10" style="15" customWidth="1"/>
    <col min="6377" max="6382" width="9.28515625" style="15" customWidth="1"/>
    <col min="6383" max="6627" width="9.140625" style="15"/>
    <col min="6628" max="6628" width="0.42578125" style="15" customWidth="1"/>
    <col min="6629" max="6629" width="12.140625" style="15" customWidth="1"/>
    <col min="6630" max="6630" width="9.85546875" style="15" customWidth="1"/>
    <col min="6631" max="6632" width="10" style="15" customWidth="1"/>
    <col min="6633" max="6638" width="9.28515625" style="15" customWidth="1"/>
    <col min="6639" max="6883" width="9.140625" style="15"/>
    <col min="6884" max="6884" width="0.42578125" style="15" customWidth="1"/>
    <col min="6885" max="6885" width="12.140625" style="15" customWidth="1"/>
    <col min="6886" max="6886" width="9.85546875" style="15" customWidth="1"/>
    <col min="6887" max="6888" width="10" style="15" customWidth="1"/>
    <col min="6889" max="6894" width="9.28515625" style="15" customWidth="1"/>
    <col min="6895" max="7139" width="9.140625" style="15"/>
    <col min="7140" max="7140" width="0.42578125" style="15" customWidth="1"/>
    <col min="7141" max="7141" width="12.140625" style="15" customWidth="1"/>
    <col min="7142" max="7142" width="9.85546875" style="15" customWidth="1"/>
    <col min="7143" max="7144" width="10" style="15" customWidth="1"/>
    <col min="7145" max="7150" width="9.28515625" style="15" customWidth="1"/>
    <col min="7151" max="7395" width="9.140625" style="15"/>
    <col min="7396" max="7396" width="0.42578125" style="15" customWidth="1"/>
    <col min="7397" max="7397" width="12.140625" style="15" customWidth="1"/>
    <col min="7398" max="7398" width="9.85546875" style="15" customWidth="1"/>
    <col min="7399" max="7400" width="10" style="15" customWidth="1"/>
    <col min="7401" max="7406" width="9.28515625" style="15" customWidth="1"/>
    <col min="7407" max="7651" width="9.140625" style="15"/>
    <col min="7652" max="7652" width="0.42578125" style="15" customWidth="1"/>
    <col min="7653" max="7653" width="12.140625" style="15" customWidth="1"/>
    <col min="7654" max="7654" width="9.85546875" style="15" customWidth="1"/>
    <col min="7655" max="7656" width="10" style="15" customWidth="1"/>
    <col min="7657" max="7662" width="9.28515625" style="15" customWidth="1"/>
    <col min="7663" max="7907" width="9.140625" style="15"/>
    <col min="7908" max="7908" width="0.42578125" style="15" customWidth="1"/>
    <col min="7909" max="7909" width="12.140625" style="15" customWidth="1"/>
    <col min="7910" max="7910" width="9.85546875" style="15" customWidth="1"/>
    <col min="7911" max="7912" width="10" style="15" customWidth="1"/>
    <col min="7913" max="7918" width="9.28515625" style="15" customWidth="1"/>
    <col min="7919" max="8163" width="9.140625" style="15"/>
    <col min="8164" max="8164" width="0.42578125" style="15" customWidth="1"/>
    <col min="8165" max="8165" width="12.140625" style="15" customWidth="1"/>
    <col min="8166" max="8166" width="9.85546875" style="15" customWidth="1"/>
    <col min="8167" max="8168" width="10" style="15" customWidth="1"/>
    <col min="8169" max="8174" width="9.28515625" style="15" customWidth="1"/>
    <col min="8175" max="8419" width="9.140625" style="15"/>
    <col min="8420" max="8420" width="0.42578125" style="15" customWidth="1"/>
    <col min="8421" max="8421" width="12.140625" style="15" customWidth="1"/>
    <col min="8422" max="8422" width="9.85546875" style="15" customWidth="1"/>
    <col min="8423" max="8424" width="10" style="15" customWidth="1"/>
    <col min="8425" max="8430" width="9.28515625" style="15" customWidth="1"/>
    <col min="8431" max="8675" width="9.140625" style="15"/>
    <col min="8676" max="8676" width="0.42578125" style="15" customWidth="1"/>
    <col min="8677" max="8677" width="12.140625" style="15" customWidth="1"/>
    <col min="8678" max="8678" width="9.85546875" style="15" customWidth="1"/>
    <col min="8679" max="8680" width="10" style="15" customWidth="1"/>
    <col min="8681" max="8686" width="9.28515625" style="15" customWidth="1"/>
    <col min="8687" max="8931" width="9.140625" style="15"/>
    <col min="8932" max="8932" width="0.42578125" style="15" customWidth="1"/>
    <col min="8933" max="8933" width="12.140625" style="15" customWidth="1"/>
    <col min="8934" max="8934" width="9.85546875" style="15" customWidth="1"/>
    <col min="8935" max="8936" width="10" style="15" customWidth="1"/>
    <col min="8937" max="8942" width="9.28515625" style="15" customWidth="1"/>
    <col min="8943" max="9187" width="9.140625" style="15"/>
    <col min="9188" max="9188" width="0.42578125" style="15" customWidth="1"/>
    <col min="9189" max="9189" width="12.140625" style="15" customWidth="1"/>
    <col min="9190" max="9190" width="9.85546875" style="15" customWidth="1"/>
    <col min="9191" max="9192" width="10" style="15" customWidth="1"/>
    <col min="9193" max="9198" width="9.28515625" style="15" customWidth="1"/>
    <col min="9199" max="9443" width="9.140625" style="15"/>
    <col min="9444" max="9444" width="0.42578125" style="15" customWidth="1"/>
    <col min="9445" max="9445" width="12.140625" style="15" customWidth="1"/>
    <col min="9446" max="9446" width="9.85546875" style="15" customWidth="1"/>
    <col min="9447" max="9448" width="10" style="15" customWidth="1"/>
    <col min="9449" max="9454" width="9.28515625" style="15" customWidth="1"/>
    <col min="9455" max="9699" width="9.140625" style="15"/>
    <col min="9700" max="9700" width="0.42578125" style="15" customWidth="1"/>
    <col min="9701" max="9701" width="12.140625" style="15" customWidth="1"/>
    <col min="9702" max="9702" width="9.85546875" style="15" customWidth="1"/>
    <col min="9703" max="9704" width="10" style="15" customWidth="1"/>
    <col min="9705" max="9710" width="9.28515625" style="15" customWidth="1"/>
    <col min="9711" max="9955" width="9.140625" style="15"/>
    <col min="9956" max="9956" width="0.42578125" style="15" customWidth="1"/>
    <col min="9957" max="9957" width="12.140625" style="15" customWidth="1"/>
    <col min="9958" max="9958" width="9.85546875" style="15" customWidth="1"/>
    <col min="9959" max="9960" width="10" style="15" customWidth="1"/>
    <col min="9961" max="9966" width="9.28515625" style="15" customWidth="1"/>
    <col min="9967" max="10211" width="9.140625" style="15"/>
    <col min="10212" max="10212" width="0.42578125" style="15" customWidth="1"/>
    <col min="10213" max="10213" width="12.140625" style="15" customWidth="1"/>
    <col min="10214" max="10214" width="9.85546875" style="15" customWidth="1"/>
    <col min="10215" max="10216" width="10" style="15" customWidth="1"/>
    <col min="10217" max="10222" width="9.28515625" style="15" customWidth="1"/>
    <col min="10223" max="10467" width="9.140625" style="15"/>
    <col min="10468" max="10468" width="0.42578125" style="15" customWidth="1"/>
    <col min="10469" max="10469" width="12.140625" style="15" customWidth="1"/>
    <col min="10470" max="10470" width="9.85546875" style="15" customWidth="1"/>
    <col min="10471" max="10472" width="10" style="15" customWidth="1"/>
    <col min="10473" max="10478" width="9.28515625" style="15" customWidth="1"/>
    <col min="10479" max="10723" width="9.140625" style="15"/>
    <col min="10724" max="10724" width="0.42578125" style="15" customWidth="1"/>
    <col min="10725" max="10725" width="12.140625" style="15" customWidth="1"/>
    <col min="10726" max="10726" width="9.85546875" style="15" customWidth="1"/>
    <col min="10727" max="10728" width="10" style="15" customWidth="1"/>
    <col min="10729" max="10734" width="9.28515625" style="15" customWidth="1"/>
    <col min="10735" max="10979" width="9.140625" style="15"/>
    <col min="10980" max="10980" width="0.42578125" style="15" customWidth="1"/>
    <col min="10981" max="10981" width="12.140625" style="15" customWidth="1"/>
    <col min="10982" max="10982" width="9.85546875" style="15" customWidth="1"/>
    <col min="10983" max="10984" width="10" style="15" customWidth="1"/>
    <col min="10985" max="10990" width="9.28515625" style="15" customWidth="1"/>
    <col min="10991" max="11235" width="9.140625" style="15"/>
    <col min="11236" max="11236" width="0.42578125" style="15" customWidth="1"/>
    <col min="11237" max="11237" width="12.140625" style="15" customWidth="1"/>
    <col min="11238" max="11238" width="9.85546875" style="15" customWidth="1"/>
    <col min="11239" max="11240" width="10" style="15" customWidth="1"/>
    <col min="11241" max="11246" width="9.28515625" style="15" customWidth="1"/>
    <col min="11247" max="11491" width="9.140625" style="15"/>
    <col min="11492" max="11492" width="0.42578125" style="15" customWidth="1"/>
    <col min="11493" max="11493" width="12.140625" style="15" customWidth="1"/>
    <col min="11494" max="11494" width="9.85546875" style="15" customWidth="1"/>
    <col min="11495" max="11496" width="10" style="15" customWidth="1"/>
    <col min="11497" max="11502" width="9.28515625" style="15" customWidth="1"/>
    <col min="11503" max="11747" width="9.140625" style="15"/>
    <col min="11748" max="11748" width="0.42578125" style="15" customWidth="1"/>
    <col min="11749" max="11749" width="12.140625" style="15" customWidth="1"/>
    <col min="11750" max="11750" width="9.85546875" style="15" customWidth="1"/>
    <col min="11751" max="11752" width="10" style="15" customWidth="1"/>
    <col min="11753" max="11758" width="9.28515625" style="15" customWidth="1"/>
    <col min="11759" max="12003" width="9.140625" style="15"/>
    <col min="12004" max="12004" width="0.42578125" style="15" customWidth="1"/>
    <col min="12005" max="12005" width="12.140625" style="15" customWidth="1"/>
    <col min="12006" max="12006" width="9.85546875" style="15" customWidth="1"/>
    <col min="12007" max="12008" width="10" style="15" customWidth="1"/>
    <col min="12009" max="12014" width="9.28515625" style="15" customWidth="1"/>
    <col min="12015" max="12259" width="9.140625" style="15"/>
    <col min="12260" max="12260" width="0.42578125" style="15" customWidth="1"/>
    <col min="12261" max="12261" width="12.140625" style="15" customWidth="1"/>
    <col min="12262" max="12262" width="9.85546875" style="15" customWidth="1"/>
    <col min="12263" max="12264" width="10" style="15" customWidth="1"/>
    <col min="12265" max="12270" width="9.28515625" style="15" customWidth="1"/>
    <col min="12271" max="12515" width="9.140625" style="15"/>
    <col min="12516" max="12516" width="0.42578125" style="15" customWidth="1"/>
    <col min="12517" max="12517" width="12.140625" style="15" customWidth="1"/>
    <col min="12518" max="12518" width="9.85546875" style="15" customWidth="1"/>
    <col min="12519" max="12520" width="10" style="15" customWidth="1"/>
    <col min="12521" max="12526" width="9.28515625" style="15" customWidth="1"/>
    <col min="12527" max="12771" width="9.140625" style="15"/>
    <col min="12772" max="12772" width="0.42578125" style="15" customWidth="1"/>
    <col min="12773" max="12773" width="12.140625" style="15" customWidth="1"/>
    <col min="12774" max="12774" width="9.85546875" style="15" customWidth="1"/>
    <col min="12775" max="12776" width="10" style="15" customWidth="1"/>
    <col min="12777" max="12782" width="9.28515625" style="15" customWidth="1"/>
    <col min="12783" max="13027" width="9.140625" style="15"/>
    <col min="13028" max="13028" width="0.42578125" style="15" customWidth="1"/>
    <col min="13029" max="13029" width="12.140625" style="15" customWidth="1"/>
    <col min="13030" max="13030" width="9.85546875" style="15" customWidth="1"/>
    <col min="13031" max="13032" width="10" style="15" customWidth="1"/>
    <col min="13033" max="13038" width="9.28515625" style="15" customWidth="1"/>
    <col min="13039" max="13283" width="9.140625" style="15"/>
    <col min="13284" max="13284" width="0.42578125" style="15" customWidth="1"/>
    <col min="13285" max="13285" width="12.140625" style="15" customWidth="1"/>
    <col min="13286" max="13286" width="9.85546875" style="15" customWidth="1"/>
    <col min="13287" max="13288" width="10" style="15" customWidth="1"/>
    <col min="13289" max="13294" width="9.28515625" style="15" customWidth="1"/>
    <col min="13295" max="13539" width="9.140625" style="15"/>
    <col min="13540" max="13540" width="0.42578125" style="15" customWidth="1"/>
    <col min="13541" max="13541" width="12.140625" style="15" customWidth="1"/>
    <col min="13542" max="13542" width="9.85546875" style="15" customWidth="1"/>
    <col min="13543" max="13544" width="10" style="15" customWidth="1"/>
    <col min="13545" max="13550" width="9.28515625" style="15" customWidth="1"/>
    <col min="13551" max="13795" width="9.140625" style="15"/>
    <col min="13796" max="13796" width="0.42578125" style="15" customWidth="1"/>
    <col min="13797" max="13797" width="12.140625" style="15" customWidth="1"/>
    <col min="13798" max="13798" width="9.85546875" style="15" customWidth="1"/>
    <col min="13799" max="13800" width="10" style="15" customWidth="1"/>
    <col min="13801" max="13806" width="9.28515625" style="15" customWidth="1"/>
    <col min="13807" max="14051" width="9.140625" style="15"/>
    <col min="14052" max="14052" width="0.42578125" style="15" customWidth="1"/>
    <col min="14053" max="14053" width="12.140625" style="15" customWidth="1"/>
    <col min="14054" max="14054" width="9.85546875" style="15" customWidth="1"/>
    <col min="14055" max="14056" width="10" style="15" customWidth="1"/>
    <col min="14057" max="14062" width="9.28515625" style="15" customWidth="1"/>
    <col min="14063" max="14307" width="9.140625" style="15"/>
    <col min="14308" max="14308" width="0.42578125" style="15" customWidth="1"/>
    <col min="14309" max="14309" width="12.140625" style="15" customWidth="1"/>
    <col min="14310" max="14310" width="9.85546875" style="15" customWidth="1"/>
    <col min="14311" max="14312" width="10" style="15" customWidth="1"/>
    <col min="14313" max="14318" width="9.28515625" style="15" customWidth="1"/>
    <col min="14319" max="14563" width="9.140625" style="15"/>
    <col min="14564" max="14564" width="0.42578125" style="15" customWidth="1"/>
    <col min="14565" max="14565" width="12.140625" style="15" customWidth="1"/>
    <col min="14566" max="14566" width="9.85546875" style="15" customWidth="1"/>
    <col min="14567" max="14568" width="10" style="15" customWidth="1"/>
    <col min="14569" max="14574" width="9.28515625" style="15" customWidth="1"/>
    <col min="14575" max="14819" width="9.140625" style="15"/>
    <col min="14820" max="14820" width="0.42578125" style="15" customWidth="1"/>
    <col min="14821" max="14821" width="12.140625" style="15" customWidth="1"/>
    <col min="14822" max="14822" width="9.85546875" style="15" customWidth="1"/>
    <col min="14823" max="14824" width="10" style="15" customWidth="1"/>
    <col min="14825" max="14830" width="9.28515625" style="15" customWidth="1"/>
    <col min="14831" max="15075" width="9.140625" style="15"/>
    <col min="15076" max="15076" width="0.42578125" style="15" customWidth="1"/>
    <col min="15077" max="15077" width="12.140625" style="15" customWidth="1"/>
    <col min="15078" max="15078" width="9.85546875" style="15" customWidth="1"/>
    <col min="15079" max="15080" width="10" style="15" customWidth="1"/>
    <col min="15081" max="15086" width="9.28515625" style="15" customWidth="1"/>
    <col min="15087" max="15331" width="9.140625" style="15"/>
    <col min="15332" max="15332" width="0.42578125" style="15" customWidth="1"/>
    <col min="15333" max="15333" width="12.140625" style="15" customWidth="1"/>
    <col min="15334" max="15334" width="9.85546875" style="15" customWidth="1"/>
    <col min="15335" max="15336" width="10" style="15" customWidth="1"/>
    <col min="15337" max="15342" width="9.28515625" style="15" customWidth="1"/>
    <col min="15343" max="15587" width="9.140625" style="15"/>
    <col min="15588" max="15588" width="0.42578125" style="15" customWidth="1"/>
    <col min="15589" max="15589" width="12.140625" style="15" customWidth="1"/>
    <col min="15590" max="15590" width="9.85546875" style="15" customWidth="1"/>
    <col min="15591" max="15592" width="10" style="15" customWidth="1"/>
    <col min="15593" max="15598" width="9.28515625" style="15" customWidth="1"/>
    <col min="15599" max="15843" width="9.140625" style="15"/>
    <col min="15844" max="15844" width="0.42578125" style="15" customWidth="1"/>
    <col min="15845" max="15845" width="12.140625" style="15" customWidth="1"/>
    <col min="15846" max="15846" width="9.85546875" style="15" customWidth="1"/>
    <col min="15847" max="15848" width="10" style="15" customWidth="1"/>
    <col min="15849" max="15854" width="9.28515625" style="15" customWidth="1"/>
    <col min="15855" max="16099" width="9.140625" style="15"/>
    <col min="16100" max="16100" width="0.42578125" style="15" customWidth="1"/>
    <col min="16101" max="16101" width="12.140625" style="15" customWidth="1"/>
    <col min="16102" max="16102" width="9.85546875" style="15" customWidth="1"/>
    <col min="16103" max="16104" width="10" style="15" customWidth="1"/>
    <col min="16105" max="16110" width="9.28515625" style="15" customWidth="1"/>
    <col min="16111" max="16384" width="9.140625" style="15"/>
  </cols>
  <sheetData>
    <row r="1" spans="1:11" x14ac:dyDescent="0.2">
      <c r="I1" s="16"/>
    </row>
    <row r="2" spans="1:11" ht="18" customHeight="1" x14ac:dyDescent="0.2">
      <c r="I2" s="17" t="s">
        <v>61</v>
      </c>
    </row>
    <row r="3" spans="1:11" ht="18.75" customHeight="1" x14ac:dyDescent="0.2"/>
    <row r="4" spans="1:11" ht="18.75" customHeight="1" x14ac:dyDescent="0.25">
      <c r="I4" s="18"/>
      <c r="K4" s="2" t="s">
        <v>568</v>
      </c>
    </row>
    <row r="5" spans="1:11" s="19" customFormat="1" ht="51" customHeight="1" x14ac:dyDescent="0.25">
      <c r="A5" s="347" t="s">
        <v>167</v>
      </c>
      <c r="B5" s="347"/>
      <c r="C5" s="347"/>
      <c r="D5" s="347"/>
      <c r="E5" s="347"/>
      <c r="F5" s="347"/>
      <c r="G5" s="15"/>
      <c r="H5" s="15"/>
      <c r="I5" s="15"/>
      <c r="J5" s="15"/>
      <c r="K5" s="15"/>
    </row>
    <row r="6" spans="1:11" s="19" customFormat="1" ht="16.5" customHeight="1" x14ac:dyDescent="0.2">
      <c r="A6" s="348"/>
      <c r="B6" s="343" t="s">
        <v>150</v>
      </c>
      <c r="C6" s="344"/>
      <c r="D6" s="344"/>
      <c r="E6" s="344"/>
      <c r="F6" s="345"/>
      <c r="G6" s="343" t="s">
        <v>151</v>
      </c>
      <c r="H6" s="344"/>
      <c r="I6" s="344"/>
      <c r="J6" s="344"/>
      <c r="K6" s="345"/>
    </row>
    <row r="7" spans="1:11" s="19" customFormat="1" ht="25.5" customHeight="1" x14ac:dyDescent="0.2">
      <c r="A7" s="348"/>
      <c r="B7" s="339" t="s">
        <v>65</v>
      </c>
      <c r="C7" s="338" t="s">
        <v>66</v>
      </c>
      <c r="D7" s="338"/>
      <c r="E7" s="338" t="s">
        <v>67</v>
      </c>
      <c r="F7" s="338"/>
      <c r="G7" s="339" t="s">
        <v>65</v>
      </c>
      <c r="H7" s="338" t="s">
        <v>66</v>
      </c>
      <c r="I7" s="338"/>
      <c r="J7" s="338" t="s">
        <v>67</v>
      </c>
      <c r="K7" s="338"/>
    </row>
    <row r="8" spans="1:11" s="19" customFormat="1" ht="15" customHeight="1" x14ac:dyDescent="0.2">
      <c r="A8" s="349"/>
      <c r="B8" s="339"/>
      <c r="C8" s="20" t="s">
        <v>152</v>
      </c>
      <c r="D8" s="21" t="s">
        <v>69</v>
      </c>
      <c r="E8" s="20" t="s">
        <v>152</v>
      </c>
      <c r="F8" s="21" t="s">
        <v>69</v>
      </c>
      <c r="G8" s="339"/>
      <c r="H8" s="20" t="s">
        <v>152</v>
      </c>
      <c r="I8" s="21" t="s">
        <v>69</v>
      </c>
      <c r="J8" s="20" t="s">
        <v>152</v>
      </c>
      <c r="K8" s="21" t="s">
        <v>69</v>
      </c>
    </row>
    <row r="9" spans="1:11" s="19" customFormat="1" ht="3" customHeight="1" x14ac:dyDescent="0.2">
      <c r="A9" s="22"/>
      <c r="B9" s="22"/>
      <c r="C9" s="22"/>
      <c r="D9" s="22"/>
      <c r="G9" s="22"/>
      <c r="H9" s="22"/>
      <c r="I9" s="22"/>
    </row>
    <row r="10" spans="1:11" s="19" customFormat="1" ht="14.25" customHeight="1" x14ac:dyDescent="0.2">
      <c r="A10" s="79" t="s">
        <v>70</v>
      </c>
      <c r="B10" s="80">
        <v>434432</v>
      </c>
      <c r="C10" s="80">
        <v>14722</v>
      </c>
      <c r="D10" s="81">
        <v>3.5076600509875866</v>
      </c>
      <c r="E10" s="80">
        <v>5658</v>
      </c>
      <c r="F10" s="81">
        <v>1.3195762802781885</v>
      </c>
      <c r="G10" s="80">
        <v>273631</v>
      </c>
      <c r="H10" s="80">
        <v>3822</v>
      </c>
      <c r="I10" s="81">
        <v>1.4165576389223489</v>
      </c>
      <c r="J10" s="80">
        <v>-2245</v>
      </c>
      <c r="K10" s="81">
        <v>-0.81377140454407049</v>
      </c>
    </row>
    <row r="11" spans="1:11" s="19" customFormat="1" ht="15.75" customHeight="1" x14ac:dyDescent="0.2">
      <c r="A11" s="79" t="s">
        <v>168</v>
      </c>
      <c r="B11" s="80">
        <v>165389</v>
      </c>
      <c r="C11" s="80">
        <v>4399</v>
      </c>
      <c r="D11" s="81">
        <v>2.7324678551462824</v>
      </c>
      <c r="E11" s="80">
        <v>3610</v>
      </c>
      <c r="F11" s="81">
        <v>2.2314391855556037</v>
      </c>
      <c r="G11" s="80">
        <v>106613</v>
      </c>
      <c r="H11" s="80">
        <v>906</v>
      </c>
      <c r="I11" s="81">
        <v>0.85708609647421652</v>
      </c>
      <c r="J11" s="80">
        <v>1301</v>
      </c>
      <c r="K11" s="81">
        <v>1.2353767851716804</v>
      </c>
    </row>
    <row r="12" spans="1:11" s="19" customFormat="1" ht="15.75" customHeight="1" x14ac:dyDescent="0.2">
      <c r="A12" s="26" t="s">
        <v>154</v>
      </c>
      <c r="B12" s="27">
        <v>3022</v>
      </c>
      <c r="C12" s="27">
        <v>-62</v>
      </c>
      <c r="D12" s="28">
        <v>-2.0103761348897535</v>
      </c>
      <c r="E12" s="27">
        <v>24</v>
      </c>
      <c r="F12" s="28">
        <v>0.80053368912608402</v>
      </c>
      <c r="G12" s="27">
        <v>2093</v>
      </c>
      <c r="H12" s="27">
        <v>-74</v>
      </c>
      <c r="I12" s="28">
        <v>-3.4148592524227044</v>
      </c>
      <c r="J12" s="27">
        <v>-3</v>
      </c>
      <c r="K12" s="28">
        <v>-0.1431297709923664</v>
      </c>
    </row>
    <row r="13" spans="1:11" s="19" customFormat="1" ht="15.75" customHeight="1" x14ac:dyDescent="0.2">
      <c r="A13" s="29" t="s">
        <v>155</v>
      </c>
      <c r="B13" s="30">
        <v>7899</v>
      </c>
      <c r="C13" s="30">
        <v>207</v>
      </c>
      <c r="D13" s="31">
        <v>2.6911076443057724</v>
      </c>
      <c r="E13" s="30">
        <v>-183</v>
      </c>
      <c r="F13" s="31">
        <v>-2.2642910170749815</v>
      </c>
      <c r="G13" s="30">
        <v>5073</v>
      </c>
      <c r="H13" s="30">
        <v>147</v>
      </c>
      <c r="I13" s="31">
        <v>2.9841656516443362</v>
      </c>
      <c r="J13" s="30">
        <v>209</v>
      </c>
      <c r="K13" s="31">
        <v>4.296875</v>
      </c>
    </row>
    <row r="14" spans="1:11" s="19" customFormat="1" ht="15.75" customHeight="1" x14ac:dyDescent="0.2">
      <c r="A14" s="26" t="s">
        <v>156</v>
      </c>
      <c r="B14" s="27">
        <v>12400</v>
      </c>
      <c r="C14" s="27">
        <v>461</v>
      </c>
      <c r="D14" s="28">
        <v>3.8612949158220955</v>
      </c>
      <c r="E14" s="27">
        <v>810</v>
      </c>
      <c r="F14" s="28">
        <v>6.9887834339948229</v>
      </c>
      <c r="G14" s="27">
        <v>8545</v>
      </c>
      <c r="H14" s="27">
        <v>295</v>
      </c>
      <c r="I14" s="28">
        <v>3.5757575757575757</v>
      </c>
      <c r="J14" s="27">
        <v>728</v>
      </c>
      <c r="K14" s="28">
        <v>9.3130356914417298</v>
      </c>
    </row>
    <row r="15" spans="1:11" s="19" customFormat="1" ht="15.75" customHeight="1" x14ac:dyDescent="0.2">
      <c r="A15" s="29" t="s">
        <v>157</v>
      </c>
      <c r="B15" s="30">
        <v>14702</v>
      </c>
      <c r="C15" s="30">
        <v>581</v>
      </c>
      <c r="D15" s="31">
        <v>4.1144394872884353</v>
      </c>
      <c r="E15" s="30">
        <v>668</v>
      </c>
      <c r="F15" s="31">
        <v>4.7598688898389625</v>
      </c>
      <c r="G15" s="30">
        <v>10257</v>
      </c>
      <c r="H15" s="30">
        <v>424</v>
      </c>
      <c r="I15" s="31">
        <v>4.3120105766297163</v>
      </c>
      <c r="J15" s="30">
        <v>715</v>
      </c>
      <c r="K15" s="31">
        <v>7.4931880108991828</v>
      </c>
    </row>
    <row r="16" spans="1:11" s="19" customFormat="1" ht="15.75" customHeight="1" x14ac:dyDescent="0.2">
      <c r="A16" s="26" t="s">
        <v>158</v>
      </c>
      <c r="B16" s="27">
        <v>15888</v>
      </c>
      <c r="C16" s="27">
        <v>390</v>
      </c>
      <c r="D16" s="28">
        <v>2.5164537359659311</v>
      </c>
      <c r="E16" s="27">
        <v>370</v>
      </c>
      <c r="F16" s="28">
        <v>2.3843278773037762</v>
      </c>
      <c r="G16" s="27">
        <v>10937</v>
      </c>
      <c r="H16" s="27">
        <v>120</v>
      </c>
      <c r="I16" s="28">
        <v>1.1093648886012757</v>
      </c>
      <c r="J16" s="27">
        <v>288</v>
      </c>
      <c r="K16" s="28">
        <v>2.7044792938304067</v>
      </c>
    </row>
    <row r="17" spans="1:11" s="19" customFormat="1" ht="15.75" customHeight="1" x14ac:dyDescent="0.2">
      <c r="A17" s="29" t="s">
        <v>159</v>
      </c>
      <c r="B17" s="30">
        <v>16576</v>
      </c>
      <c r="C17" s="30">
        <v>509</v>
      </c>
      <c r="D17" s="31">
        <v>3.1679840667206074</v>
      </c>
      <c r="E17" s="30">
        <v>270</v>
      </c>
      <c r="F17" s="31">
        <v>1.655832209002821</v>
      </c>
      <c r="G17" s="30">
        <v>11298</v>
      </c>
      <c r="H17" s="30">
        <v>161</v>
      </c>
      <c r="I17" s="31">
        <v>1.4456316781898177</v>
      </c>
      <c r="J17" s="30">
        <v>301</v>
      </c>
      <c r="K17" s="31">
        <v>2.737110120942075</v>
      </c>
    </row>
    <row r="18" spans="1:11" s="19" customFormat="1" ht="15.75" customHeight="1" x14ac:dyDescent="0.2">
      <c r="A18" s="26" t="s">
        <v>160</v>
      </c>
      <c r="B18" s="27">
        <v>17308</v>
      </c>
      <c r="C18" s="27">
        <v>461</v>
      </c>
      <c r="D18" s="28">
        <v>2.7363922360064108</v>
      </c>
      <c r="E18" s="27">
        <v>-92</v>
      </c>
      <c r="F18" s="28">
        <v>-0.52873563218390807</v>
      </c>
      <c r="G18" s="27">
        <v>11652</v>
      </c>
      <c r="H18" s="27">
        <v>48</v>
      </c>
      <c r="I18" s="28">
        <v>0.41365046535677352</v>
      </c>
      <c r="J18" s="27">
        <v>-228</v>
      </c>
      <c r="K18" s="28">
        <v>-1.9191919191919191</v>
      </c>
    </row>
    <row r="19" spans="1:11" s="19" customFormat="1" ht="15.75" customHeight="1" x14ac:dyDescent="0.2">
      <c r="A19" s="29" t="s">
        <v>161</v>
      </c>
      <c r="B19" s="30">
        <v>18375</v>
      </c>
      <c r="C19" s="30">
        <v>491</v>
      </c>
      <c r="D19" s="31">
        <v>2.7454708118989042</v>
      </c>
      <c r="E19" s="30">
        <v>153</v>
      </c>
      <c r="F19" s="31">
        <v>0.83964438590714519</v>
      </c>
      <c r="G19" s="30">
        <v>12081</v>
      </c>
      <c r="H19" s="30">
        <v>-82</v>
      </c>
      <c r="I19" s="31">
        <v>-0.67417577900189096</v>
      </c>
      <c r="J19" s="30">
        <v>-303</v>
      </c>
      <c r="K19" s="31">
        <v>-2.4467054263565893</v>
      </c>
    </row>
    <row r="20" spans="1:11" s="19" customFormat="1" ht="15.75" customHeight="1" x14ac:dyDescent="0.2">
      <c r="A20" s="26" t="s">
        <v>162</v>
      </c>
      <c r="B20" s="27">
        <v>22535</v>
      </c>
      <c r="C20" s="27">
        <v>602</v>
      </c>
      <c r="D20" s="28">
        <v>2.744722564172708</v>
      </c>
      <c r="E20" s="27">
        <v>144</v>
      </c>
      <c r="F20" s="28">
        <v>0.64311553749274264</v>
      </c>
      <c r="G20" s="27">
        <v>15648</v>
      </c>
      <c r="H20" s="27">
        <v>-34</v>
      </c>
      <c r="I20" s="28">
        <v>-0.21680908047442929</v>
      </c>
      <c r="J20" s="27">
        <v>-143</v>
      </c>
      <c r="K20" s="28">
        <v>-0.90557912735102275</v>
      </c>
    </row>
    <row r="21" spans="1:11" s="19" customFormat="1" ht="15.75" customHeight="1" x14ac:dyDescent="0.2">
      <c r="A21" s="29" t="s">
        <v>163</v>
      </c>
      <c r="B21" s="30">
        <v>26421</v>
      </c>
      <c r="C21" s="30">
        <v>623</v>
      </c>
      <c r="D21" s="31">
        <v>2.4149158849523218</v>
      </c>
      <c r="E21" s="30">
        <v>189</v>
      </c>
      <c r="F21" s="31">
        <v>0.72049405306495884</v>
      </c>
      <c r="G21" s="30">
        <v>19029</v>
      </c>
      <c r="H21" s="30">
        <v>-99</v>
      </c>
      <c r="I21" s="31">
        <v>-0.51756587202007531</v>
      </c>
      <c r="J21" s="30">
        <v>-263</v>
      </c>
      <c r="K21" s="31">
        <v>-1.3632593821273067</v>
      </c>
    </row>
    <row r="22" spans="1:11" s="19" customFormat="1" ht="15.75" customHeight="1" x14ac:dyDescent="0.2">
      <c r="A22" s="26" t="s">
        <v>164</v>
      </c>
      <c r="B22" s="27">
        <v>10263</v>
      </c>
      <c r="C22" s="27">
        <v>136</v>
      </c>
      <c r="D22" s="28">
        <v>1.3429446035351043</v>
      </c>
      <c r="E22" s="27">
        <v>1257</v>
      </c>
      <c r="F22" s="28">
        <v>13.957361758827448</v>
      </c>
      <c r="G22" s="27">
        <v>0</v>
      </c>
      <c r="H22" s="27">
        <v>0</v>
      </c>
      <c r="I22" s="28" t="s">
        <v>569</v>
      </c>
      <c r="J22" s="27">
        <v>0</v>
      </c>
      <c r="K22" s="28" t="s">
        <v>569</v>
      </c>
    </row>
    <row r="23" spans="1:11" s="19" customFormat="1" ht="15.75" customHeight="1" x14ac:dyDescent="0.2">
      <c r="A23" s="82" t="s">
        <v>71</v>
      </c>
      <c r="B23" s="83">
        <v>10921</v>
      </c>
      <c r="C23" s="83">
        <v>145</v>
      </c>
      <c r="D23" s="84">
        <v>1.3455827765404602</v>
      </c>
      <c r="E23" s="83">
        <v>-159</v>
      </c>
      <c r="F23" s="84">
        <v>-1.4350180505415162</v>
      </c>
      <c r="G23" s="83">
        <v>7166</v>
      </c>
      <c r="H23" s="83">
        <v>73</v>
      </c>
      <c r="I23" s="84">
        <v>1.0291837022416468</v>
      </c>
      <c r="J23" s="83">
        <v>206</v>
      </c>
      <c r="K23" s="84">
        <v>2.9597701149425286</v>
      </c>
    </row>
    <row r="24" spans="1:11" s="19" customFormat="1" ht="15.75" customHeight="1" x14ac:dyDescent="0.2">
      <c r="A24" s="29" t="s">
        <v>72</v>
      </c>
      <c r="B24" s="30">
        <v>23321</v>
      </c>
      <c r="C24" s="30">
        <v>606</v>
      </c>
      <c r="D24" s="31">
        <v>2.6678406339423288</v>
      </c>
      <c r="E24" s="30">
        <v>651</v>
      </c>
      <c r="F24" s="31">
        <v>2.8716365240405821</v>
      </c>
      <c r="G24" s="30">
        <v>15711</v>
      </c>
      <c r="H24" s="30">
        <v>368</v>
      </c>
      <c r="I24" s="31">
        <v>2.3984879097959984</v>
      </c>
      <c r="J24" s="30">
        <v>934</v>
      </c>
      <c r="K24" s="31">
        <v>6.3206334167963725</v>
      </c>
    </row>
    <row r="25" spans="1:11" s="19" customFormat="1" ht="15.75" customHeight="1" x14ac:dyDescent="0.2">
      <c r="A25" s="26" t="s">
        <v>73</v>
      </c>
      <c r="B25" s="27">
        <v>82849</v>
      </c>
      <c r="C25" s="27">
        <v>2432</v>
      </c>
      <c r="D25" s="28">
        <v>3.0242361689692476</v>
      </c>
      <c r="E25" s="27">
        <v>1369</v>
      </c>
      <c r="F25" s="28">
        <v>1.680166912125675</v>
      </c>
      <c r="G25" s="27">
        <v>56225</v>
      </c>
      <c r="H25" s="27">
        <v>671</v>
      </c>
      <c r="I25" s="28">
        <v>1.2078338193469418</v>
      </c>
      <c r="J25" s="27">
        <v>773</v>
      </c>
      <c r="K25" s="28">
        <v>1.3939984130419101</v>
      </c>
    </row>
    <row r="26" spans="1:11" s="19" customFormat="1" ht="15.75" customHeight="1" x14ac:dyDescent="0.2">
      <c r="A26" s="29" t="s">
        <v>74</v>
      </c>
      <c r="B26" s="30">
        <v>48956</v>
      </c>
      <c r="C26" s="30">
        <v>1225</v>
      </c>
      <c r="D26" s="31">
        <v>2.5664662378747565</v>
      </c>
      <c r="E26" s="30">
        <v>333</v>
      </c>
      <c r="F26" s="31">
        <v>0.68486107397733587</v>
      </c>
      <c r="G26" s="30">
        <v>34677</v>
      </c>
      <c r="H26" s="30">
        <v>-133</v>
      </c>
      <c r="I26" s="31">
        <v>-0.38207411663315138</v>
      </c>
      <c r="J26" s="30">
        <v>-406</v>
      </c>
      <c r="K26" s="31">
        <v>-1.157255650885044</v>
      </c>
    </row>
    <row r="27" spans="1:11" s="19" customFormat="1" ht="15.75" customHeight="1" x14ac:dyDescent="0.2">
      <c r="A27" s="26" t="s">
        <v>75</v>
      </c>
      <c r="B27" s="27">
        <v>155126</v>
      </c>
      <c r="C27" s="27">
        <v>4263</v>
      </c>
      <c r="D27" s="28">
        <v>2.8257425611316229</v>
      </c>
      <c r="E27" s="27">
        <v>2353</v>
      </c>
      <c r="F27" s="28">
        <v>1.5401936206004987</v>
      </c>
      <c r="G27" s="27">
        <v>106613</v>
      </c>
      <c r="H27" s="27">
        <v>906</v>
      </c>
      <c r="I27" s="28">
        <v>0.85708609647421652</v>
      </c>
      <c r="J27" s="27">
        <v>1301</v>
      </c>
      <c r="K27" s="28">
        <v>1.2353767851716804</v>
      </c>
    </row>
    <row r="28" spans="1:11" s="19" customFormat="1" ht="12.75" customHeight="1" x14ac:dyDescent="0.2">
      <c r="A28" s="85" t="s">
        <v>76</v>
      </c>
      <c r="B28" s="86">
        <v>165389</v>
      </c>
      <c r="C28" s="86">
        <v>4399</v>
      </c>
      <c r="D28" s="87">
        <v>2.7324678551462824</v>
      </c>
      <c r="E28" s="30">
        <v>3610</v>
      </c>
      <c r="F28" s="31">
        <v>2.2314391855556037</v>
      </c>
      <c r="G28" s="30">
        <v>106613</v>
      </c>
      <c r="H28" s="30">
        <v>906</v>
      </c>
      <c r="I28" s="31">
        <v>0.85708609647421652</v>
      </c>
      <c r="J28" s="30">
        <v>1301</v>
      </c>
      <c r="K28" s="31">
        <v>1.2353767851716804</v>
      </c>
    </row>
    <row r="29" spans="1:11" s="19" customFormat="1" ht="23.25" customHeight="1" x14ac:dyDescent="0.2">
      <c r="A29" s="79" t="s">
        <v>169</v>
      </c>
      <c r="B29" s="80">
        <v>169343</v>
      </c>
      <c r="C29" s="80">
        <v>3306</v>
      </c>
      <c r="D29" s="81">
        <v>1.9911224606563598</v>
      </c>
      <c r="E29" s="80">
        <v>-2556</v>
      </c>
      <c r="F29" s="81">
        <v>-1.4869196446750708</v>
      </c>
      <c r="G29" s="80">
        <v>106044</v>
      </c>
      <c r="H29" s="80">
        <v>-619</v>
      </c>
      <c r="I29" s="81">
        <v>-0.5803324489279319</v>
      </c>
      <c r="J29" s="80">
        <v>-4902</v>
      </c>
      <c r="K29" s="81">
        <v>-4.4183656914174465</v>
      </c>
    </row>
    <row r="30" spans="1:11" s="19" customFormat="1" ht="15.75" customHeight="1" x14ac:dyDescent="0.2">
      <c r="A30" s="26" t="s">
        <v>154</v>
      </c>
      <c r="B30" s="27">
        <v>3226</v>
      </c>
      <c r="C30" s="27">
        <v>-43</v>
      </c>
      <c r="D30" s="28">
        <v>-1.3153869684918935</v>
      </c>
      <c r="E30" s="27">
        <v>96</v>
      </c>
      <c r="F30" s="28">
        <v>3.0670926517571884</v>
      </c>
      <c r="G30" s="27">
        <v>2344</v>
      </c>
      <c r="H30" s="27">
        <v>2</v>
      </c>
      <c r="I30" s="28">
        <v>8.5397096498719044E-2</v>
      </c>
      <c r="J30" s="27">
        <v>95</v>
      </c>
      <c r="K30" s="28">
        <v>4.2240995998221429</v>
      </c>
    </row>
    <row r="31" spans="1:11" s="19" customFormat="1" ht="15.75" customHeight="1" x14ac:dyDescent="0.2">
      <c r="A31" s="29" t="s">
        <v>155</v>
      </c>
      <c r="B31" s="30">
        <v>9713</v>
      </c>
      <c r="C31" s="30">
        <v>-117</v>
      </c>
      <c r="D31" s="31">
        <v>-1.1902339776195321</v>
      </c>
      <c r="E31" s="30">
        <v>117</v>
      </c>
      <c r="F31" s="31">
        <v>1.2192580241767403</v>
      </c>
      <c r="G31" s="30">
        <v>5415</v>
      </c>
      <c r="H31" s="30">
        <v>-212</v>
      </c>
      <c r="I31" s="31">
        <v>-3.7675493157988269</v>
      </c>
      <c r="J31" s="30">
        <v>-43</v>
      </c>
      <c r="K31" s="31">
        <v>-0.78783437156467573</v>
      </c>
    </row>
    <row r="32" spans="1:11" s="19" customFormat="1" ht="15.75" customHeight="1" x14ac:dyDescent="0.2">
      <c r="A32" s="26" t="s">
        <v>156</v>
      </c>
      <c r="B32" s="27">
        <v>10911</v>
      </c>
      <c r="C32" s="27">
        <v>88</v>
      </c>
      <c r="D32" s="28">
        <v>0.81308324863716164</v>
      </c>
      <c r="E32" s="27">
        <v>389</v>
      </c>
      <c r="F32" s="28">
        <v>3.6970157764683522</v>
      </c>
      <c r="G32" s="27">
        <v>7011</v>
      </c>
      <c r="H32" s="27">
        <v>-83</v>
      </c>
      <c r="I32" s="28">
        <v>-1.1700028192839018</v>
      </c>
      <c r="J32" s="27">
        <v>-4</v>
      </c>
      <c r="K32" s="28">
        <v>-5.7020669992872419E-2</v>
      </c>
    </row>
    <row r="33" spans="1:11" s="19" customFormat="1" ht="15.75" customHeight="1" x14ac:dyDescent="0.2">
      <c r="A33" s="29" t="s">
        <v>157</v>
      </c>
      <c r="B33" s="30">
        <v>11674</v>
      </c>
      <c r="C33" s="30">
        <v>247</v>
      </c>
      <c r="D33" s="31">
        <v>2.1615472127417519</v>
      </c>
      <c r="E33" s="30">
        <v>-147</v>
      </c>
      <c r="F33" s="31">
        <v>-1.2435496150917857</v>
      </c>
      <c r="G33" s="30">
        <v>7757</v>
      </c>
      <c r="H33" s="30">
        <v>14</v>
      </c>
      <c r="I33" s="31">
        <v>0.18080847216841017</v>
      </c>
      <c r="J33" s="30">
        <v>-350</v>
      </c>
      <c r="K33" s="31">
        <v>-4.3172566917478719</v>
      </c>
    </row>
    <row r="34" spans="1:11" s="19" customFormat="1" ht="15.75" customHeight="1" x14ac:dyDescent="0.2">
      <c r="A34" s="26" t="s">
        <v>158</v>
      </c>
      <c r="B34" s="27">
        <v>12801</v>
      </c>
      <c r="C34" s="27">
        <v>250</v>
      </c>
      <c r="D34" s="28">
        <v>1.9918731575173294</v>
      </c>
      <c r="E34" s="27">
        <v>-417</v>
      </c>
      <c r="F34" s="28">
        <v>-3.1547889241942806</v>
      </c>
      <c r="G34" s="27">
        <v>8541</v>
      </c>
      <c r="H34" s="27">
        <v>40</v>
      </c>
      <c r="I34" s="28">
        <v>0.47053287848488412</v>
      </c>
      <c r="J34" s="27">
        <v>-386</v>
      </c>
      <c r="K34" s="28">
        <v>-4.3239610171390161</v>
      </c>
    </row>
    <row r="35" spans="1:11" s="19" customFormat="1" ht="15.75" customHeight="1" x14ac:dyDescent="0.2">
      <c r="A35" s="29" t="s">
        <v>159</v>
      </c>
      <c r="B35" s="30">
        <v>14570</v>
      </c>
      <c r="C35" s="30">
        <v>241</v>
      </c>
      <c r="D35" s="31">
        <v>1.6819038313908856</v>
      </c>
      <c r="E35" s="30">
        <v>-859</v>
      </c>
      <c r="F35" s="31">
        <v>-5.5674379415386612</v>
      </c>
      <c r="G35" s="30">
        <v>9264</v>
      </c>
      <c r="H35" s="30">
        <v>9</v>
      </c>
      <c r="I35" s="31">
        <v>9.7244732576985418E-2</v>
      </c>
      <c r="J35" s="30">
        <v>-870</v>
      </c>
      <c r="K35" s="31">
        <v>-8.5849615156897574</v>
      </c>
    </row>
    <row r="36" spans="1:11" s="19" customFormat="1" ht="15.75" customHeight="1" x14ac:dyDescent="0.2">
      <c r="A36" s="26" t="s">
        <v>160</v>
      </c>
      <c r="B36" s="27">
        <v>18069</v>
      </c>
      <c r="C36" s="27">
        <v>346</v>
      </c>
      <c r="D36" s="28">
        <v>1.9522654178186538</v>
      </c>
      <c r="E36" s="27">
        <v>-437</v>
      </c>
      <c r="F36" s="28">
        <v>-2.3613963039014374</v>
      </c>
      <c r="G36" s="27">
        <v>11271</v>
      </c>
      <c r="H36" s="27">
        <v>-99</v>
      </c>
      <c r="I36" s="28">
        <v>-0.87071240105540892</v>
      </c>
      <c r="J36" s="27">
        <v>-757</v>
      </c>
      <c r="K36" s="28">
        <v>-6.2936481543066183</v>
      </c>
    </row>
    <row r="37" spans="1:11" s="19" customFormat="1" ht="15.75" customHeight="1" x14ac:dyDescent="0.2">
      <c r="A37" s="29" t="s">
        <v>161</v>
      </c>
      <c r="B37" s="30">
        <v>21449</v>
      </c>
      <c r="C37" s="30">
        <v>733</v>
      </c>
      <c r="D37" s="31">
        <v>3.5383278625217223</v>
      </c>
      <c r="E37" s="30">
        <v>-1093</v>
      </c>
      <c r="F37" s="31">
        <v>-4.84872682104516</v>
      </c>
      <c r="G37" s="30">
        <v>13447</v>
      </c>
      <c r="H37" s="30">
        <v>16</v>
      </c>
      <c r="I37" s="31">
        <v>0.11912739185466459</v>
      </c>
      <c r="J37" s="30">
        <v>-1313</v>
      </c>
      <c r="K37" s="31">
        <v>-8.8956639566395665</v>
      </c>
    </row>
    <row r="38" spans="1:11" s="19" customFormat="1" ht="15.75" customHeight="1" x14ac:dyDescent="0.2">
      <c r="A38" s="26" t="s">
        <v>162</v>
      </c>
      <c r="B38" s="27">
        <v>27686</v>
      </c>
      <c r="C38" s="27">
        <v>702</v>
      </c>
      <c r="D38" s="28">
        <v>2.6015416543136674</v>
      </c>
      <c r="E38" s="27">
        <v>-660</v>
      </c>
      <c r="F38" s="28">
        <v>-2.3283708459747405</v>
      </c>
      <c r="G38" s="27">
        <v>18869</v>
      </c>
      <c r="H38" s="27">
        <v>-210</v>
      </c>
      <c r="I38" s="28">
        <v>-1.1006866187955344</v>
      </c>
      <c r="J38" s="27">
        <v>-819</v>
      </c>
      <c r="K38" s="28">
        <v>-4.1598943518894762</v>
      </c>
    </row>
    <row r="39" spans="1:11" s="19" customFormat="1" ht="15.75" customHeight="1" x14ac:dyDescent="0.2">
      <c r="A39" s="29" t="s">
        <v>163</v>
      </c>
      <c r="B39" s="30">
        <v>30592</v>
      </c>
      <c r="C39" s="30">
        <v>705</v>
      </c>
      <c r="D39" s="31">
        <v>2.3588851340047512</v>
      </c>
      <c r="E39" s="30">
        <v>-313</v>
      </c>
      <c r="F39" s="31">
        <v>-1.0127811033813299</v>
      </c>
      <c r="G39" s="30">
        <v>22125</v>
      </c>
      <c r="H39" s="30">
        <v>-96</v>
      </c>
      <c r="I39" s="31">
        <v>-0.43202376130687187</v>
      </c>
      <c r="J39" s="30">
        <v>-455</v>
      </c>
      <c r="K39" s="31">
        <v>-2.0150575730735163</v>
      </c>
    </row>
    <row r="40" spans="1:11" s="19" customFormat="1" ht="15.75" customHeight="1" x14ac:dyDescent="0.2">
      <c r="A40" s="26" t="s">
        <v>164</v>
      </c>
      <c r="B40" s="27">
        <v>8652</v>
      </c>
      <c r="C40" s="27">
        <v>154</v>
      </c>
      <c r="D40" s="28">
        <v>1.812191103789127</v>
      </c>
      <c r="E40" s="27">
        <v>768</v>
      </c>
      <c r="F40" s="28">
        <v>9.7412480974124804</v>
      </c>
      <c r="G40" s="27">
        <v>0</v>
      </c>
      <c r="H40" s="27">
        <v>0</v>
      </c>
      <c r="I40" s="28" t="s">
        <v>569</v>
      </c>
      <c r="J40" s="27">
        <v>0</v>
      </c>
      <c r="K40" s="28" t="s">
        <v>569</v>
      </c>
    </row>
    <row r="41" spans="1:11" s="19" customFormat="1" ht="15.75" customHeight="1" x14ac:dyDescent="0.2">
      <c r="A41" s="82" t="s">
        <v>71</v>
      </c>
      <c r="B41" s="83">
        <v>12939</v>
      </c>
      <c r="C41" s="83">
        <v>-160</v>
      </c>
      <c r="D41" s="84">
        <v>-1.2214672875792045</v>
      </c>
      <c r="E41" s="83">
        <v>213</v>
      </c>
      <c r="F41" s="84">
        <v>1.6737388024516737</v>
      </c>
      <c r="G41" s="83">
        <v>7759</v>
      </c>
      <c r="H41" s="83">
        <v>-210</v>
      </c>
      <c r="I41" s="84">
        <v>-2.6352114443468442</v>
      </c>
      <c r="J41" s="83">
        <v>52</v>
      </c>
      <c r="K41" s="84">
        <v>0.67471130141429869</v>
      </c>
    </row>
    <row r="42" spans="1:11" s="19" customFormat="1" ht="15.75" customHeight="1" x14ac:dyDescent="0.2">
      <c r="A42" s="29" t="s">
        <v>72</v>
      </c>
      <c r="B42" s="30">
        <v>23850</v>
      </c>
      <c r="C42" s="30">
        <v>-72</v>
      </c>
      <c r="D42" s="31">
        <v>-0.30097817908201657</v>
      </c>
      <c r="E42" s="30">
        <v>602</v>
      </c>
      <c r="F42" s="31">
        <v>2.589470061940812</v>
      </c>
      <c r="G42" s="30">
        <v>14770</v>
      </c>
      <c r="H42" s="30">
        <v>-293</v>
      </c>
      <c r="I42" s="31">
        <v>-1.9451636460200492</v>
      </c>
      <c r="J42" s="30">
        <v>48</v>
      </c>
      <c r="K42" s="31">
        <v>0.32604265724765658</v>
      </c>
    </row>
    <row r="43" spans="1:11" s="19" customFormat="1" ht="15.75" customHeight="1" x14ac:dyDescent="0.2">
      <c r="A43" s="26" t="s">
        <v>73</v>
      </c>
      <c r="B43" s="27">
        <v>78563</v>
      </c>
      <c r="C43" s="27">
        <v>1817</v>
      </c>
      <c r="D43" s="28">
        <v>2.3675501003309618</v>
      </c>
      <c r="E43" s="27">
        <v>-2953</v>
      </c>
      <c r="F43" s="28">
        <v>-3.6226016978261937</v>
      </c>
      <c r="G43" s="27">
        <v>50280</v>
      </c>
      <c r="H43" s="27">
        <v>-20</v>
      </c>
      <c r="I43" s="28">
        <v>-3.9761431411530816E-2</v>
      </c>
      <c r="J43" s="27">
        <v>-3676</v>
      </c>
      <c r="K43" s="28">
        <v>-6.81295870709467</v>
      </c>
    </row>
    <row r="44" spans="1:11" s="19" customFormat="1" ht="15.75" customHeight="1" x14ac:dyDescent="0.2">
      <c r="A44" s="29" t="s">
        <v>74</v>
      </c>
      <c r="B44" s="30">
        <v>58278</v>
      </c>
      <c r="C44" s="30">
        <v>1407</v>
      </c>
      <c r="D44" s="31">
        <v>2.4740201508677533</v>
      </c>
      <c r="E44" s="30">
        <v>-973</v>
      </c>
      <c r="F44" s="31">
        <v>-1.6421663769387858</v>
      </c>
      <c r="G44" s="30">
        <v>40994</v>
      </c>
      <c r="H44" s="30">
        <v>-306</v>
      </c>
      <c r="I44" s="31">
        <v>-0.7409200968523002</v>
      </c>
      <c r="J44" s="30">
        <v>-1274</v>
      </c>
      <c r="K44" s="31">
        <v>-3.0141005015614648</v>
      </c>
    </row>
    <row r="45" spans="1:11" s="19" customFormat="1" ht="15.75" customHeight="1" x14ac:dyDescent="0.2">
      <c r="A45" s="26" t="s">
        <v>75</v>
      </c>
      <c r="B45" s="27">
        <v>160691</v>
      </c>
      <c r="C45" s="27">
        <v>3152</v>
      </c>
      <c r="D45" s="28">
        <v>2.0007744114155859</v>
      </c>
      <c r="E45" s="27">
        <v>-3324</v>
      </c>
      <c r="F45" s="28">
        <v>-2.0266439045209279</v>
      </c>
      <c r="G45" s="27">
        <v>106044</v>
      </c>
      <c r="H45" s="27">
        <v>-619</v>
      </c>
      <c r="I45" s="28">
        <v>-0.5803324489279319</v>
      </c>
      <c r="J45" s="27">
        <v>-4902</v>
      </c>
      <c r="K45" s="28">
        <v>-4.4183656914174465</v>
      </c>
    </row>
    <row r="46" spans="1:11" s="19" customFormat="1" ht="12.75" customHeight="1" x14ac:dyDescent="0.2">
      <c r="A46" s="85" t="s">
        <v>76</v>
      </c>
      <c r="B46" s="86">
        <v>169343</v>
      </c>
      <c r="C46" s="86">
        <v>3306</v>
      </c>
      <c r="D46" s="87">
        <v>1.9911224606563598</v>
      </c>
      <c r="E46" s="30">
        <v>-2556</v>
      </c>
      <c r="F46" s="31">
        <v>-1.4869196446750708</v>
      </c>
      <c r="G46" s="30">
        <v>106044</v>
      </c>
      <c r="H46" s="30">
        <v>-619</v>
      </c>
      <c r="I46" s="31">
        <v>-0.5803324489279319</v>
      </c>
      <c r="J46" s="30">
        <v>-4902</v>
      </c>
      <c r="K46" s="31">
        <v>-4.4183656914174465</v>
      </c>
    </row>
    <row r="47" spans="1:11" s="19" customFormat="1" ht="23.25" customHeight="1" x14ac:dyDescent="0.2">
      <c r="A47" s="79" t="s">
        <v>170</v>
      </c>
      <c r="B47" s="80">
        <v>99700</v>
      </c>
      <c r="C47" s="80">
        <v>7017</v>
      </c>
      <c r="D47" s="81">
        <v>7.570967707130758</v>
      </c>
      <c r="E47" s="80">
        <v>4604</v>
      </c>
      <c r="F47" s="81">
        <v>4.8414234037183475</v>
      </c>
      <c r="G47" s="80">
        <v>60974</v>
      </c>
      <c r="H47" s="80">
        <v>3535</v>
      </c>
      <c r="I47" s="81">
        <v>6.1543550549278363</v>
      </c>
      <c r="J47" s="80">
        <v>1356</v>
      </c>
      <c r="K47" s="81">
        <v>2.2744808614847867</v>
      </c>
    </row>
    <row r="48" spans="1:11" s="19" customFormat="1" ht="15.75" customHeight="1" x14ac:dyDescent="0.2">
      <c r="A48" s="26" t="s">
        <v>154</v>
      </c>
      <c r="B48" s="27">
        <v>72</v>
      </c>
      <c r="C48" s="27">
        <v>21</v>
      </c>
      <c r="D48" s="28">
        <v>41.176470588235297</v>
      </c>
      <c r="E48" s="27">
        <v>20</v>
      </c>
      <c r="F48" s="28">
        <v>38.46153846153846</v>
      </c>
      <c r="G48" s="27">
        <v>53</v>
      </c>
      <c r="H48" s="27">
        <v>15</v>
      </c>
      <c r="I48" s="28">
        <v>39.473684210526315</v>
      </c>
      <c r="J48" s="27">
        <v>14</v>
      </c>
      <c r="K48" s="28">
        <v>35.897435897435898</v>
      </c>
    </row>
    <row r="49" spans="1:11" s="19" customFormat="1" ht="15.75" customHeight="1" x14ac:dyDescent="0.2">
      <c r="A49" s="29" t="s">
        <v>155</v>
      </c>
      <c r="B49" s="30">
        <v>4411</v>
      </c>
      <c r="C49" s="30">
        <v>574</v>
      </c>
      <c r="D49" s="31">
        <v>14.959603857180088</v>
      </c>
      <c r="E49" s="30">
        <v>365</v>
      </c>
      <c r="F49" s="31">
        <v>9.0212555610479495</v>
      </c>
      <c r="G49" s="30">
        <v>2285</v>
      </c>
      <c r="H49" s="30">
        <v>219</v>
      </c>
      <c r="I49" s="31">
        <v>10.600193610842208</v>
      </c>
      <c r="J49" s="30">
        <v>114</v>
      </c>
      <c r="K49" s="31">
        <v>5.2510363887609399</v>
      </c>
    </row>
    <row r="50" spans="1:11" s="19" customFormat="1" ht="15.75" customHeight="1" x14ac:dyDescent="0.2">
      <c r="A50" s="26" t="s">
        <v>156</v>
      </c>
      <c r="B50" s="27">
        <v>10284</v>
      </c>
      <c r="C50" s="27">
        <v>1156</v>
      </c>
      <c r="D50" s="28">
        <v>12.664329535495179</v>
      </c>
      <c r="E50" s="27">
        <v>1100</v>
      </c>
      <c r="F50" s="28">
        <v>11.977351916376307</v>
      </c>
      <c r="G50" s="27">
        <v>6380</v>
      </c>
      <c r="H50" s="27">
        <v>511</v>
      </c>
      <c r="I50" s="28">
        <v>8.7067643550860456</v>
      </c>
      <c r="J50" s="27">
        <v>540</v>
      </c>
      <c r="K50" s="28">
        <v>9.2465753424657535</v>
      </c>
    </row>
    <row r="51" spans="1:11" s="19" customFormat="1" ht="15.75" customHeight="1" x14ac:dyDescent="0.2">
      <c r="A51" s="29" t="s">
        <v>157</v>
      </c>
      <c r="B51" s="30">
        <v>9845</v>
      </c>
      <c r="C51" s="30">
        <v>1003</v>
      </c>
      <c r="D51" s="31">
        <v>11.343587423659805</v>
      </c>
      <c r="E51" s="30">
        <v>468</v>
      </c>
      <c r="F51" s="31">
        <v>4.9909352671430094</v>
      </c>
      <c r="G51" s="30">
        <v>6263</v>
      </c>
      <c r="H51" s="30">
        <v>537</v>
      </c>
      <c r="I51" s="31">
        <v>9.3782745371987417</v>
      </c>
      <c r="J51" s="30">
        <v>229</v>
      </c>
      <c r="K51" s="31">
        <v>3.7951607557176001</v>
      </c>
    </row>
    <row r="52" spans="1:11" s="19" customFormat="1" ht="15.75" customHeight="1" x14ac:dyDescent="0.2">
      <c r="A52" s="26" t="s">
        <v>158</v>
      </c>
      <c r="B52" s="27">
        <v>9320</v>
      </c>
      <c r="C52" s="27">
        <v>876</v>
      </c>
      <c r="D52" s="28">
        <v>10.374230222643297</v>
      </c>
      <c r="E52" s="27">
        <v>132</v>
      </c>
      <c r="F52" s="28">
        <v>1.4366565084893339</v>
      </c>
      <c r="G52" s="27">
        <v>5875</v>
      </c>
      <c r="H52" s="27">
        <v>444</v>
      </c>
      <c r="I52" s="28">
        <v>8.1752900018412813</v>
      </c>
      <c r="J52" s="27">
        <v>-1</v>
      </c>
      <c r="K52" s="28">
        <v>-1.7018379850238258E-2</v>
      </c>
    </row>
    <row r="53" spans="1:11" s="19" customFormat="1" ht="15.75" customHeight="1" x14ac:dyDescent="0.2">
      <c r="A53" s="29" t="s">
        <v>159</v>
      </c>
      <c r="B53" s="30">
        <v>9747</v>
      </c>
      <c r="C53" s="30">
        <v>723</v>
      </c>
      <c r="D53" s="31">
        <v>8.0119680851063837</v>
      </c>
      <c r="E53" s="30">
        <v>-97</v>
      </c>
      <c r="F53" s="31">
        <v>-0.98537180008126779</v>
      </c>
      <c r="G53" s="30">
        <v>6012</v>
      </c>
      <c r="H53" s="30">
        <v>365</v>
      </c>
      <c r="I53" s="31">
        <v>6.4636089959270411</v>
      </c>
      <c r="J53" s="30">
        <v>-306</v>
      </c>
      <c r="K53" s="31">
        <v>-4.8433048433048436</v>
      </c>
    </row>
    <row r="54" spans="1:11" s="19" customFormat="1" ht="15.75" customHeight="1" x14ac:dyDescent="0.2">
      <c r="A54" s="26" t="s">
        <v>160</v>
      </c>
      <c r="B54" s="27">
        <v>12050</v>
      </c>
      <c r="C54" s="27">
        <v>817</v>
      </c>
      <c r="D54" s="28">
        <v>7.2732128549808603</v>
      </c>
      <c r="E54" s="27">
        <v>-238</v>
      </c>
      <c r="F54" s="28">
        <v>-1.9368489583333333</v>
      </c>
      <c r="G54" s="27">
        <v>7463</v>
      </c>
      <c r="H54" s="27">
        <v>454</v>
      </c>
      <c r="I54" s="28">
        <v>6.4773862177200741</v>
      </c>
      <c r="J54" s="27">
        <v>-365</v>
      </c>
      <c r="K54" s="28">
        <v>-4.6627491057741439</v>
      </c>
    </row>
    <row r="55" spans="1:11" s="19" customFormat="1" ht="15.75" customHeight="1" x14ac:dyDescent="0.2">
      <c r="A55" s="29" t="s">
        <v>161</v>
      </c>
      <c r="B55" s="30">
        <v>13518</v>
      </c>
      <c r="C55" s="30">
        <v>763</v>
      </c>
      <c r="D55" s="31">
        <v>5.9819678557428455</v>
      </c>
      <c r="E55" s="30">
        <v>380</v>
      </c>
      <c r="F55" s="31">
        <v>2.8923732683817933</v>
      </c>
      <c r="G55" s="30">
        <v>8565</v>
      </c>
      <c r="H55" s="30">
        <v>407</v>
      </c>
      <c r="I55" s="31">
        <v>4.9889678842853638</v>
      </c>
      <c r="J55" s="30">
        <v>-24</v>
      </c>
      <c r="K55" s="31">
        <v>-0.27942717429269998</v>
      </c>
    </row>
    <row r="56" spans="1:11" s="19" customFormat="1" ht="15.75" customHeight="1" x14ac:dyDescent="0.2">
      <c r="A56" s="26" t="s">
        <v>162</v>
      </c>
      <c r="B56" s="27">
        <v>13989</v>
      </c>
      <c r="C56" s="27">
        <v>617</v>
      </c>
      <c r="D56" s="28">
        <v>4.6141190547412503</v>
      </c>
      <c r="E56" s="27">
        <v>742</v>
      </c>
      <c r="F56" s="28">
        <v>5.6012682116705665</v>
      </c>
      <c r="G56" s="27">
        <v>9327</v>
      </c>
      <c r="H56" s="27">
        <v>387</v>
      </c>
      <c r="I56" s="28">
        <v>4.3288590604026842</v>
      </c>
      <c r="J56" s="27">
        <v>431</v>
      </c>
      <c r="K56" s="28">
        <v>4.8448741007194247</v>
      </c>
    </row>
    <row r="57" spans="1:11" s="19" customFormat="1" ht="15.75" customHeight="1" x14ac:dyDescent="0.2">
      <c r="A57" s="29" t="s">
        <v>163</v>
      </c>
      <c r="B57" s="30">
        <v>13465</v>
      </c>
      <c r="C57" s="30">
        <v>385</v>
      </c>
      <c r="D57" s="31">
        <v>2.9434250764525993</v>
      </c>
      <c r="E57" s="30">
        <v>1204</v>
      </c>
      <c r="F57" s="31">
        <v>9.8197536905635747</v>
      </c>
      <c r="G57" s="30">
        <v>8751</v>
      </c>
      <c r="H57" s="30">
        <v>196</v>
      </c>
      <c r="I57" s="31">
        <v>2.2910578609000583</v>
      </c>
      <c r="J57" s="30">
        <v>724</v>
      </c>
      <c r="K57" s="31">
        <v>9.0195589884141025</v>
      </c>
    </row>
    <row r="58" spans="1:11" s="19" customFormat="1" ht="15.75" customHeight="1" x14ac:dyDescent="0.2">
      <c r="A58" s="26" t="s">
        <v>164</v>
      </c>
      <c r="B58" s="27">
        <v>2999</v>
      </c>
      <c r="C58" s="27">
        <v>82</v>
      </c>
      <c r="D58" s="28">
        <v>2.8111073020226258</v>
      </c>
      <c r="E58" s="27">
        <v>528</v>
      </c>
      <c r="F58" s="28">
        <v>21.367867260218535</v>
      </c>
      <c r="G58" s="27">
        <v>0</v>
      </c>
      <c r="H58" s="27">
        <v>0</v>
      </c>
      <c r="I58" s="28" t="s">
        <v>569</v>
      </c>
      <c r="J58" s="27">
        <v>0</v>
      </c>
      <c r="K58" s="28" t="s">
        <v>569</v>
      </c>
    </row>
    <row r="59" spans="1:11" s="19" customFormat="1" ht="15.75" customHeight="1" x14ac:dyDescent="0.2">
      <c r="A59" s="82" t="s">
        <v>71</v>
      </c>
      <c r="B59" s="83">
        <v>4483</v>
      </c>
      <c r="C59" s="83">
        <v>595</v>
      </c>
      <c r="D59" s="84">
        <v>15.303497942386832</v>
      </c>
      <c r="E59" s="83">
        <v>385</v>
      </c>
      <c r="F59" s="84">
        <v>9.394826744753539</v>
      </c>
      <c r="G59" s="83">
        <v>2338</v>
      </c>
      <c r="H59" s="83">
        <v>234</v>
      </c>
      <c r="I59" s="84">
        <v>11.121673003802281</v>
      </c>
      <c r="J59" s="83">
        <v>128</v>
      </c>
      <c r="K59" s="84">
        <v>5.7918552036199094</v>
      </c>
    </row>
    <row r="60" spans="1:11" s="19" customFormat="1" ht="15.75" customHeight="1" x14ac:dyDescent="0.2">
      <c r="A60" s="29" t="s">
        <v>72</v>
      </c>
      <c r="B60" s="30">
        <v>14767</v>
      </c>
      <c r="C60" s="30">
        <v>1751</v>
      </c>
      <c r="D60" s="31">
        <v>13.452673632452367</v>
      </c>
      <c r="E60" s="30">
        <v>1485</v>
      </c>
      <c r="F60" s="31">
        <v>11.180545098629725</v>
      </c>
      <c r="G60" s="30">
        <v>8718</v>
      </c>
      <c r="H60" s="30">
        <v>745</v>
      </c>
      <c r="I60" s="31">
        <v>9.3440361219114507</v>
      </c>
      <c r="J60" s="30">
        <v>668</v>
      </c>
      <c r="K60" s="31">
        <v>8.2981366459627335</v>
      </c>
    </row>
    <row r="61" spans="1:11" s="19" customFormat="1" ht="15.75" customHeight="1" x14ac:dyDescent="0.2">
      <c r="A61" s="26" t="s">
        <v>73</v>
      </c>
      <c r="B61" s="27">
        <v>54480</v>
      </c>
      <c r="C61" s="27">
        <v>4182</v>
      </c>
      <c r="D61" s="28">
        <v>8.3144459024215678</v>
      </c>
      <c r="E61" s="27">
        <v>645</v>
      </c>
      <c r="F61" s="28">
        <v>1.198105321816662</v>
      </c>
      <c r="G61" s="27">
        <v>34178</v>
      </c>
      <c r="H61" s="27">
        <v>2207</v>
      </c>
      <c r="I61" s="28">
        <v>6.9031309624347061</v>
      </c>
      <c r="J61" s="27">
        <v>-467</v>
      </c>
      <c r="K61" s="28">
        <v>-1.3479578582768077</v>
      </c>
    </row>
    <row r="62" spans="1:11" s="19" customFormat="1" ht="15.75" customHeight="1" x14ac:dyDescent="0.2">
      <c r="A62" s="29" t="s">
        <v>74</v>
      </c>
      <c r="B62" s="30">
        <v>27454</v>
      </c>
      <c r="C62" s="30">
        <v>1002</v>
      </c>
      <c r="D62" s="31">
        <v>3.7879933464388325</v>
      </c>
      <c r="E62" s="30">
        <v>1946</v>
      </c>
      <c r="F62" s="31">
        <v>7.6289791437980243</v>
      </c>
      <c r="G62" s="30">
        <v>18078</v>
      </c>
      <c r="H62" s="30">
        <v>583</v>
      </c>
      <c r="I62" s="31">
        <v>3.3323806801943414</v>
      </c>
      <c r="J62" s="30">
        <v>1155</v>
      </c>
      <c r="K62" s="31">
        <v>6.825031022868286</v>
      </c>
    </row>
    <row r="63" spans="1:11" s="19" customFormat="1" ht="15.75" customHeight="1" x14ac:dyDescent="0.2">
      <c r="A63" s="26" t="s">
        <v>75</v>
      </c>
      <c r="B63" s="27">
        <v>96701</v>
      </c>
      <c r="C63" s="27">
        <v>6935</v>
      </c>
      <c r="D63" s="28">
        <v>7.725642225341443</v>
      </c>
      <c r="E63" s="27">
        <v>4076</v>
      </c>
      <c r="F63" s="28">
        <v>4.4005398110661265</v>
      </c>
      <c r="G63" s="27">
        <v>60974</v>
      </c>
      <c r="H63" s="27">
        <v>3535</v>
      </c>
      <c r="I63" s="28">
        <v>6.1543550549278363</v>
      </c>
      <c r="J63" s="27">
        <v>1356</v>
      </c>
      <c r="K63" s="28">
        <v>2.2744808614847867</v>
      </c>
    </row>
    <row r="64" spans="1:11" s="19" customFormat="1" ht="12.75" customHeight="1" x14ac:dyDescent="0.2">
      <c r="A64" s="29" t="s">
        <v>76</v>
      </c>
      <c r="B64" s="30">
        <v>99700</v>
      </c>
      <c r="C64" s="30">
        <v>7017</v>
      </c>
      <c r="D64" s="31">
        <v>7.570967707130758</v>
      </c>
      <c r="E64" s="30">
        <v>4604</v>
      </c>
      <c r="F64" s="31">
        <v>4.8414234037183475</v>
      </c>
      <c r="G64" s="30">
        <v>60974</v>
      </c>
      <c r="H64" s="30">
        <v>3535</v>
      </c>
      <c r="I64" s="31">
        <v>6.1543550549278363</v>
      </c>
      <c r="J64" s="30">
        <v>1356</v>
      </c>
      <c r="K64" s="31">
        <v>2.2744808614847867</v>
      </c>
    </row>
    <row r="65" spans="1:11" s="19" customFormat="1" ht="15.75" customHeight="1" x14ac:dyDescent="0.2">
      <c r="A65" s="88" t="s">
        <v>171</v>
      </c>
      <c r="B65" s="89">
        <v>0</v>
      </c>
      <c r="C65" s="89">
        <v>0</v>
      </c>
      <c r="D65" s="90" t="s">
        <v>569</v>
      </c>
      <c r="E65" s="89">
        <v>0</v>
      </c>
      <c r="F65" s="90" t="s">
        <v>569</v>
      </c>
      <c r="G65" s="89">
        <v>0</v>
      </c>
      <c r="H65" s="89">
        <v>0</v>
      </c>
      <c r="I65" s="90" t="s">
        <v>569</v>
      </c>
      <c r="J65" s="89">
        <v>0</v>
      </c>
      <c r="K65" s="90" t="s">
        <v>569</v>
      </c>
    </row>
    <row r="66" spans="1:11" ht="9.9499999999999993" customHeight="1" x14ac:dyDescent="0.2"/>
    <row r="67" spans="1:11" s="62" customFormat="1" ht="12.75" x14ac:dyDescent="0.2">
      <c r="A67" s="46" t="s">
        <v>136</v>
      </c>
      <c r="B67" s="46"/>
      <c r="C67" s="46"/>
      <c r="D67" s="46"/>
    </row>
    <row r="68" spans="1:11" s="62" customFormat="1" ht="12.75" x14ac:dyDescent="0.2">
      <c r="A68" s="46"/>
      <c r="B68" s="46"/>
      <c r="D68" s="91"/>
    </row>
    <row r="69" spans="1:11" x14ac:dyDescent="0.2">
      <c r="C69" s="63" t="s">
        <v>60</v>
      </c>
    </row>
  </sheetData>
  <mergeCells count="10">
    <mergeCell ref="A5:F5"/>
    <mergeCell ref="A6:A8"/>
    <mergeCell ref="B6:F6"/>
    <mergeCell ref="G6:K6"/>
    <mergeCell ref="B7:B8"/>
    <mergeCell ref="C7:D7"/>
    <mergeCell ref="E7:F7"/>
    <mergeCell ref="G7:G8"/>
    <mergeCell ref="H7:I7"/>
    <mergeCell ref="J7:K7"/>
  </mergeCells>
  <hyperlinks>
    <hyperlink ref="I2" location="ÍNDICE!A1" display="VOLVER AL ÍNDICE" xr:uid="{9AFA0451-5CAA-4A5D-87DB-8920B832EDDE}"/>
  </hyperlinks>
  <pageMargins left="0.51181102362204722" right="0.51181102362204722" top="0.7480314960629921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B5659-BCD6-4EC7-B08D-7C45EB86D188}">
  <sheetPr codeName="Hoja8"/>
  <dimension ref="A1:K63"/>
  <sheetViews>
    <sheetView zoomScaleNormal="100" zoomScaleSheetLayoutView="100" workbookViewId="0"/>
  </sheetViews>
  <sheetFormatPr baseColWidth="10" defaultColWidth="9.140625" defaultRowHeight="15" x14ac:dyDescent="0.2"/>
  <cols>
    <col min="1" max="1" width="20.28515625" style="15" customWidth="1"/>
    <col min="2" max="3" width="8" style="15" customWidth="1"/>
    <col min="4" max="4" width="5.7109375" style="15" customWidth="1"/>
    <col min="5" max="5" width="8" style="15" customWidth="1"/>
    <col min="6" max="6" width="5.85546875" style="15" customWidth="1"/>
    <col min="7" max="8" width="8" style="15" customWidth="1"/>
    <col min="9" max="9" width="5.7109375" style="15" customWidth="1"/>
    <col min="10" max="10" width="8" style="15" customWidth="1"/>
    <col min="11" max="11" width="4.85546875" style="15" customWidth="1"/>
    <col min="12" max="13" width="15.85546875" style="15" bestFit="1" customWidth="1"/>
    <col min="14" max="227" width="9.140625" style="15"/>
    <col min="228" max="228" width="0.42578125" style="15" customWidth="1"/>
    <col min="229" max="229" width="12.140625" style="15" customWidth="1"/>
    <col min="230" max="230" width="9.85546875" style="15" customWidth="1"/>
    <col min="231" max="232" width="10" style="15" customWidth="1"/>
    <col min="233" max="238" width="9.28515625" style="15" customWidth="1"/>
    <col min="239" max="483" width="9.140625" style="15"/>
    <col min="484" max="484" width="0.42578125" style="15" customWidth="1"/>
    <col min="485" max="485" width="12.140625" style="15" customWidth="1"/>
    <col min="486" max="486" width="9.85546875" style="15" customWidth="1"/>
    <col min="487" max="488" width="10" style="15" customWidth="1"/>
    <col min="489" max="494" width="9.28515625" style="15" customWidth="1"/>
    <col min="495" max="739" width="9.140625" style="15"/>
    <col min="740" max="740" width="0.42578125" style="15" customWidth="1"/>
    <col min="741" max="741" width="12.140625" style="15" customWidth="1"/>
    <col min="742" max="742" width="9.85546875" style="15" customWidth="1"/>
    <col min="743" max="744" width="10" style="15" customWidth="1"/>
    <col min="745" max="750" width="9.28515625" style="15" customWidth="1"/>
    <col min="751" max="995" width="9.140625" style="15"/>
    <col min="996" max="996" width="0.42578125" style="15" customWidth="1"/>
    <col min="997" max="997" width="12.140625" style="15" customWidth="1"/>
    <col min="998" max="998" width="9.85546875" style="15" customWidth="1"/>
    <col min="999" max="1000" width="10" style="15" customWidth="1"/>
    <col min="1001" max="1006" width="9.28515625" style="15" customWidth="1"/>
    <col min="1007" max="1251" width="9.140625" style="15"/>
    <col min="1252" max="1252" width="0.42578125" style="15" customWidth="1"/>
    <col min="1253" max="1253" width="12.140625" style="15" customWidth="1"/>
    <col min="1254" max="1254" width="9.85546875" style="15" customWidth="1"/>
    <col min="1255" max="1256" width="10" style="15" customWidth="1"/>
    <col min="1257" max="1262" width="9.28515625" style="15" customWidth="1"/>
    <col min="1263" max="1507" width="9.140625" style="15"/>
    <col min="1508" max="1508" width="0.42578125" style="15" customWidth="1"/>
    <col min="1509" max="1509" width="12.140625" style="15" customWidth="1"/>
    <col min="1510" max="1510" width="9.85546875" style="15" customWidth="1"/>
    <col min="1511" max="1512" width="10" style="15" customWidth="1"/>
    <col min="1513" max="1518" width="9.28515625" style="15" customWidth="1"/>
    <col min="1519" max="1763" width="9.140625" style="15"/>
    <col min="1764" max="1764" width="0.42578125" style="15" customWidth="1"/>
    <col min="1765" max="1765" width="12.140625" style="15" customWidth="1"/>
    <col min="1766" max="1766" width="9.85546875" style="15" customWidth="1"/>
    <col min="1767" max="1768" width="10" style="15" customWidth="1"/>
    <col min="1769" max="1774" width="9.28515625" style="15" customWidth="1"/>
    <col min="1775" max="2019" width="9.140625" style="15"/>
    <col min="2020" max="2020" width="0.42578125" style="15" customWidth="1"/>
    <col min="2021" max="2021" width="12.140625" style="15" customWidth="1"/>
    <col min="2022" max="2022" width="9.85546875" style="15" customWidth="1"/>
    <col min="2023" max="2024" width="10" style="15" customWidth="1"/>
    <col min="2025" max="2030" width="9.28515625" style="15" customWidth="1"/>
    <col min="2031" max="2275" width="9.140625" style="15"/>
    <col min="2276" max="2276" width="0.42578125" style="15" customWidth="1"/>
    <col min="2277" max="2277" width="12.140625" style="15" customWidth="1"/>
    <col min="2278" max="2278" width="9.85546875" style="15" customWidth="1"/>
    <col min="2279" max="2280" width="10" style="15" customWidth="1"/>
    <col min="2281" max="2286" width="9.28515625" style="15" customWidth="1"/>
    <col min="2287" max="2531" width="9.140625" style="15"/>
    <col min="2532" max="2532" width="0.42578125" style="15" customWidth="1"/>
    <col min="2533" max="2533" width="12.140625" style="15" customWidth="1"/>
    <col min="2534" max="2534" width="9.85546875" style="15" customWidth="1"/>
    <col min="2535" max="2536" width="10" style="15" customWidth="1"/>
    <col min="2537" max="2542" width="9.28515625" style="15" customWidth="1"/>
    <col min="2543" max="2787" width="9.140625" style="15"/>
    <col min="2788" max="2788" width="0.42578125" style="15" customWidth="1"/>
    <col min="2789" max="2789" width="12.140625" style="15" customWidth="1"/>
    <col min="2790" max="2790" width="9.85546875" style="15" customWidth="1"/>
    <col min="2791" max="2792" width="10" style="15" customWidth="1"/>
    <col min="2793" max="2798" width="9.28515625" style="15" customWidth="1"/>
    <col min="2799" max="3043" width="9.140625" style="15"/>
    <col min="3044" max="3044" width="0.42578125" style="15" customWidth="1"/>
    <col min="3045" max="3045" width="12.140625" style="15" customWidth="1"/>
    <col min="3046" max="3046" width="9.85546875" style="15" customWidth="1"/>
    <col min="3047" max="3048" width="10" style="15" customWidth="1"/>
    <col min="3049" max="3054" width="9.28515625" style="15" customWidth="1"/>
    <col min="3055" max="3299" width="9.140625" style="15"/>
    <col min="3300" max="3300" width="0.42578125" style="15" customWidth="1"/>
    <col min="3301" max="3301" width="12.140625" style="15" customWidth="1"/>
    <col min="3302" max="3302" width="9.85546875" style="15" customWidth="1"/>
    <col min="3303" max="3304" width="10" style="15" customWidth="1"/>
    <col min="3305" max="3310" width="9.28515625" style="15" customWidth="1"/>
    <col min="3311" max="3555" width="9.140625" style="15"/>
    <col min="3556" max="3556" width="0.42578125" style="15" customWidth="1"/>
    <col min="3557" max="3557" width="12.140625" style="15" customWidth="1"/>
    <col min="3558" max="3558" width="9.85546875" style="15" customWidth="1"/>
    <col min="3559" max="3560" width="10" style="15" customWidth="1"/>
    <col min="3561" max="3566" width="9.28515625" style="15" customWidth="1"/>
    <col min="3567" max="3811" width="9.140625" style="15"/>
    <col min="3812" max="3812" width="0.42578125" style="15" customWidth="1"/>
    <col min="3813" max="3813" width="12.140625" style="15" customWidth="1"/>
    <col min="3814" max="3814" width="9.85546875" style="15" customWidth="1"/>
    <col min="3815" max="3816" width="10" style="15" customWidth="1"/>
    <col min="3817" max="3822" width="9.28515625" style="15" customWidth="1"/>
    <col min="3823" max="4067" width="9.140625" style="15"/>
    <col min="4068" max="4068" width="0.42578125" style="15" customWidth="1"/>
    <col min="4069" max="4069" width="12.140625" style="15" customWidth="1"/>
    <col min="4070" max="4070" width="9.85546875" style="15" customWidth="1"/>
    <col min="4071" max="4072" width="10" style="15" customWidth="1"/>
    <col min="4073" max="4078" width="9.28515625" style="15" customWidth="1"/>
    <col min="4079" max="4323" width="9.140625" style="15"/>
    <col min="4324" max="4324" width="0.42578125" style="15" customWidth="1"/>
    <col min="4325" max="4325" width="12.140625" style="15" customWidth="1"/>
    <col min="4326" max="4326" width="9.85546875" style="15" customWidth="1"/>
    <col min="4327" max="4328" width="10" style="15" customWidth="1"/>
    <col min="4329" max="4334" width="9.28515625" style="15" customWidth="1"/>
    <col min="4335" max="4579" width="9.140625" style="15"/>
    <col min="4580" max="4580" width="0.42578125" style="15" customWidth="1"/>
    <col min="4581" max="4581" width="12.140625" style="15" customWidth="1"/>
    <col min="4582" max="4582" width="9.85546875" style="15" customWidth="1"/>
    <col min="4583" max="4584" width="10" style="15" customWidth="1"/>
    <col min="4585" max="4590" width="9.28515625" style="15" customWidth="1"/>
    <col min="4591" max="4835" width="9.140625" style="15"/>
    <col min="4836" max="4836" width="0.42578125" style="15" customWidth="1"/>
    <col min="4837" max="4837" width="12.140625" style="15" customWidth="1"/>
    <col min="4838" max="4838" width="9.85546875" style="15" customWidth="1"/>
    <col min="4839" max="4840" width="10" style="15" customWidth="1"/>
    <col min="4841" max="4846" width="9.28515625" style="15" customWidth="1"/>
    <col min="4847" max="5091" width="9.140625" style="15"/>
    <col min="5092" max="5092" width="0.42578125" style="15" customWidth="1"/>
    <col min="5093" max="5093" width="12.140625" style="15" customWidth="1"/>
    <col min="5094" max="5094" width="9.85546875" style="15" customWidth="1"/>
    <col min="5095" max="5096" width="10" style="15" customWidth="1"/>
    <col min="5097" max="5102" width="9.28515625" style="15" customWidth="1"/>
    <col min="5103" max="5347" width="9.140625" style="15"/>
    <col min="5348" max="5348" width="0.42578125" style="15" customWidth="1"/>
    <col min="5349" max="5349" width="12.140625" style="15" customWidth="1"/>
    <col min="5350" max="5350" width="9.85546875" style="15" customWidth="1"/>
    <col min="5351" max="5352" width="10" style="15" customWidth="1"/>
    <col min="5353" max="5358" width="9.28515625" style="15" customWidth="1"/>
    <col min="5359" max="5603" width="9.140625" style="15"/>
    <col min="5604" max="5604" width="0.42578125" style="15" customWidth="1"/>
    <col min="5605" max="5605" width="12.140625" style="15" customWidth="1"/>
    <col min="5606" max="5606" width="9.85546875" style="15" customWidth="1"/>
    <col min="5607" max="5608" width="10" style="15" customWidth="1"/>
    <col min="5609" max="5614" width="9.28515625" style="15" customWidth="1"/>
    <col min="5615" max="5859" width="9.140625" style="15"/>
    <col min="5860" max="5860" width="0.42578125" style="15" customWidth="1"/>
    <col min="5861" max="5861" width="12.140625" style="15" customWidth="1"/>
    <col min="5862" max="5862" width="9.85546875" style="15" customWidth="1"/>
    <col min="5863" max="5864" width="10" style="15" customWidth="1"/>
    <col min="5865" max="5870" width="9.28515625" style="15" customWidth="1"/>
    <col min="5871" max="6115" width="9.140625" style="15"/>
    <col min="6116" max="6116" width="0.42578125" style="15" customWidth="1"/>
    <col min="6117" max="6117" width="12.140625" style="15" customWidth="1"/>
    <col min="6118" max="6118" width="9.85546875" style="15" customWidth="1"/>
    <col min="6119" max="6120" width="10" style="15" customWidth="1"/>
    <col min="6121" max="6126" width="9.28515625" style="15" customWidth="1"/>
    <col min="6127" max="6371" width="9.140625" style="15"/>
    <col min="6372" max="6372" width="0.42578125" style="15" customWidth="1"/>
    <col min="6373" max="6373" width="12.140625" style="15" customWidth="1"/>
    <col min="6374" max="6374" width="9.85546875" style="15" customWidth="1"/>
    <col min="6375" max="6376" width="10" style="15" customWidth="1"/>
    <col min="6377" max="6382" width="9.28515625" style="15" customWidth="1"/>
    <col min="6383" max="6627" width="9.140625" style="15"/>
    <col min="6628" max="6628" width="0.42578125" style="15" customWidth="1"/>
    <col min="6629" max="6629" width="12.140625" style="15" customWidth="1"/>
    <col min="6630" max="6630" width="9.85546875" style="15" customWidth="1"/>
    <col min="6631" max="6632" width="10" style="15" customWidth="1"/>
    <col min="6633" max="6638" width="9.28515625" style="15" customWidth="1"/>
    <col min="6639" max="6883" width="9.140625" style="15"/>
    <col min="6884" max="6884" width="0.42578125" style="15" customWidth="1"/>
    <col min="6885" max="6885" width="12.140625" style="15" customWidth="1"/>
    <col min="6886" max="6886" width="9.85546875" style="15" customWidth="1"/>
    <col min="6887" max="6888" width="10" style="15" customWidth="1"/>
    <col min="6889" max="6894" width="9.28515625" style="15" customWidth="1"/>
    <col min="6895" max="7139" width="9.140625" style="15"/>
    <col min="7140" max="7140" width="0.42578125" style="15" customWidth="1"/>
    <col min="7141" max="7141" width="12.140625" style="15" customWidth="1"/>
    <col min="7142" max="7142" width="9.85546875" style="15" customWidth="1"/>
    <col min="7143" max="7144" width="10" style="15" customWidth="1"/>
    <col min="7145" max="7150" width="9.28515625" style="15" customWidth="1"/>
    <col min="7151" max="7395" width="9.140625" style="15"/>
    <col min="7396" max="7396" width="0.42578125" style="15" customWidth="1"/>
    <col min="7397" max="7397" width="12.140625" style="15" customWidth="1"/>
    <col min="7398" max="7398" width="9.85546875" style="15" customWidth="1"/>
    <col min="7399" max="7400" width="10" style="15" customWidth="1"/>
    <col min="7401" max="7406" width="9.28515625" style="15" customWidth="1"/>
    <col min="7407" max="7651" width="9.140625" style="15"/>
    <col min="7652" max="7652" width="0.42578125" style="15" customWidth="1"/>
    <col min="7653" max="7653" width="12.140625" style="15" customWidth="1"/>
    <col min="7654" max="7654" width="9.85546875" style="15" customWidth="1"/>
    <col min="7655" max="7656" width="10" style="15" customWidth="1"/>
    <col min="7657" max="7662" width="9.28515625" style="15" customWidth="1"/>
    <col min="7663" max="7907" width="9.140625" style="15"/>
    <col min="7908" max="7908" width="0.42578125" style="15" customWidth="1"/>
    <col min="7909" max="7909" width="12.140625" style="15" customWidth="1"/>
    <col min="7910" max="7910" width="9.85546875" style="15" customWidth="1"/>
    <col min="7911" max="7912" width="10" style="15" customWidth="1"/>
    <col min="7913" max="7918" width="9.28515625" style="15" customWidth="1"/>
    <col min="7919" max="8163" width="9.140625" style="15"/>
    <col min="8164" max="8164" width="0.42578125" style="15" customWidth="1"/>
    <col min="8165" max="8165" width="12.140625" style="15" customWidth="1"/>
    <col min="8166" max="8166" width="9.85546875" style="15" customWidth="1"/>
    <col min="8167" max="8168" width="10" style="15" customWidth="1"/>
    <col min="8169" max="8174" width="9.28515625" style="15" customWidth="1"/>
    <col min="8175" max="8419" width="9.140625" style="15"/>
    <col min="8420" max="8420" width="0.42578125" style="15" customWidth="1"/>
    <col min="8421" max="8421" width="12.140625" style="15" customWidth="1"/>
    <col min="8422" max="8422" width="9.85546875" style="15" customWidth="1"/>
    <col min="8423" max="8424" width="10" style="15" customWidth="1"/>
    <col min="8425" max="8430" width="9.28515625" style="15" customWidth="1"/>
    <col min="8431" max="8675" width="9.140625" style="15"/>
    <col min="8676" max="8676" width="0.42578125" style="15" customWidth="1"/>
    <col min="8677" max="8677" width="12.140625" style="15" customWidth="1"/>
    <col min="8678" max="8678" width="9.85546875" style="15" customWidth="1"/>
    <col min="8679" max="8680" width="10" style="15" customWidth="1"/>
    <col min="8681" max="8686" width="9.28515625" style="15" customWidth="1"/>
    <col min="8687" max="8931" width="9.140625" style="15"/>
    <col min="8932" max="8932" width="0.42578125" style="15" customWidth="1"/>
    <col min="8933" max="8933" width="12.140625" style="15" customWidth="1"/>
    <col min="8934" max="8934" width="9.85546875" style="15" customWidth="1"/>
    <col min="8935" max="8936" width="10" style="15" customWidth="1"/>
    <col min="8937" max="8942" width="9.28515625" style="15" customWidth="1"/>
    <col min="8943" max="9187" width="9.140625" style="15"/>
    <col min="9188" max="9188" width="0.42578125" style="15" customWidth="1"/>
    <col min="9189" max="9189" width="12.140625" style="15" customWidth="1"/>
    <col min="9190" max="9190" width="9.85546875" style="15" customWidth="1"/>
    <col min="9191" max="9192" width="10" style="15" customWidth="1"/>
    <col min="9193" max="9198" width="9.28515625" style="15" customWidth="1"/>
    <col min="9199" max="9443" width="9.140625" style="15"/>
    <col min="9444" max="9444" width="0.42578125" style="15" customWidth="1"/>
    <col min="9445" max="9445" width="12.140625" style="15" customWidth="1"/>
    <col min="9446" max="9446" width="9.85546875" style="15" customWidth="1"/>
    <col min="9447" max="9448" width="10" style="15" customWidth="1"/>
    <col min="9449" max="9454" width="9.28515625" style="15" customWidth="1"/>
    <col min="9455" max="9699" width="9.140625" style="15"/>
    <col min="9700" max="9700" width="0.42578125" style="15" customWidth="1"/>
    <col min="9701" max="9701" width="12.140625" style="15" customWidth="1"/>
    <col min="9702" max="9702" width="9.85546875" style="15" customWidth="1"/>
    <col min="9703" max="9704" width="10" style="15" customWidth="1"/>
    <col min="9705" max="9710" width="9.28515625" style="15" customWidth="1"/>
    <col min="9711" max="9955" width="9.140625" style="15"/>
    <col min="9956" max="9956" width="0.42578125" style="15" customWidth="1"/>
    <col min="9957" max="9957" width="12.140625" style="15" customWidth="1"/>
    <col min="9958" max="9958" width="9.85546875" style="15" customWidth="1"/>
    <col min="9959" max="9960" width="10" style="15" customWidth="1"/>
    <col min="9961" max="9966" width="9.28515625" style="15" customWidth="1"/>
    <col min="9967" max="10211" width="9.140625" style="15"/>
    <col min="10212" max="10212" width="0.42578125" style="15" customWidth="1"/>
    <col min="10213" max="10213" width="12.140625" style="15" customWidth="1"/>
    <col min="10214" max="10214" width="9.85546875" style="15" customWidth="1"/>
    <col min="10215" max="10216" width="10" style="15" customWidth="1"/>
    <col min="10217" max="10222" width="9.28515625" style="15" customWidth="1"/>
    <col min="10223" max="10467" width="9.140625" style="15"/>
    <col min="10468" max="10468" width="0.42578125" style="15" customWidth="1"/>
    <col min="10469" max="10469" width="12.140625" style="15" customWidth="1"/>
    <col min="10470" max="10470" width="9.85546875" style="15" customWidth="1"/>
    <col min="10471" max="10472" width="10" style="15" customWidth="1"/>
    <col min="10473" max="10478" width="9.28515625" style="15" customWidth="1"/>
    <col min="10479" max="10723" width="9.140625" style="15"/>
    <col min="10724" max="10724" width="0.42578125" style="15" customWidth="1"/>
    <col min="10725" max="10725" width="12.140625" style="15" customWidth="1"/>
    <col min="10726" max="10726" width="9.85546875" style="15" customWidth="1"/>
    <col min="10727" max="10728" width="10" style="15" customWidth="1"/>
    <col min="10729" max="10734" width="9.28515625" style="15" customWidth="1"/>
    <col min="10735" max="10979" width="9.140625" style="15"/>
    <col min="10980" max="10980" width="0.42578125" style="15" customWidth="1"/>
    <col min="10981" max="10981" width="12.140625" style="15" customWidth="1"/>
    <col min="10982" max="10982" width="9.85546875" style="15" customWidth="1"/>
    <col min="10983" max="10984" width="10" style="15" customWidth="1"/>
    <col min="10985" max="10990" width="9.28515625" style="15" customWidth="1"/>
    <col min="10991" max="11235" width="9.140625" style="15"/>
    <col min="11236" max="11236" width="0.42578125" style="15" customWidth="1"/>
    <col min="11237" max="11237" width="12.140625" style="15" customWidth="1"/>
    <col min="11238" max="11238" width="9.85546875" style="15" customWidth="1"/>
    <col min="11239" max="11240" width="10" style="15" customWidth="1"/>
    <col min="11241" max="11246" width="9.28515625" style="15" customWidth="1"/>
    <col min="11247" max="11491" width="9.140625" style="15"/>
    <col min="11492" max="11492" width="0.42578125" style="15" customWidth="1"/>
    <col min="11493" max="11493" width="12.140625" style="15" customWidth="1"/>
    <col min="11494" max="11494" width="9.85546875" style="15" customWidth="1"/>
    <col min="11495" max="11496" width="10" style="15" customWidth="1"/>
    <col min="11497" max="11502" width="9.28515625" style="15" customWidth="1"/>
    <col min="11503" max="11747" width="9.140625" style="15"/>
    <col min="11748" max="11748" width="0.42578125" style="15" customWidth="1"/>
    <col min="11749" max="11749" width="12.140625" style="15" customWidth="1"/>
    <col min="11750" max="11750" width="9.85546875" style="15" customWidth="1"/>
    <col min="11751" max="11752" width="10" style="15" customWidth="1"/>
    <col min="11753" max="11758" width="9.28515625" style="15" customWidth="1"/>
    <col min="11759" max="12003" width="9.140625" style="15"/>
    <col min="12004" max="12004" width="0.42578125" style="15" customWidth="1"/>
    <col min="12005" max="12005" width="12.140625" style="15" customWidth="1"/>
    <col min="12006" max="12006" width="9.85546875" style="15" customWidth="1"/>
    <col min="12007" max="12008" width="10" style="15" customWidth="1"/>
    <col min="12009" max="12014" width="9.28515625" style="15" customWidth="1"/>
    <col min="12015" max="12259" width="9.140625" style="15"/>
    <col min="12260" max="12260" width="0.42578125" style="15" customWidth="1"/>
    <col min="12261" max="12261" width="12.140625" style="15" customWidth="1"/>
    <col min="12262" max="12262" width="9.85546875" style="15" customWidth="1"/>
    <col min="12263" max="12264" width="10" style="15" customWidth="1"/>
    <col min="12265" max="12270" width="9.28515625" style="15" customWidth="1"/>
    <col min="12271" max="12515" width="9.140625" style="15"/>
    <col min="12516" max="12516" width="0.42578125" style="15" customWidth="1"/>
    <col min="12517" max="12517" width="12.140625" style="15" customWidth="1"/>
    <col min="12518" max="12518" width="9.85546875" style="15" customWidth="1"/>
    <col min="12519" max="12520" width="10" style="15" customWidth="1"/>
    <col min="12521" max="12526" width="9.28515625" style="15" customWidth="1"/>
    <col min="12527" max="12771" width="9.140625" style="15"/>
    <col min="12772" max="12772" width="0.42578125" style="15" customWidth="1"/>
    <col min="12773" max="12773" width="12.140625" style="15" customWidth="1"/>
    <col min="12774" max="12774" width="9.85546875" style="15" customWidth="1"/>
    <col min="12775" max="12776" width="10" style="15" customWidth="1"/>
    <col min="12777" max="12782" width="9.28515625" style="15" customWidth="1"/>
    <col min="12783" max="13027" width="9.140625" style="15"/>
    <col min="13028" max="13028" width="0.42578125" style="15" customWidth="1"/>
    <col min="13029" max="13029" width="12.140625" style="15" customWidth="1"/>
    <col min="13030" max="13030" width="9.85546875" style="15" customWidth="1"/>
    <col min="13031" max="13032" width="10" style="15" customWidth="1"/>
    <col min="13033" max="13038" width="9.28515625" style="15" customWidth="1"/>
    <col min="13039" max="13283" width="9.140625" style="15"/>
    <col min="13284" max="13284" width="0.42578125" style="15" customWidth="1"/>
    <col min="13285" max="13285" width="12.140625" style="15" customWidth="1"/>
    <col min="13286" max="13286" width="9.85546875" style="15" customWidth="1"/>
    <col min="13287" max="13288" width="10" style="15" customWidth="1"/>
    <col min="13289" max="13294" width="9.28515625" style="15" customWidth="1"/>
    <col min="13295" max="13539" width="9.140625" style="15"/>
    <col min="13540" max="13540" width="0.42578125" style="15" customWidth="1"/>
    <col min="13541" max="13541" width="12.140625" style="15" customWidth="1"/>
    <col min="13542" max="13542" width="9.85546875" style="15" customWidth="1"/>
    <col min="13543" max="13544" width="10" style="15" customWidth="1"/>
    <col min="13545" max="13550" width="9.28515625" style="15" customWidth="1"/>
    <col min="13551" max="13795" width="9.140625" style="15"/>
    <col min="13796" max="13796" width="0.42578125" style="15" customWidth="1"/>
    <col min="13797" max="13797" width="12.140625" style="15" customWidth="1"/>
    <col min="13798" max="13798" width="9.85546875" style="15" customWidth="1"/>
    <col min="13799" max="13800" width="10" style="15" customWidth="1"/>
    <col min="13801" max="13806" width="9.28515625" style="15" customWidth="1"/>
    <col min="13807" max="14051" width="9.140625" style="15"/>
    <col min="14052" max="14052" width="0.42578125" style="15" customWidth="1"/>
    <col min="14053" max="14053" width="12.140625" style="15" customWidth="1"/>
    <col min="14054" max="14054" width="9.85546875" style="15" customWidth="1"/>
    <col min="14055" max="14056" width="10" style="15" customWidth="1"/>
    <col min="14057" max="14062" width="9.28515625" style="15" customWidth="1"/>
    <col min="14063" max="14307" width="9.140625" style="15"/>
    <col min="14308" max="14308" width="0.42578125" style="15" customWidth="1"/>
    <col min="14309" max="14309" width="12.140625" style="15" customWidth="1"/>
    <col min="14310" max="14310" width="9.85546875" style="15" customWidth="1"/>
    <col min="14311" max="14312" width="10" style="15" customWidth="1"/>
    <col min="14313" max="14318" width="9.28515625" style="15" customWidth="1"/>
    <col min="14319" max="14563" width="9.140625" style="15"/>
    <col min="14564" max="14564" width="0.42578125" style="15" customWidth="1"/>
    <col min="14565" max="14565" width="12.140625" style="15" customWidth="1"/>
    <col min="14566" max="14566" width="9.85546875" style="15" customWidth="1"/>
    <col min="14567" max="14568" width="10" style="15" customWidth="1"/>
    <col min="14569" max="14574" width="9.28515625" style="15" customWidth="1"/>
    <col min="14575" max="14819" width="9.140625" style="15"/>
    <col min="14820" max="14820" width="0.42578125" style="15" customWidth="1"/>
    <col min="14821" max="14821" width="12.140625" style="15" customWidth="1"/>
    <col min="14822" max="14822" width="9.85546875" style="15" customWidth="1"/>
    <col min="14823" max="14824" width="10" style="15" customWidth="1"/>
    <col min="14825" max="14830" width="9.28515625" style="15" customWidth="1"/>
    <col min="14831" max="15075" width="9.140625" style="15"/>
    <col min="15076" max="15076" width="0.42578125" style="15" customWidth="1"/>
    <col min="15077" max="15077" width="12.140625" style="15" customWidth="1"/>
    <col min="15078" max="15078" width="9.85546875" style="15" customWidth="1"/>
    <col min="15079" max="15080" width="10" style="15" customWidth="1"/>
    <col min="15081" max="15086" width="9.28515625" style="15" customWidth="1"/>
    <col min="15087" max="15331" width="9.140625" style="15"/>
    <col min="15332" max="15332" width="0.42578125" style="15" customWidth="1"/>
    <col min="15333" max="15333" width="12.140625" style="15" customWidth="1"/>
    <col min="15334" max="15334" width="9.85546875" style="15" customWidth="1"/>
    <col min="15335" max="15336" width="10" style="15" customWidth="1"/>
    <col min="15337" max="15342" width="9.28515625" style="15" customWidth="1"/>
    <col min="15343" max="15587" width="9.140625" style="15"/>
    <col min="15588" max="15588" width="0.42578125" style="15" customWidth="1"/>
    <col min="15589" max="15589" width="12.140625" style="15" customWidth="1"/>
    <col min="15590" max="15590" width="9.85546875" style="15" customWidth="1"/>
    <col min="15591" max="15592" width="10" style="15" customWidth="1"/>
    <col min="15593" max="15598" width="9.28515625" style="15" customWidth="1"/>
    <col min="15599" max="15843" width="9.140625" style="15"/>
    <col min="15844" max="15844" width="0.42578125" style="15" customWidth="1"/>
    <col min="15845" max="15845" width="12.140625" style="15" customWidth="1"/>
    <col min="15846" max="15846" width="9.85546875" style="15" customWidth="1"/>
    <col min="15847" max="15848" width="10" style="15" customWidth="1"/>
    <col min="15849" max="15854" width="9.28515625" style="15" customWidth="1"/>
    <col min="15855" max="16099" width="9.140625" style="15"/>
    <col min="16100" max="16100" width="0.42578125" style="15" customWidth="1"/>
    <col min="16101" max="16101" width="12.140625" style="15" customWidth="1"/>
    <col min="16102" max="16102" width="9.85546875" style="15" customWidth="1"/>
    <col min="16103" max="16104" width="10" style="15" customWidth="1"/>
    <col min="16105" max="16110" width="9.28515625" style="15" customWidth="1"/>
    <col min="16111" max="16384" width="9.140625" style="15"/>
  </cols>
  <sheetData>
    <row r="1" spans="1:11" x14ac:dyDescent="0.2">
      <c r="I1" s="16"/>
    </row>
    <row r="2" spans="1:11" ht="18" customHeight="1" x14ac:dyDescent="0.2">
      <c r="I2" s="17" t="s">
        <v>61</v>
      </c>
    </row>
    <row r="3" spans="1:11" ht="18.75" customHeight="1" x14ac:dyDescent="0.2"/>
    <row r="4" spans="1:11" ht="19.5" customHeight="1" x14ac:dyDescent="0.25">
      <c r="I4" s="18"/>
      <c r="K4" s="2" t="s">
        <v>568</v>
      </c>
    </row>
    <row r="5" spans="1:11" s="19" customFormat="1" ht="46.5" customHeight="1" x14ac:dyDescent="0.25">
      <c r="A5" s="347" t="s">
        <v>12</v>
      </c>
      <c r="B5" s="347"/>
      <c r="C5" s="347"/>
      <c r="D5" s="347"/>
      <c r="E5" s="347"/>
      <c r="F5" s="347"/>
      <c r="G5" s="15"/>
      <c r="I5" s="15"/>
      <c r="J5" s="15"/>
      <c r="K5" s="15"/>
    </row>
    <row r="6" spans="1:11" s="19" customFormat="1" ht="16.5" customHeight="1" x14ac:dyDescent="0.2">
      <c r="A6" s="348"/>
      <c r="B6" s="343" t="s">
        <v>150</v>
      </c>
      <c r="C6" s="344"/>
      <c r="D6" s="344"/>
      <c r="E6" s="344"/>
      <c r="F6" s="345"/>
      <c r="G6" s="343" t="s">
        <v>151</v>
      </c>
      <c r="H6" s="344"/>
      <c r="I6" s="344"/>
      <c r="J6" s="344"/>
      <c r="K6" s="345"/>
    </row>
    <row r="7" spans="1:11" s="19" customFormat="1" ht="25.5" customHeight="1" x14ac:dyDescent="0.2">
      <c r="A7" s="348"/>
      <c r="B7" s="339" t="s">
        <v>65</v>
      </c>
      <c r="C7" s="338" t="s">
        <v>66</v>
      </c>
      <c r="D7" s="338"/>
      <c r="E7" s="338" t="s">
        <v>67</v>
      </c>
      <c r="F7" s="338"/>
      <c r="G7" s="339" t="s">
        <v>65</v>
      </c>
      <c r="H7" s="338" t="s">
        <v>66</v>
      </c>
      <c r="I7" s="338"/>
      <c r="J7" s="338" t="s">
        <v>67</v>
      </c>
      <c r="K7" s="338"/>
    </row>
    <row r="8" spans="1:11" s="19" customFormat="1" ht="15" customHeight="1" x14ac:dyDescent="0.2">
      <c r="A8" s="349"/>
      <c r="B8" s="339"/>
      <c r="C8" s="20" t="s">
        <v>68</v>
      </c>
      <c r="D8" s="21" t="s">
        <v>69</v>
      </c>
      <c r="E8" s="20" t="s">
        <v>68</v>
      </c>
      <c r="F8" s="21" t="s">
        <v>69</v>
      </c>
      <c r="G8" s="339"/>
      <c r="H8" s="20" t="s">
        <v>68</v>
      </c>
      <c r="I8" s="21" t="s">
        <v>69</v>
      </c>
      <c r="J8" s="20" t="s">
        <v>68</v>
      </c>
      <c r="K8" s="21" t="s">
        <v>69</v>
      </c>
    </row>
    <row r="9" spans="1:11" s="19" customFormat="1" ht="3" customHeight="1" x14ac:dyDescent="0.2">
      <c r="A9" s="22"/>
      <c r="B9" s="22"/>
      <c r="C9" s="22"/>
      <c r="D9" s="22"/>
      <c r="G9" s="22"/>
      <c r="H9" s="22"/>
      <c r="I9" s="22"/>
    </row>
    <row r="10" spans="1:11" s="19" customFormat="1" ht="14.45" customHeight="1" x14ac:dyDescent="0.2">
      <c r="A10" s="79" t="s">
        <v>172</v>
      </c>
      <c r="B10" s="80">
        <v>434432</v>
      </c>
      <c r="C10" s="80">
        <v>14722</v>
      </c>
      <c r="D10" s="81">
        <v>3.5076600509875866</v>
      </c>
      <c r="E10" s="80">
        <v>5658</v>
      </c>
      <c r="F10" s="81">
        <v>1.3195762802781885</v>
      </c>
      <c r="G10" s="80">
        <v>273631</v>
      </c>
      <c r="H10" s="80">
        <v>3822</v>
      </c>
      <c r="I10" s="81">
        <v>1.4165576389223489</v>
      </c>
      <c r="J10" s="80">
        <v>-2245</v>
      </c>
      <c r="K10" s="81">
        <v>-0.81377140454407049</v>
      </c>
    </row>
    <row r="11" spans="1:11" s="19" customFormat="1" ht="14.45" customHeight="1" x14ac:dyDescent="0.2">
      <c r="A11" s="79" t="s">
        <v>173</v>
      </c>
      <c r="B11" s="80">
        <v>77387</v>
      </c>
      <c r="C11" s="80">
        <v>1957</v>
      </c>
      <c r="D11" s="81">
        <v>2.5944584382871536</v>
      </c>
      <c r="E11" s="80">
        <v>6059</v>
      </c>
      <c r="F11" s="81">
        <v>8.4945603409600725</v>
      </c>
      <c r="G11" s="80">
        <v>50530</v>
      </c>
      <c r="H11" s="80">
        <v>1345</v>
      </c>
      <c r="I11" s="81">
        <v>2.7345735488461931</v>
      </c>
      <c r="J11" s="80">
        <v>4210</v>
      </c>
      <c r="K11" s="81">
        <v>9.0889464594127798</v>
      </c>
    </row>
    <row r="12" spans="1:11" s="19" customFormat="1" ht="14.45" customHeight="1" x14ac:dyDescent="0.2">
      <c r="A12" s="26" t="s">
        <v>154</v>
      </c>
      <c r="B12" s="27">
        <v>1586</v>
      </c>
      <c r="C12" s="27">
        <v>96</v>
      </c>
      <c r="D12" s="28">
        <v>6.4429530201342278</v>
      </c>
      <c r="E12" s="27">
        <v>481</v>
      </c>
      <c r="F12" s="28">
        <v>43.529411764705884</v>
      </c>
      <c r="G12" s="27">
        <v>931</v>
      </c>
      <c r="H12" s="27">
        <v>69</v>
      </c>
      <c r="I12" s="28">
        <v>8.0046403712296978</v>
      </c>
      <c r="J12" s="27">
        <v>276</v>
      </c>
      <c r="K12" s="28">
        <v>42.137404580152669</v>
      </c>
    </row>
    <row r="13" spans="1:11" s="19" customFormat="1" ht="14.45" customHeight="1" x14ac:dyDescent="0.2">
      <c r="A13" s="29" t="s">
        <v>155</v>
      </c>
      <c r="B13" s="30">
        <v>3929</v>
      </c>
      <c r="C13" s="30">
        <v>191</v>
      </c>
      <c r="D13" s="31">
        <v>5.1096843231674693</v>
      </c>
      <c r="E13" s="30">
        <v>860</v>
      </c>
      <c r="F13" s="31">
        <v>28.022157054415118</v>
      </c>
      <c r="G13" s="30">
        <v>2462</v>
      </c>
      <c r="H13" s="30">
        <v>248</v>
      </c>
      <c r="I13" s="31">
        <v>11.201445347786811</v>
      </c>
      <c r="J13" s="30">
        <v>703</v>
      </c>
      <c r="K13" s="31">
        <v>39.965889710062534</v>
      </c>
    </row>
    <row r="14" spans="1:11" s="19" customFormat="1" ht="14.45" customHeight="1" x14ac:dyDescent="0.2">
      <c r="A14" s="26" t="s">
        <v>156</v>
      </c>
      <c r="B14" s="27">
        <v>7249</v>
      </c>
      <c r="C14" s="27">
        <v>222</v>
      </c>
      <c r="D14" s="28">
        <v>3.1592429201650774</v>
      </c>
      <c r="E14" s="27">
        <v>1207</v>
      </c>
      <c r="F14" s="28">
        <v>19.976828864614365</v>
      </c>
      <c r="G14" s="27">
        <v>4751</v>
      </c>
      <c r="H14" s="27">
        <v>231</v>
      </c>
      <c r="I14" s="28">
        <v>5.110619469026549</v>
      </c>
      <c r="J14" s="27">
        <v>968</v>
      </c>
      <c r="K14" s="28">
        <v>25.588157546920435</v>
      </c>
    </row>
    <row r="15" spans="1:11" s="19" customFormat="1" ht="14.45" customHeight="1" x14ac:dyDescent="0.2">
      <c r="A15" s="29" t="s">
        <v>157</v>
      </c>
      <c r="B15" s="30">
        <v>9254</v>
      </c>
      <c r="C15" s="30">
        <v>345</v>
      </c>
      <c r="D15" s="31">
        <v>3.8724884947805589</v>
      </c>
      <c r="E15" s="30">
        <v>992</v>
      </c>
      <c r="F15" s="31">
        <v>12.006778019849916</v>
      </c>
      <c r="G15" s="30">
        <v>6179</v>
      </c>
      <c r="H15" s="30">
        <v>349</v>
      </c>
      <c r="I15" s="31">
        <v>5.9862778730703257</v>
      </c>
      <c r="J15" s="30">
        <v>845</v>
      </c>
      <c r="K15" s="31">
        <v>15.841769778777653</v>
      </c>
    </row>
    <row r="16" spans="1:11" s="19" customFormat="1" ht="14.45" customHeight="1" x14ac:dyDescent="0.2">
      <c r="A16" s="26" t="s">
        <v>158</v>
      </c>
      <c r="B16" s="27">
        <v>10168</v>
      </c>
      <c r="C16" s="27">
        <v>272</v>
      </c>
      <c r="D16" s="28">
        <v>2.7485852869846403</v>
      </c>
      <c r="E16" s="27">
        <v>284</v>
      </c>
      <c r="F16" s="28">
        <v>2.8733306353702952</v>
      </c>
      <c r="G16" s="27">
        <v>6823</v>
      </c>
      <c r="H16" s="27">
        <v>156</v>
      </c>
      <c r="I16" s="28">
        <v>2.3398830058497073</v>
      </c>
      <c r="J16" s="27">
        <v>245</v>
      </c>
      <c r="K16" s="28">
        <v>3.7245363332319852</v>
      </c>
    </row>
    <row r="17" spans="1:11" s="19" customFormat="1" ht="14.45" customHeight="1" x14ac:dyDescent="0.2">
      <c r="A17" s="29" t="s">
        <v>159</v>
      </c>
      <c r="B17" s="30">
        <v>10168</v>
      </c>
      <c r="C17" s="30">
        <v>272</v>
      </c>
      <c r="D17" s="31">
        <v>2.7485852869846403</v>
      </c>
      <c r="E17" s="30">
        <v>231</v>
      </c>
      <c r="F17" s="31">
        <v>2.3246452651705747</v>
      </c>
      <c r="G17" s="30">
        <v>6892</v>
      </c>
      <c r="H17" s="30">
        <v>186</v>
      </c>
      <c r="I17" s="31">
        <v>2.7736355502535042</v>
      </c>
      <c r="J17" s="30">
        <v>306</v>
      </c>
      <c r="K17" s="31">
        <v>4.6462192529608259</v>
      </c>
    </row>
    <row r="18" spans="1:11" s="19" customFormat="1" ht="14.45" customHeight="1" x14ac:dyDescent="0.2">
      <c r="A18" s="26" t="s">
        <v>160</v>
      </c>
      <c r="B18" s="27">
        <v>9653</v>
      </c>
      <c r="C18" s="27">
        <v>205</v>
      </c>
      <c r="D18" s="28">
        <v>2.1697713801862828</v>
      </c>
      <c r="E18" s="27">
        <v>271</v>
      </c>
      <c r="F18" s="28">
        <v>2.8885099125985931</v>
      </c>
      <c r="G18" s="27">
        <v>6557</v>
      </c>
      <c r="H18" s="27">
        <v>86</v>
      </c>
      <c r="I18" s="28">
        <v>1.3290063359604389</v>
      </c>
      <c r="J18" s="27">
        <v>243</v>
      </c>
      <c r="K18" s="28">
        <v>3.8485904339562875</v>
      </c>
    </row>
    <row r="19" spans="1:11" s="19" customFormat="1" ht="14.45" customHeight="1" x14ac:dyDescent="0.2">
      <c r="A19" s="29" t="s">
        <v>161</v>
      </c>
      <c r="B19" s="30">
        <v>8223</v>
      </c>
      <c r="C19" s="30">
        <v>159</v>
      </c>
      <c r="D19" s="31">
        <v>1.9717261904761905</v>
      </c>
      <c r="E19" s="30">
        <v>395</v>
      </c>
      <c r="F19" s="31">
        <v>5.0459887583035261</v>
      </c>
      <c r="G19" s="30">
        <v>5574</v>
      </c>
      <c r="H19" s="30">
        <v>43</v>
      </c>
      <c r="I19" s="31">
        <v>0.77743626830591217</v>
      </c>
      <c r="J19" s="30">
        <v>206</v>
      </c>
      <c r="K19" s="31">
        <v>3.8375558867362147</v>
      </c>
    </row>
    <row r="20" spans="1:11" s="19" customFormat="1" ht="14.45" customHeight="1" x14ac:dyDescent="0.2">
      <c r="A20" s="26" t="s">
        <v>162</v>
      </c>
      <c r="B20" s="27">
        <v>7550</v>
      </c>
      <c r="C20" s="27">
        <v>124</v>
      </c>
      <c r="D20" s="28">
        <v>1.6698087799622947</v>
      </c>
      <c r="E20" s="27">
        <v>507</v>
      </c>
      <c r="F20" s="28">
        <v>7.1986369444838845</v>
      </c>
      <c r="G20" s="27">
        <v>5516</v>
      </c>
      <c r="H20" s="27">
        <v>38</v>
      </c>
      <c r="I20" s="28">
        <v>0.69368382621394664</v>
      </c>
      <c r="J20" s="27">
        <v>307</v>
      </c>
      <c r="K20" s="28">
        <v>5.8936456133614898</v>
      </c>
    </row>
    <row r="21" spans="1:11" s="19" customFormat="1" ht="14.45" customHeight="1" x14ac:dyDescent="0.2">
      <c r="A21" s="29" t="s">
        <v>163</v>
      </c>
      <c r="B21" s="30">
        <v>6193</v>
      </c>
      <c r="C21" s="30">
        <v>27</v>
      </c>
      <c r="D21" s="31">
        <v>0.43788517677586763</v>
      </c>
      <c r="E21" s="30">
        <v>298</v>
      </c>
      <c r="F21" s="31">
        <v>5.0551314673452081</v>
      </c>
      <c r="G21" s="30">
        <v>4845</v>
      </c>
      <c r="H21" s="30">
        <v>-61</v>
      </c>
      <c r="I21" s="31">
        <v>-1.2433754586220953</v>
      </c>
      <c r="J21" s="30">
        <v>111</v>
      </c>
      <c r="K21" s="31">
        <v>2.3447401774397973</v>
      </c>
    </row>
    <row r="22" spans="1:11" s="19" customFormat="1" ht="14.45" customHeight="1" x14ac:dyDescent="0.2">
      <c r="A22" s="26" t="s">
        <v>164</v>
      </c>
      <c r="B22" s="27">
        <v>3414</v>
      </c>
      <c r="C22" s="27">
        <v>44</v>
      </c>
      <c r="D22" s="28">
        <v>1.3056379821958457</v>
      </c>
      <c r="E22" s="27">
        <v>533</v>
      </c>
      <c r="F22" s="28">
        <v>18.500520652551199</v>
      </c>
      <c r="G22" s="27">
        <v>0</v>
      </c>
      <c r="H22" s="27">
        <v>0</v>
      </c>
      <c r="I22" s="28" t="s">
        <v>569</v>
      </c>
      <c r="J22" s="27">
        <v>0</v>
      </c>
      <c r="K22" s="28" t="s">
        <v>569</v>
      </c>
    </row>
    <row r="23" spans="1:11" s="19" customFormat="1" ht="14.45" customHeight="1" x14ac:dyDescent="0.2">
      <c r="A23" s="82" t="s">
        <v>71</v>
      </c>
      <c r="B23" s="83">
        <v>5515</v>
      </c>
      <c r="C23" s="83">
        <v>287</v>
      </c>
      <c r="D23" s="84">
        <v>5.4896710022953332</v>
      </c>
      <c r="E23" s="83">
        <v>1341</v>
      </c>
      <c r="F23" s="84">
        <v>32.127455678006712</v>
      </c>
      <c r="G23" s="83">
        <v>3393</v>
      </c>
      <c r="H23" s="83">
        <v>317</v>
      </c>
      <c r="I23" s="84">
        <v>10.305591677503251</v>
      </c>
      <c r="J23" s="83">
        <v>979</v>
      </c>
      <c r="K23" s="84">
        <v>40.555095277547636</v>
      </c>
    </row>
    <row r="24" spans="1:11" s="19" customFormat="1" ht="14.45" customHeight="1" x14ac:dyDescent="0.2">
      <c r="A24" s="29" t="s">
        <v>72</v>
      </c>
      <c r="B24" s="30">
        <v>12764</v>
      </c>
      <c r="C24" s="30">
        <v>509</v>
      </c>
      <c r="D24" s="31">
        <v>4.1534067727458179</v>
      </c>
      <c r="E24" s="30">
        <v>2548</v>
      </c>
      <c r="F24" s="31">
        <v>24.941268598277212</v>
      </c>
      <c r="G24" s="30">
        <v>8144</v>
      </c>
      <c r="H24" s="30">
        <v>548</v>
      </c>
      <c r="I24" s="31">
        <v>7.2143233280674037</v>
      </c>
      <c r="J24" s="30">
        <v>1947</v>
      </c>
      <c r="K24" s="31">
        <v>31.418428271744393</v>
      </c>
    </row>
    <row r="25" spans="1:11" s="19" customFormat="1" ht="14.45" customHeight="1" x14ac:dyDescent="0.2">
      <c r="A25" s="26" t="s">
        <v>73</v>
      </c>
      <c r="B25" s="27">
        <v>47466</v>
      </c>
      <c r="C25" s="27">
        <v>1253</v>
      </c>
      <c r="D25" s="28">
        <v>2.7113582758098369</v>
      </c>
      <c r="E25" s="27">
        <v>2173</v>
      </c>
      <c r="F25" s="28">
        <v>4.7976508511248976</v>
      </c>
      <c r="G25" s="27">
        <v>32025</v>
      </c>
      <c r="H25" s="27">
        <v>820</v>
      </c>
      <c r="I25" s="28">
        <v>2.6277840089729212</v>
      </c>
      <c r="J25" s="27">
        <v>1845</v>
      </c>
      <c r="K25" s="28">
        <v>6.1133200795228628</v>
      </c>
    </row>
    <row r="26" spans="1:11" s="19" customFormat="1" ht="14.45" customHeight="1" x14ac:dyDescent="0.2">
      <c r="A26" s="29" t="s">
        <v>74</v>
      </c>
      <c r="B26" s="30">
        <v>13743</v>
      </c>
      <c r="C26" s="30">
        <v>151</v>
      </c>
      <c r="D26" s="31">
        <v>1.1109476162448499</v>
      </c>
      <c r="E26" s="30">
        <v>805</v>
      </c>
      <c r="F26" s="31">
        <v>6.2219817591590667</v>
      </c>
      <c r="G26" s="30">
        <v>10361</v>
      </c>
      <c r="H26" s="30">
        <v>-23</v>
      </c>
      <c r="I26" s="31">
        <v>-0.22149460708782742</v>
      </c>
      <c r="J26" s="30">
        <v>418</v>
      </c>
      <c r="K26" s="31">
        <v>4.203962586744443</v>
      </c>
    </row>
    <row r="27" spans="1:11" s="19" customFormat="1" ht="14.45" customHeight="1" x14ac:dyDescent="0.2">
      <c r="A27" s="26" t="s">
        <v>75</v>
      </c>
      <c r="B27" s="27">
        <v>73973</v>
      </c>
      <c r="C27" s="27">
        <v>1913</v>
      </c>
      <c r="D27" s="28">
        <v>2.6547321676380795</v>
      </c>
      <c r="E27" s="27">
        <v>5526</v>
      </c>
      <c r="F27" s="28">
        <v>8.0733998568235279</v>
      </c>
      <c r="G27" s="27">
        <v>50530</v>
      </c>
      <c r="H27" s="27">
        <v>1345</v>
      </c>
      <c r="I27" s="28">
        <v>2.7345735488461931</v>
      </c>
      <c r="J27" s="27">
        <v>4210</v>
      </c>
      <c r="K27" s="28">
        <v>9.0889464594127798</v>
      </c>
    </row>
    <row r="28" spans="1:11" s="19" customFormat="1" ht="14.45" customHeight="1" x14ac:dyDescent="0.2">
      <c r="A28" s="85" t="s">
        <v>76</v>
      </c>
      <c r="B28" s="86">
        <v>77387</v>
      </c>
      <c r="C28" s="86">
        <v>1957</v>
      </c>
      <c r="D28" s="87">
        <v>2.5944584382871536</v>
      </c>
      <c r="E28" s="86">
        <v>6059</v>
      </c>
      <c r="F28" s="87">
        <v>8.4945603409600725</v>
      </c>
      <c r="G28" s="86">
        <v>50530</v>
      </c>
      <c r="H28" s="86">
        <v>1345</v>
      </c>
      <c r="I28" s="87">
        <v>2.7345735488461931</v>
      </c>
      <c r="J28" s="86">
        <v>4210</v>
      </c>
      <c r="K28" s="87">
        <v>9.0889464594127798</v>
      </c>
    </row>
    <row r="29" spans="1:11" s="19" customFormat="1" ht="14.45" customHeight="1" x14ac:dyDescent="0.2">
      <c r="A29" s="79" t="s">
        <v>174</v>
      </c>
      <c r="B29" s="80">
        <v>357045</v>
      </c>
      <c r="C29" s="80">
        <v>12765</v>
      </c>
      <c r="D29" s="81">
        <v>3.7077378877657718</v>
      </c>
      <c r="E29" s="80">
        <v>-401</v>
      </c>
      <c r="F29" s="81">
        <v>-0.11218477756080639</v>
      </c>
      <c r="G29" s="80">
        <v>223101</v>
      </c>
      <c r="H29" s="80">
        <v>2477</v>
      </c>
      <c r="I29" s="81">
        <v>1.1227246355790848</v>
      </c>
      <c r="J29" s="80">
        <v>-6455</v>
      </c>
      <c r="K29" s="81">
        <v>-2.811950025266166</v>
      </c>
    </row>
    <row r="30" spans="1:11" s="19" customFormat="1" ht="14.45" customHeight="1" x14ac:dyDescent="0.2">
      <c r="A30" s="26" t="s">
        <v>154</v>
      </c>
      <c r="B30" s="27">
        <v>4734</v>
      </c>
      <c r="C30" s="27">
        <v>-180</v>
      </c>
      <c r="D30" s="28">
        <v>-3.6630036630036629</v>
      </c>
      <c r="E30" s="27">
        <v>-341</v>
      </c>
      <c r="F30" s="28">
        <v>-6.7192118226600988</v>
      </c>
      <c r="G30" s="27">
        <v>3559</v>
      </c>
      <c r="H30" s="27">
        <v>-126</v>
      </c>
      <c r="I30" s="28">
        <v>-3.4192672998643148</v>
      </c>
      <c r="J30" s="27">
        <v>-170</v>
      </c>
      <c r="K30" s="28">
        <v>-4.5588629659426116</v>
      </c>
    </row>
    <row r="31" spans="1:11" s="19" customFormat="1" ht="14.45" customHeight="1" x14ac:dyDescent="0.2">
      <c r="A31" s="29" t="s">
        <v>155</v>
      </c>
      <c r="B31" s="30">
        <v>18094</v>
      </c>
      <c r="C31" s="30">
        <v>473</v>
      </c>
      <c r="D31" s="31">
        <v>2.6842971454514499</v>
      </c>
      <c r="E31" s="30">
        <v>-561</v>
      </c>
      <c r="F31" s="31">
        <v>-3.007236665773251</v>
      </c>
      <c r="G31" s="30">
        <v>10311</v>
      </c>
      <c r="H31" s="30">
        <v>-94</v>
      </c>
      <c r="I31" s="31">
        <v>-0.90341182123978858</v>
      </c>
      <c r="J31" s="30">
        <v>-423</v>
      </c>
      <c r="K31" s="31">
        <v>-3.9407490217998884</v>
      </c>
    </row>
    <row r="32" spans="1:11" s="19" customFormat="1" ht="14.45" customHeight="1" x14ac:dyDescent="0.2">
      <c r="A32" s="26" t="s">
        <v>156</v>
      </c>
      <c r="B32" s="27">
        <v>26346</v>
      </c>
      <c r="C32" s="27">
        <v>1483</v>
      </c>
      <c r="D32" s="28">
        <v>5.9646864819209267</v>
      </c>
      <c r="E32" s="27">
        <v>1092</v>
      </c>
      <c r="F32" s="28">
        <v>4.3240674744594916</v>
      </c>
      <c r="G32" s="27">
        <v>17185</v>
      </c>
      <c r="H32" s="27">
        <v>492</v>
      </c>
      <c r="I32" s="28">
        <v>2.9473431977475588</v>
      </c>
      <c r="J32" s="27">
        <v>296</v>
      </c>
      <c r="K32" s="28">
        <v>1.7526200485523122</v>
      </c>
    </row>
    <row r="33" spans="1:11" s="19" customFormat="1" ht="14.45" customHeight="1" x14ac:dyDescent="0.2">
      <c r="A33" s="29" t="s">
        <v>157</v>
      </c>
      <c r="B33" s="30">
        <v>26967</v>
      </c>
      <c r="C33" s="30">
        <v>1486</v>
      </c>
      <c r="D33" s="31">
        <v>5.8317962403359367</v>
      </c>
      <c r="E33" s="30">
        <v>-3</v>
      </c>
      <c r="F33" s="31">
        <v>-1.1123470522803115E-2</v>
      </c>
      <c r="G33" s="30">
        <v>18098</v>
      </c>
      <c r="H33" s="30">
        <v>626</v>
      </c>
      <c r="I33" s="31">
        <v>3.582875457875458</v>
      </c>
      <c r="J33" s="30">
        <v>-251</v>
      </c>
      <c r="K33" s="31">
        <v>-1.3679219575998691</v>
      </c>
    </row>
    <row r="34" spans="1:11" s="19" customFormat="1" ht="14.45" customHeight="1" x14ac:dyDescent="0.2">
      <c r="A34" s="26" t="s">
        <v>158</v>
      </c>
      <c r="B34" s="27">
        <v>27841</v>
      </c>
      <c r="C34" s="27">
        <v>1244</v>
      </c>
      <c r="D34" s="28">
        <v>4.677219235252096</v>
      </c>
      <c r="E34" s="27">
        <v>-199</v>
      </c>
      <c r="F34" s="28">
        <v>-0.70970042796005706</v>
      </c>
      <c r="G34" s="27">
        <v>18530</v>
      </c>
      <c r="H34" s="27">
        <v>448</v>
      </c>
      <c r="I34" s="28">
        <v>2.4776020351731005</v>
      </c>
      <c r="J34" s="27">
        <v>-344</v>
      </c>
      <c r="K34" s="28">
        <v>-1.8226131185758185</v>
      </c>
    </row>
    <row r="35" spans="1:11" s="19" customFormat="1" ht="14.45" customHeight="1" x14ac:dyDescent="0.2">
      <c r="A35" s="29" t="s">
        <v>159</v>
      </c>
      <c r="B35" s="30">
        <v>30725</v>
      </c>
      <c r="C35" s="30">
        <v>1201</v>
      </c>
      <c r="D35" s="31">
        <v>4.0678769814388298</v>
      </c>
      <c r="E35" s="30">
        <v>-917</v>
      </c>
      <c r="F35" s="31">
        <v>-2.8980468996902853</v>
      </c>
      <c r="G35" s="30">
        <v>19682</v>
      </c>
      <c r="H35" s="30">
        <v>349</v>
      </c>
      <c r="I35" s="31">
        <v>1.8052035379920344</v>
      </c>
      <c r="J35" s="30">
        <v>-1181</v>
      </c>
      <c r="K35" s="31">
        <v>-5.6607391075109046</v>
      </c>
    </row>
    <row r="36" spans="1:11" s="19" customFormat="1" ht="14.45" customHeight="1" x14ac:dyDescent="0.2">
      <c r="A36" s="26" t="s">
        <v>160</v>
      </c>
      <c r="B36" s="27">
        <v>37774</v>
      </c>
      <c r="C36" s="27">
        <v>1419</v>
      </c>
      <c r="D36" s="28">
        <v>3.9031770045385779</v>
      </c>
      <c r="E36" s="27">
        <v>-1038</v>
      </c>
      <c r="F36" s="28">
        <v>-2.6744305884777906</v>
      </c>
      <c r="G36" s="27">
        <v>23829</v>
      </c>
      <c r="H36" s="27">
        <v>317</v>
      </c>
      <c r="I36" s="28">
        <v>1.3482477033004423</v>
      </c>
      <c r="J36" s="27">
        <v>-1593</v>
      </c>
      <c r="K36" s="28">
        <v>-6.2662261033750299</v>
      </c>
    </row>
    <row r="37" spans="1:11" s="19" customFormat="1" ht="14.45" customHeight="1" x14ac:dyDescent="0.2">
      <c r="A37" s="29" t="s">
        <v>161</v>
      </c>
      <c r="B37" s="30">
        <v>45119</v>
      </c>
      <c r="C37" s="30">
        <v>1828</v>
      </c>
      <c r="D37" s="31">
        <v>4.222586680834354</v>
      </c>
      <c r="E37" s="30">
        <v>-955</v>
      </c>
      <c r="F37" s="31">
        <v>-2.0727525285410429</v>
      </c>
      <c r="G37" s="30">
        <v>28519</v>
      </c>
      <c r="H37" s="30">
        <v>298</v>
      </c>
      <c r="I37" s="31">
        <v>1.0559512419829205</v>
      </c>
      <c r="J37" s="30">
        <v>-1846</v>
      </c>
      <c r="K37" s="31">
        <v>-6.0793676930676765</v>
      </c>
    </row>
    <row r="38" spans="1:11" s="19" customFormat="1" ht="14.45" customHeight="1" x14ac:dyDescent="0.2">
      <c r="A38" s="26" t="s">
        <v>162</v>
      </c>
      <c r="B38" s="27">
        <v>56660</v>
      </c>
      <c r="C38" s="27">
        <v>1797</v>
      </c>
      <c r="D38" s="28">
        <v>3.2754315294460747</v>
      </c>
      <c r="E38" s="27">
        <v>-281</v>
      </c>
      <c r="F38" s="28">
        <v>-0.49349326495846579</v>
      </c>
      <c r="G38" s="27">
        <v>38328</v>
      </c>
      <c r="H38" s="27">
        <v>105</v>
      </c>
      <c r="I38" s="28">
        <v>0.27470371242445646</v>
      </c>
      <c r="J38" s="27">
        <v>-838</v>
      </c>
      <c r="K38" s="28">
        <v>-2.1396108869938213</v>
      </c>
    </row>
    <row r="39" spans="1:11" s="19" customFormat="1" ht="14.45" customHeight="1" x14ac:dyDescent="0.2">
      <c r="A39" s="29" t="s">
        <v>163</v>
      </c>
      <c r="B39" s="30">
        <v>64285</v>
      </c>
      <c r="C39" s="30">
        <v>1686</v>
      </c>
      <c r="D39" s="31">
        <v>2.6933337593252289</v>
      </c>
      <c r="E39" s="30">
        <v>782</v>
      </c>
      <c r="F39" s="31">
        <v>1.231437884824339</v>
      </c>
      <c r="G39" s="30">
        <v>45060</v>
      </c>
      <c r="H39" s="30">
        <v>62</v>
      </c>
      <c r="I39" s="31">
        <v>0.13778390150673364</v>
      </c>
      <c r="J39" s="30">
        <v>-105</v>
      </c>
      <c r="K39" s="31">
        <v>-0.23248090335436733</v>
      </c>
    </row>
    <row r="40" spans="1:11" s="19" customFormat="1" ht="14.45" customHeight="1" x14ac:dyDescent="0.2">
      <c r="A40" s="26" t="s">
        <v>164</v>
      </c>
      <c r="B40" s="27">
        <v>18500</v>
      </c>
      <c r="C40" s="27">
        <v>328</v>
      </c>
      <c r="D40" s="28">
        <v>1.8049746863306186</v>
      </c>
      <c r="E40" s="27">
        <v>2020</v>
      </c>
      <c r="F40" s="28">
        <v>12.257281553398059</v>
      </c>
      <c r="G40" s="27">
        <v>0</v>
      </c>
      <c r="H40" s="27">
        <v>0</v>
      </c>
      <c r="I40" s="28" t="s">
        <v>569</v>
      </c>
      <c r="J40" s="27">
        <v>0</v>
      </c>
      <c r="K40" s="28" t="s">
        <v>569</v>
      </c>
    </row>
    <row r="41" spans="1:11" s="19" customFormat="1" ht="14.45" customHeight="1" x14ac:dyDescent="0.2">
      <c r="A41" s="82" t="s">
        <v>71</v>
      </c>
      <c r="B41" s="83">
        <v>22828</v>
      </c>
      <c r="C41" s="83">
        <v>293</v>
      </c>
      <c r="D41" s="84">
        <v>1.300199689372088</v>
      </c>
      <c r="E41" s="83">
        <v>-902</v>
      </c>
      <c r="F41" s="84">
        <v>-3.8010956595027392</v>
      </c>
      <c r="G41" s="83">
        <v>13870</v>
      </c>
      <c r="H41" s="83">
        <v>-220</v>
      </c>
      <c r="I41" s="84">
        <v>-1.5613910574875798</v>
      </c>
      <c r="J41" s="83">
        <v>-593</v>
      </c>
      <c r="K41" s="84">
        <v>-4.1001175413123141</v>
      </c>
    </row>
    <row r="42" spans="1:11" s="19" customFormat="1" ht="14.45" customHeight="1" x14ac:dyDescent="0.2">
      <c r="A42" s="29" t="s">
        <v>72</v>
      </c>
      <c r="B42" s="30">
        <v>49174</v>
      </c>
      <c r="C42" s="30">
        <v>1776</v>
      </c>
      <c r="D42" s="31">
        <v>3.7469935440313935</v>
      </c>
      <c r="E42" s="30">
        <v>190</v>
      </c>
      <c r="F42" s="31">
        <v>0.38788175730850888</v>
      </c>
      <c r="G42" s="30">
        <v>31055</v>
      </c>
      <c r="H42" s="30">
        <v>272</v>
      </c>
      <c r="I42" s="31">
        <v>0.88360458694734112</v>
      </c>
      <c r="J42" s="30">
        <v>-297</v>
      </c>
      <c r="K42" s="31">
        <v>-0.947307986731309</v>
      </c>
    </row>
    <row r="43" spans="1:11" s="19" customFormat="1" ht="14.45" customHeight="1" x14ac:dyDescent="0.2">
      <c r="A43" s="26" t="s">
        <v>73</v>
      </c>
      <c r="B43" s="27">
        <v>168426</v>
      </c>
      <c r="C43" s="27">
        <v>7178</v>
      </c>
      <c r="D43" s="28">
        <v>4.4515280809684459</v>
      </c>
      <c r="E43" s="27">
        <v>-3112</v>
      </c>
      <c r="F43" s="28">
        <v>-1.8141752847765509</v>
      </c>
      <c r="G43" s="27">
        <v>108658</v>
      </c>
      <c r="H43" s="27">
        <v>2038</v>
      </c>
      <c r="I43" s="28">
        <v>1.9114612643031326</v>
      </c>
      <c r="J43" s="27">
        <v>-5215</v>
      </c>
      <c r="K43" s="28">
        <v>-4.5796633091250776</v>
      </c>
    </row>
    <row r="44" spans="1:11" s="19" customFormat="1" ht="14.45" customHeight="1" x14ac:dyDescent="0.2">
      <c r="A44" s="29" t="s">
        <v>74</v>
      </c>
      <c r="B44" s="30">
        <v>120945</v>
      </c>
      <c r="C44" s="30">
        <v>3483</v>
      </c>
      <c r="D44" s="31">
        <v>2.9652142820656895</v>
      </c>
      <c r="E44" s="30">
        <v>501</v>
      </c>
      <c r="F44" s="31">
        <v>0.41596094450533028</v>
      </c>
      <c r="G44" s="30">
        <v>83388</v>
      </c>
      <c r="H44" s="30">
        <v>167</v>
      </c>
      <c r="I44" s="31">
        <v>0.2006705038391752</v>
      </c>
      <c r="J44" s="30">
        <v>-943</v>
      </c>
      <c r="K44" s="31">
        <v>-1.1182127568746962</v>
      </c>
    </row>
    <row r="45" spans="1:11" s="19" customFormat="1" ht="14.45" customHeight="1" x14ac:dyDescent="0.2">
      <c r="A45" s="26" t="s">
        <v>75</v>
      </c>
      <c r="B45" s="27">
        <v>338545</v>
      </c>
      <c r="C45" s="27">
        <v>12437</v>
      </c>
      <c r="D45" s="28">
        <v>3.8137672182221842</v>
      </c>
      <c r="E45" s="27">
        <v>-2421</v>
      </c>
      <c r="F45" s="28">
        <v>-0.71004147041053944</v>
      </c>
      <c r="G45" s="27">
        <v>223101</v>
      </c>
      <c r="H45" s="27">
        <v>2477</v>
      </c>
      <c r="I45" s="28">
        <v>1.1227246355790848</v>
      </c>
      <c r="J45" s="27">
        <v>-6455</v>
      </c>
      <c r="K45" s="28">
        <v>-2.811950025266166</v>
      </c>
    </row>
    <row r="46" spans="1:11" s="19" customFormat="1" ht="14.45" customHeight="1" x14ac:dyDescent="0.2">
      <c r="A46" s="68" t="s">
        <v>76</v>
      </c>
      <c r="B46" s="38">
        <v>357045</v>
      </c>
      <c r="C46" s="38">
        <v>12765</v>
      </c>
      <c r="D46" s="39">
        <v>3.7077378877657718</v>
      </c>
      <c r="E46" s="38">
        <v>-401</v>
      </c>
      <c r="F46" s="39">
        <v>-0.11218477756080639</v>
      </c>
      <c r="G46" s="38">
        <v>223101</v>
      </c>
      <c r="H46" s="38">
        <v>2477</v>
      </c>
      <c r="I46" s="39">
        <v>1.1227246355790848</v>
      </c>
      <c r="J46" s="38">
        <v>-6455</v>
      </c>
      <c r="K46" s="39">
        <v>-2.811950025266166</v>
      </c>
    </row>
    <row r="47" spans="1:11" s="19" customFormat="1" ht="12.75" customHeight="1" x14ac:dyDescent="0.2">
      <c r="B47" s="45"/>
      <c r="C47" s="45"/>
      <c r="D47" s="45"/>
      <c r="E47" s="45"/>
      <c r="F47" s="45"/>
    </row>
    <row r="48" spans="1:11" ht="14.25" customHeight="1" x14ac:dyDescent="0.2">
      <c r="A48" s="46" t="s">
        <v>136</v>
      </c>
    </row>
    <row r="49" spans="1:4" s="62" customFormat="1" ht="15.75" customHeight="1" x14ac:dyDescent="0.2">
      <c r="B49" s="46"/>
      <c r="C49" s="46"/>
      <c r="D49" s="46"/>
    </row>
    <row r="50" spans="1:4" s="62" customFormat="1" ht="15.75" customHeight="1" x14ac:dyDescent="0.2">
      <c r="A50" s="46"/>
      <c r="B50" s="46"/>
      <c r="C50" s="63" t="s">
        <v>60</v>
      </c>
      <c r="D50" s="91"/>
    </row>
    <row r="51" spans="1:4" s="62" customFormat="1" ht="15.75" customHeight="1" x14ac:dyDescent="0.2">
      <c r="A51" s="46"/>
      <c r="B51" s="46"/>
      <c r="D51" s="91"/>
    </row>
    <row r="52" spans="1:4" ht="15.75" customHeight="1" x14ac:dyDescent="0.2"/>
    <row r="53" spans="1:4" ht="15.75" customHeight="1" x14ac:dyDescent="0.2"/>
    <row r="54" spans="1:4" ht="15.75" customHeight="1" x14ac:dyDescent="0.2"/>
    <row r="55" spans="1:4" ht="15.75" customHeight="1" x14ac:dyDescent="0.2"/>
    <row r="56" spans="1:4" ht="15.75" customHeight="1" x14ac:dyDescent="0.2"/>
    <row r="57" spans="1:4" ht="15.75" customHeight="1" x14ac:dyDescent="0.2"/>
    <row r="58" spans="1:4" ht="15.75" customHeight="1" x14ac:dyDescent="0.2"/>
    <row r="59" spans="1:4" ht="15.75" customHeight="1" x14ac:dyDescent="0.2"/>
    <row r="60" spans="1:4" ht="15.75" customHeight="1" x14ac:dyDescent="0.2"/>
    <row r="61" spans="1:4" ht="15.75" customHeight="1" x14ac:dyDescent="0.2"/>
    <row r="62" spans="1:4" ht="15.75" customHeight="1" x14ac:dyDescent="0.2"/>
    <row r="63" spans="1:4" ht="15.75" customHeight="1" x14ac:dyDescent="0.2"/>
  </sheetData>
  <mergeCells count="10">
    <mergeCell ref="A5:F5"/>
    <mergeCell ref="A6:A8"/>
    <mergeCell ref="B6:F6"/>
    <mergeCell ref="G6:K6"/>
    <mergeCell ref="B7:B8"/>
    <mergeCell ref="C7:D7"/>
    <mergeCell ref="E7:F7"/>
    <mergeCell ref="G7:G8"/>
    <mergeCell ref="H7:I7"/>
    <mergeCell ref="J7:K7"/>
  </mergeCells>
  <hyperlinks>
    <hyperlink ref="I2" location="ÍNDICE!A1" display="VOLVER AL ÍNDICE" xr:uid="{BC491408-EFB3-4780-BAE2-851382ACA375}"/>
  </hyperlinks>
  <pageMargins left="0.51181102362204722" right="0.51181102362204722" top="0.74803149606299213"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AE29F-0A17-4A8E-8A17-7371CB6B9930}">
  <sheetPr codeName="Hoja9"/>
  <dimension ref="A1:K87"/>
  <sheetViews>
    <sheetView zoomScaleNormal="100" zoomScaleSheetLayoutView="100" workbookViewId="0"/>
  </sheetViews>
  <sheetFormatPr baseColWidth="10" defaultColWidth="9.140625" defaultRowHeight="15" x14ac:dyDescent="0.2"/>
  <cols>
    <col min="1" max="1" width="20.5703125" style="15" customWidth="1"/>
    <col min="2" max="2" width="7" style="15" customWidth="1"/>
    <col min="3" max="3" width="8.140625" style="15" customWidth="1"/>
    <col min="4" max="4" width="5.7109375" style="15" customWidth="1"/>
    <col min="5" max="5" width="7.7109375" style="15" customWidth="1"/>
    <col min="6" max="6" width="5.7109375" style="15" customWidth="1"/>
    <col min="7" max="7" width="7.5703125" style="15" customWidth="1"/>
    <col min="8" max="8" width="7.7109375" style="15" customWidth="1"/>
    <col min="9" max="9" width="5.7109375" style="15" customWidth="1"/>
    <col min="10" max="10" width="7.28515625" style="15" customWidth="1"/>
    <col min="11" max="11" width="5.7109375" style="15" customWidth="1"/>
    <col min="12" max="227" width="9.140625" style="15"/>
    <col min="228" max="228" width="0.42578125" style="15" customWidth="1"/>
    <col min="229" max="229" width="12.140625" style="15" customWidth="1"/>
    <col min="230" max="230" width="9.85546875" style="15" customWidth="1"/>
    <col min="231" max="232" width="10" style="15" customWidth="1"/>
    <col min="233" max="238" width="9.28515625" style="15" customWidth="1"/>
    <col min="239" max="483" width="9.140625" style="15"/>
    <col min="484" max="484" width="0.42578125" style="15" customWidth="1"/>
    <col min="485" max="485" width="12.140625" style="15" customWidth="1"/>
    <col min="486" max="486" width="9.85546875" style="15" customWidth="1"/>
    <col min="487" max="488" width="10" style="15" customWidth="1"/>
    <col min="489" max="494" width="9.28515625" style="15" customWidth="1"/>
    <col min="495" max="739" width="9.140625" style="15"/>
    <col min="740" max="740" width="0.42578125" style="15" customWidth="1"/>
    <col min="741" max="741" width="12.140625" style="15" customWidth="1"/>
    <col min="742" max="742" width="9.85546875" style="15" customWidth="1"/>
    <col min="743" max="744" width="10" style="15" customWidth="1"/>
    <col min="745" max="750" width="9.28515625" style="15" customWidth="1"/>
    <col min="751" max="995" width="9.140625" style="15"/>
    <col min="996" max="996" width="0.42578125" style="15" customWidth="1"/>
    <col min="997" max="997" width="12.140625" style="15" customWidth="1"/>
    <col min="998" max="998" width="9.85546875" style="15" customWidth="1"/>
    <col min="999" max="1000" width="10" style="15" customWidth="1"/>
    <col min="1001" max="1006" width="9.28515625" style="15" customWidth="1"/>
    <col min="1007" max="1251" width="9.140625" style="15"/>
    <col min="1252" max="1252" width="0.42578125" style="15" customWidth="1"/>
    <col min="1253" max="1253" width="12.140625" style="15" customWidth="1"/>
    <col min="1254" max="1254" width="9.85546875" style="15" customWidth="1"/>
    <col min="1255" max="1256" width="10" style="15" customWidth="1"/>
    <col min="1257" max="1262" width="9.28515625" style="15" customWidth="1"/>
    <col min="1263" max="1507" width="9.140625" style="15"/>
    <col min="1508" max="1508" width="0.42578125" style="15" customWidth="1"/>
    <col min="1509" max="1509" width="12.140625" style="15" customWidth="1"/>
    <col min="1510" max="1510" width="9.85546875" style="15" customWidth="1"/>
    <col min="1511" max="1512" width="10" style="15" customWidth="1"/>
    <col min="1513" max="1518" width="9.28515625" style="15" customWidth="1"/>
    <col min="1519" max="1763" width="9.140625" style="15"/>
    <col min="1764" max="1764" width="0.42578125" style="15" customWidth="1"/>
    <col min="1765" max="1765" width="12.140625" style="15" customWidth="1"/>
    <col min="1766" max="1766" width="9.85546875" style="15" customWidth="1"/>
    <col min="1767" max="1768" width="10" style="15" customWidth="1"/>
    <col min="1769" max="1774" width="9.28515625" style="15" customWidth="1"/>
    <col min="1775" max="2019" width="9.140625" style="15"/>
    <col min="2020" max="2020" width="0.42578125" style="15" customWidth="1"/>
    <col min="2021" max="2021" width="12.140625" style="15" customWidth="1"/>
    <col min="2022" max="2022" width="9.85546875" style="15" customWidth="1"/>
    <col min="2023" max="2024" width="10" style="15" customWidth="1"/>
    <col min="2025" max="2030" width="9.28515625" style="15" customWidth="1"/>
    <col min="2031" max="2275" width="9.140625" style="15"/>
    <col min="2276" max="2276" width="0.42578125" style="15" customWidth="1"/>
    <col min="2277" max="2277" width="12.140625" style="15" customWidth="1"/>
    <col min="2278" max="2278" width="9.85546875" style="15" customWidth="1"/>
    <col min="2279" max="2280" width="10" style="15" customWidth="1"/>
    <col min="2281" max="2286" width="9.28515625" style="15" customWidth="1"/>
    <col min="2287" max="2531" width="9.140625" style="15"/>
    <col min="2532" max="2532" width="0.42578125" style="15" customWidth="1"/>
    <col min="2533" max="2533" width="12.140625" style="15" customWidth="1"/>
    <col min="2534" max="2534" width="9.85546875" style="15" customWidth="1"/>
    <col min="2535" max="2536" width="10" style="15" customWidth="1"/>
    <col min="2537" max="2542" width="9.28515625" style="15" customWidth="1"/>
    <col min="2543" max="2787" width="9.140625" style="15"/>
    <col min="2788" max="2788" width="0.42578125" style="15" customWidth="1"/>
    <col min="2789" max="2789" width="12.140625" style="15" customWidth="1"/>
    <col min="2790" max="2790" width="9.85546875" style="15" customWidth="1"/>
    <col min="2791" max="2792" width="10" style="15" customWidth="1"/>
    <col min="2793" max="2798" width="9.28515625" style="15" customWidth="1"/>
    <col min="2799" max="3043" width="9.140625" style="15"/>
    <col min="3044" max="3044" width="0.42578125" style="15" customWidth="1"/>
    <col min="3045" max="3045" width="12.140625" style="15" customWidth="1"/>
    <col min="3046" max="3046" width="9.85546875" style="15" customWidth="1"/>
    <col min="3047" max="3048" width="10" style="15" customWidth="1"/>
    <col min="3049" max="3054" width="9.28515625" style="15" customWidth="1"/>
    <col min="3055" max="3299" width="9.140625" style="15"/>
    <col min="3300" max="3300" width="0.42578125" style="15" customWidth="1"/>
    <col min="3301" max="3301" width="12.140625" style="15" customWidth="1"/>
    <col min="3302" max="3302" width="9.85546875" style="15" customWidth="1"/>
    <col min="3303" max="3304" width="10" style="15" customWidth="1"/>
    <col min="3305" max="3310" width="9.28515625" style="15" customWidth="1"/>
    <col min="3311" max="3555" width="9.140625" style="15"/>
    <col min="3556" max="3556" width="0.42578125" style="15" customWidth="1"/>
    <col min="3557" max="3557" width="12.140625" style="15" customWidth="1"/>
    <col min="3558" max="3558" width="9.85546875" style="15" customWidth="1"/>
    <col min="3559" max="3560" width="10" style="15" customWidth="1"/>
    <col min="3561" max="3566" width="9.28515625" style="15" customWidth="1"/>
    <col min="3567" max="3811" width="9.140625" style="15"/>
    <col min="3812" max="3812" width="0.42578125" style="15" customWidth="1"/>
    <col min="3813" max="3813" width="12.140625" style="15" customWidth="1"/>
    <col min="3814" max="3814" width="9.85546875" style="15" customWidth="1"/>
    <col min="3815" max="3816" width="10" style="15" customWidth="1"/>
    <col min="3817" max="3822" width="9.28515625" style="15" customWidth="1"/>
    <col min="3823" max="4067" width="9.140625" style="15"/>
    <col min="4068" max="4068" width="0.42578125" style="15" customWidth="1"/>
    <col min="4069" max="4069" width="12.140625" style="15" customWidth="1"/>
    <col min="4070" max="4070" width="9.85546875" style="15" customWidth="1"/>
    <col min="4071" max="4072" width="10" style="15" customWidth="1"/>
    <col min="4073" max="4078" width="9.28515625" style="15" customWidth="1"/>
    <col min="4079" max="4323" width="9.140625" style="15"/>
    <col min="4324" max="4324" width="0.42578125" style="15" customWidth="1"/>
    <col min="4325" max="4325" width="12.140625" style="15" customWidth="1"/>
    <col min="4326" max="4326" width="9.85546875" style="15" customWidth="1"/>
    <col min="4327" max="4328" width="10" style="15" customWidth="1"/>
    <col min="4329" max="4334" width="9.28515625" style="15" customWidth="1"/>
    <col min="4335" max="4579" width="9.140625" style="15"/>
    <col min="4580" max="4580" width="0.42578125" style="15" customWidth="1"/>
    <col min="4581" max="4581" width="12.140625" style="15" customWidth="1"/>
    <col min="4582" max="4582" width="9.85546875" style="15" customWidth="1"/>
    <col min="4583" max="4584" width="10" style="15" customWidth="1"/>
    <col min="4585" max="4590" width="9.28515625" style="15" customWidth="1"/>
    <col min="4591" max="4835" width="9.140625" style="15"/>
    <col min="4836" max="4836" width="0.42578125" style="15" customWidth="1"/>
    <col min="4837" max="4837" width="12.140625" style="15" customWidth="1"/>
    <col min="4838" max="4838" width="9.85546875" style="15" customWidth="1"/>
    <col min="4839" max="4840" width="10" style="15" customWidth="1"/>
    <col min="4841" max="4846" width="9.28515625" style="15" customWidth="1"/>
    <col min="4847" max="5091" width="9.140625" style="15"/>
    <col min="5092" max="5092" width="0.42578125" style="15" customWidth="1"/>
    <col min="5093" max="5093" width="12.140625" style="15" customWidth="1"/>
    <col min="5094" max="5094" width="9.85546875" style="15" customWidth="1"/>
    <col min="5095" max="5096" width="10" style="15" customWidth="1"/>
    <col min="5097" max="5102" width="9.28515625" style="15" customWidth="1"/>
    <col min="5103" max="5347" width="9.140625" style="15"/>
    <col min="5348" max="5348" width="0.42578125" style="15" customWidth="1"/>
    <col min="5349" max="5349" width="12.140625" style="15" customWidth="1"/>
    <col min="5350" max="5350" width="9.85546875" style="15" customWidth="1"/>
    <col min="5351" max="5352" width="10" style="15" customWidth="1"/>
    <col min="5353" max="5358" width="9.28515625" style="15" customWidth="1"/>
    <col min="5359" max="5603" width="9.140625" style="15"/>
    <col min="5604" max="5604" width="0.42578125" style="15" customWidth="1"/>
    <col min="5605" max="5605" width="12.140625" style="15" customWidth="1"/>
    <col min="5606" max="5606" width="9.85546875" style="15" customWidth="1"/>
    <col min="5607" max="5608" width="10" style="15" customWidth="1"/>
    <col min="5609" max="5614" width="9.28515625" style="15" customWidth="1"/>
    <col min="5615" max="5859" width="9.140625" style="15"/>
    <col min="5860" max="5860" width="0.42578125" style="15" customWidth="1"/>
    <col min="5861" max="5861" width="12.140625" style="15" customWidth="1"/>
    <col min="5862" max="5862" width="9.85546875" style="15" customWidth="1"/>
    <col min="5863" max="5864" width="10" style="15" customWidth="1"/>
    <col min="5865" max="5870" width="9.28515625" style="15" customWidth="1"/>
    <col min="5871" max="6115" width="9.140625" style="15"/>
    <col min="6116" max="6116" width="0.42578125" style="15" customWidth="1"/>
    <col min="6117" max="6117" width="12.140625" style="15" customWidth="1"/>
    <col min="6118" max="6118" width="9.85546875" style="15" customWidth="1"/>
    <col min="6119" max="6120" width="10" style="15" customWidth="1"/>
    <col min="6121" max="6126" width="9.28515625" style="15" customWidth="1"/>
    <col min="6127" max="6371" width="9.140625" style="15"/>
    <col min="6372" max="6372" width="0.42578125" style="15" customWidth="1"/>
    <col min="6373" max="6373" width="12.140625" style="15" customWidth="1"/>
    <col min="6374" max="6374" width="9.85546875" style="15" customWidth="1"/>
    <col min="6375" max="6376" width="10" style="15" customWidth="1"/>
    <col min="6377" max="6382" width="9.28515625" style="15" customWidth="1"/>
    <col min="6383" max="6627" width="9.140625" style="15"/>
    <col min="6628" max="6628" width="0.42578125" style="15" customWidth="1"/>
    <col min="6629" max="6629" width="12.140625" style="15" customWidth="1"/>
    <col min="6630" max="6630" width="9.85546875" style="15" customWidth="1"/>
    <col min="6631" max="6632" width="10" style="15" customWidth="1"/>
    <col min="6633" max="6638" width="9.28515625" style="15" customWidth="1"/>
    <col min="6639" max="6883" width="9.140625" style="15"/>
    <col min="6884" max="6884" width="0.42578125" style="15" customWidth="1"/>
    <col min="6885" max="6885" width="12.140625" style="15" customWidth="1"/>
    <col min="6886" max="6886" width="9.85546875" style="15" customWidth="1"/>
    <col min="6887" max="6888" width="10" style="15" customWidth="1"/>
    <col min="6889" max="6894" width="9.28515625" style="15" customWidth="1"/>
    <col min="6895" max="7139" width="9.140625" style="15"/>
    <col min="7140" max="7140" width="0.42578125" style="15" customWidth="1"/>
    <col min="7141" max="7141" width="12.140625" style="15" customWidth="1"/>
    <col min="7142" max="7142" width="9.85546875" style="15" customWidth="1"/>
    <col min="7143" max="7144" width="10" style="15" customWidth="1"/>
    <col min="7145" max="7150" width="9.28515625" style="15" customWidth="1"/>
    <col min="7151" max="7395" width="9.140625" style="15"/>
    <col min="7396" max="7396" width="0.42578125" style="15" customWidth="1"/>
    <col min="7397" max="7397" width="12.140625" style="15" customWidth="1"/>
    <col min="7398" max="7398" width="9.85546875" style="15" customWidth="1"/>
    <col min="7399" max="7400" width="10" style="15" customWidth="1"/>
    <col min="7401" max="7406" width="9.28515625" style="15" customWidth="1"/>
    <col min="7407" max="7651" width="9.140625" style="15"/>
    <col min="7652" max="7652" width="0.42578125" style="15" customWidth="1"/>
    <col min="7653" max="7653" width="12.140625" style="15" customWidth="1"/>
    <col min="7654" max="7654" width="9.85546875" style="15" customWidth="1"/>
    <col min="7655" max="7656" width="10" style="15" customWidth="1"/>
    <col min="7657" max="7662" width="9.28515625" style="15" customWidth="1"/>
    <col min="7663" max="7907" width="9.140625" style="15"/>
    <col min="7908" max="7908" width="0.42578125" style="15" customWidth="1"/>
    <col min="7909" max="7909" width="12.140625" style="15" customWidth="1"/>
    <col min="7910" max="7910" width="9.85546875" style="15" customWidth="1"/>
    <col min="7911" max="7912" width="10" style="15" customWidth="1"/>
    <col min="7913" max="7918" width="9.28515625" style="15" customWidth="1"/>
    <col min="7919" max="8163" width="9.140625" style="15"/>
    <col min="8164" max="8164" width="0.42578125" style="15" customWidth="1"/>
    <col min="8165" max="8165" width="12.140625" style="15" customWidth="1"/>
    <col min="8166" max="8166" width="9.85546875" style="15" customWidth="1"/>
    <col min="8167" max="8168" width="10" style="15" customWidth="1"/>
    <col min="8169" max="8174" width="9.28515625" style="15" customWidth="1"/>
    <col min="8175" max="8419" width="9.140625" style="15"/>
    <col min="8420" max="8420" width="0.42578125" style="15" customWidth="1"/>
    <col min="8421" max="8421" width="12.140625" style="15" customWidth="1"/>
    <col min="8422" max="8422" width="9.85546875" style="15" customWidth="1"/>
    <col min="8423" max="8424" width="10" style="15" customWidth="1"/>
    <col min="8425" max="8430" width="9.28515625" style="15" customWidth="1"/>
    <col min="8431" max="8675" width="9.140625" style="15"/>
    <col min="8676" max="8676" width="0.42578125" style="15" customWidth="1"/>
    <col min="8677" max="8677" width="12.140625" style="15" customWidth="1"/>
    <col min="8678" max="8678" width="9.85546875" style="15" customWidth="1"/>
    <col min="8679" max="8680" width="10" style="15" customWidth="1"/>
    <col min="8681" max="8686" width="9.28515625" style="15" customWidth="1"/>
    <col min="8687" max="8931" width="9.140625" style="15"/>
    <col min="8932" max="8932" width="0.42578125" style="15" customWidth="1"/>
    <col min="8933" max="8933" width="12.140625" style="15" customWidth="1"/>
    <col min="8934" max="8934" width="9.85546875" style="15" customWidth="1"/>
    <col min="8935" max="8936" width="10" style="15" customWidth="1"/>
    <col min="8937" max="8942" width="9.28515625" style="15" customWidth="1"/>
    <col min="8943" max="9187" width="9.140625" style="15"/>
    <col min="9188" max="9188" width="0.42578125" style="15" customWidth="1"/>
    <col min="9189" max="9189" width="12.140625" style="15" customWidth="1"/>
    <col min="9190" max="9190" width="9.85546875" style="15" customWidth="1"/>
    <col min="9191" max="9192" width="10" style="15" customWidth="1"/>
    <col min="9193" max="9198" width="9.28515625" style="15" customWidth="1"/>
    <col min="9199" max="9443" width="9.140625" style="15"/>
    <col min="9444" max="9444" width="0.42578125" style="15" customWidth="1"/>
    <col min="9445" max="9445" width="12.140625" style="15" customWidth="1"/>
    <col min="9446" max="9446" width="9.85546875" style="15" customWidth="1"/>
    <col min="9447" max="9448" width="10" style="15" customWidth="1"/>
    <col min="9449" max="9454" width="9.28515625" style="15" customWidth="1"/>
    <col min="9455" max="9699" width="9.140625" style="15"/>
    <col min="9700" max="9700" width="0.42578125" style="15" customWidth="1"/>
    <col min="9701" max="9701" width="12.140625" style="15" customWidth="1"/>
    <col min="9702" max="9702" width="9.85546875" style="15" customWidth="1"/>
    <col min="9703" max="9704" width="10" style="15" customWidth="1"/>
    <col min="9705" max="9710" width="9.28515625" style="15" customWidth="1"/>
    <col min="9711" max="9955" width="9.140625" style="15"/>
    <col min="9956" max="9956" width="0.42578125" style="15" customWidth="1"/>
    <col min="9957" max="9957" width="12.140625" style="15" customWidth="1"/>
    <col min="9958" max="9958" width="9.85546875" style="15" customWidth="1"/>
    <col min="9959" max="9960" width="10" style="15" customWidth="1"/>
    <col min="9961" max="9966" width="9.28515625" style="15" customWidth="1"/>
    <col min="9967" max="10211" width="9.140625" style="15"/>
    <col min="10212" max="10212" width="0.42578125" style="15" customWidth="1"/>
    <col min="10213" max="10213" width="12.140625" style="15" customWidth="1"/>
    <col min="10214" max="10214" width="9.85546875" style="15" customWidth="1"/>
    <col min="10215" max="10216" width="10" style="15" customWidth="1"/>
    <col min="10217" max="10222" width="9.28515625" style="15" customWidth="1"/>
    <col min="10223" max="10467" width="9.140625" style="15"/>
    <col min="10468" max="10468" width="0.42578125" style="15" customWidth="1"/>
    <col min="10469" max="10469" width="12.140625" style="15" customWidth="1"/>
    <col min="10470" max="10470" width="9.85546875" style="15" customWidth="1"/>
    <col min="10471" max="10472" width="10" style="15" customWidth="1"/>
    <col min="10473" max="10478" width="9.28515625" style="15" customWidth="1"/>
    <col min="10479" max="10723" width="9.140625" style="15"/>
    <col min="10724" max="10724" width="0.42578125" style="15" customWidth="1"/>
    <col min="10725" max="10725" width="12.140625" style="15" customWidth="1"/>
    <col min="10726" max="10726" width="9.85546875" style="15" customWidth="1"/>
    <col min="10727" max="10728" width="10" style="15" customWidth="1"/>
    <col min="10729" max="10734" width="9.28515625" style="15" customWidth="1"/>
    <col min="10735" max="10979" width="9.140625" style="15"/>
    <col min="10980" max="10980" width="0.42578125" style="15" customWidth="1"/>
    <col min="10981" max="10981" width="12.140625" style="15" customWidth="1"/>
    <col min="10982" max="10982" width="9.85546875" style="15" customWidth="1"/>
    <col min="10983" max="10984" width="10" style="15" customWidth="1"/>
    <col min="10985" max="10990" width="9.28515625" style="15" customWidth="1"/>
    <col min="10991" max="11235" width="9.140625" style="15"/>
    <col min="11236" max="11236" width="0.42578125" style="15" customWidth="1"/>
    <col min="11237" max="11237" width="12.140625" style="15" customWidth="1"/>
    <col min="11238" max="11238" width="9.85546875" style="15" customWidth="1"/>
    <col min="11239" max="11240" width="10" style="15" customWidth="1"/>
    <col min="11241" max="11246" width="9.28515625" style="15" customWidth="1"/>
    <col min="11247" max="11491" width="9.140625" style="15"/>
    <col min="11492" max="11492" width="0.42578125" style="15" customWidth="1"/>
    <col min="11493" max="11493" width="12.140625" style="15" customWidth="1"/>
    <col min="11494" max="11494" width="9.85546875" style="15" customWidth="1"/>
    <col min="11495" max="11496" width="10" style="15" customWidth="1"/>
    <col min="11497" max="11502" width="9.28515625" style="15" customWidth="1"/>
    <col min="11503" max="11747" width="9.140625" style="15"/>
    <col min="11748" max="11748" width="0.42578125" style="15" customWidth="1"/>
    <col min="11749" max="11749" width="12.140625" style="15" customWidth="1"/>
    <col min="11750" max="11750" width="9.85546875" style="15" customWidth="1"/>
    <col min="11751" max="11752" width="10" style="15" customWidth="1"/>
    <col min="11753" max="11758" width="9.28515625" style="15" customWidth="1"/>
    <col min="11759" max="12003" width="9.140625" style="15"/>
    <col min="12004" max="12004" width="0.42578125" style="15" customWidth="1"/>
    <col min="12005" max="12005" width="12.140625" style="15" customWidth="1"/>
    <col min="12006" max="12006" width="9.85546875" style="15" customWidth="1"/>
    <col min="12007" max="12008" width="10" style="15" customWidth="1"/>
    <col min="12009" max="12014" width="9.28515625" style="15" customWidth="1"/>
    <col min="12015" max="12259" width="9.140625" style="15"/>
    <col min="12260" max="12260" width="0.42578125" style="15" customWidth="1"/>
    <col min="12261" max="12261" width="12.140625" style="15" customWidth="1"/>
    <col min="12262" max="12262" width="9.85546875" style="15" customWidth="1"/>
    <col min="12263" max="12264" width="10" style="15" customWidth="1"/>
    <col min="12265" max="12270" width="9.28515625" style="15" customWidth="1"/>
    <col min="12271" max="12515" width="9.140625" style="15"/>
    <col min="12516" max="12516" width="0.42578125" style="15" customWidth="1"/>
    <col min="12517" max="12517" width="12.140625" style="15" customWidth="1"/>
    <col min="12518" max="12518" width="9.85546875" style="15" customWidth="1"/>
    <col min="12519" max="12520" width="10" style="15" customWidth="1"/>
    <col min="12521" max="12526" width="9.28515625" style="15" customWidth="1"/>
    <col min="12527" max="12771" width="9.140625" style="15"/>
    <col min="12772" max="12772" width="0.42578125" style="15" customWidth="1"/>
    <col min="12773" max="12773" width="12.140625" style="15" customWidth="1"/>
    <col min="12774" max="12774" width="9.85546875" style="15" customWidth="1"/>
    <col min="12775" max="12776" width="10" style="15" customWidth="1"/>
    <col min="12777" max="12782" width="9.28515625" style="15" customWidth="1"/>
    <col min="12783" max="13027" width="9.140625" style="15"/>
    <col min="13028" max="13028" width="0.42578125" style="15" customWidth="1"/>
    <col min="13029" max="13029" width="12.140625" style="15" customWidth="1"/>
    <col min="13030" max="13030" width="9.85546875" style="15" customWidth="1"/>
    <col min="13031" max="13032" width="10" style="15" customWidth="1"/>
    <col min="13033" max="13038" width="9.28515625" style="15" customWidth="1"/>
    <col min="13039" max="13283" width="9.140625" style="15"/>
    <col min="13284" max="13284" width="0.42578125" style="15" customWidth="1"/>
    <col min="13285" max="13285" width="12.140625" style="15" customWidth="1"/>
    <col min="13286" max="13286" width="9.85546875" style="15" customWidth="1"/>
    <col min="13287" max="13288" width="10" style="15" customWidth="1"/>
    <col min="13289" max="13294" width="9.28515625" style="15" customWidth="1"/>
    <col min="13295" max="13539" width="9.140625" style="15"/>
    <col min="13540" max="13540" width="0.42578125" style="15" customWidth="1"/>
    <col min="13541" max="13541" width="12.140625" style="15" customWidth="1"/>
    <col min="13542" max="13542" width="9.85546875" style="15" customWidth="1"/>
    <col min="13543" max="13544" width="10" style="15" customWidth="1"/>
    <col min="13545" max="13550" width="9.28515625" style="15" customWidth="1"/>
    <col min="13551" max="13795" width="9.140625" style="15"/>
    <col min="13796" max="13796" width="0.42578125" style="15" customWidth="1"/>
    <col min="13797" max="13797" width="12.140625" style="15" customWidth="1"/>
    <col min="13798" max="13798" width="9.85546875" style="15" customWidth="1"/>
    <col min="13799" max="13800" width="10" style="15" customWidth="1"/>
    <col min="13801" max="13806" width="9.28515625" style="15" customWidth="1"/>
    <col min="13807" max="14051" width="9.140625" style="15"/>
    <col min="14052" max="14052" width="0.42578125" style="15" customWidth="1"/>
    <col min="14053" max="14053" width="12.140625" style="15" customWidth="1"/>
    <col min="14054" max="14054" width="9.85546875" style="15" customWidth="1"/>
    <col min="14055" max="14056" width="10" style="15" customWidth="1"/>
    <col min="14057" max="14062" width="9.28515625" style="15" customWidth="1"/>
    <col min="14063" max="14307" width="9.140625" style="15"/>
    <col min="14308" max="14308" width="0.42578125" style="15" customWidth="1"/>
    <col min="14309" max="14309" width="12.140625" style="15" customWidth="1"/>
    <col min="14310" max="14310" width="9.85546875" style="15" customWidth="1"/>
    <col min="14311" max="14312" width="10" style="15" customWidth="1"/>
    <col min="14313" max="14318" width="9.28515625" style="15" customWidth="1"/>
    <col min="14319" max="14563" width="9.140625" style="15"/>
    <col min="14564" max="14564" width="0.42578125" style="15" customWidth="1"/>
    <col min="14565" max="14565" width="12.140625" style="15" customWidth="1"/>
    <col min="14566" max="14566" width="9.85546875" style="15" customWidth="1"/>
    <col min="14567" max="14568" width="10" style="15" customWidth="1"/>
    <col min="14569" max="14574" width="9.28515625" style="15" customWidth="1"/>
    <col min="14575" max="14819" width="9.140625" style="15"/>
    <col min="14820" max="14820" width="0.42578125" style="15" customWidth="1"/>
    <col min="14821" max="14821" width="12.140625" style="15" customWidth="1"/>
    <col min="14822" max="14822" width="9.85546875" style="15" customWidth="1"/>
    <col min="14823" max="14824" width="10" style="15" customWidth="1"/>
    <col min="14825" max="14830" width="9.28515625" style="15" customWidth="1"/>
    <col min="14831" max="15075" width="9.140625" style="15"/>
    <col min="15076" max="15076" width="0.42578125" style="15" customWidth="1"/>
    <col min="15077" max="15077" width="12.140625" style="15" customWidth="1"/>
    <col min="15078" max="15078" width="9.85546875" style="15" customWidth="1"/>
    <col min="15079" max="15080" width="10" style="15" customWidth="1"/>
    <col min="15081" max="15086" width="9.28515625" style="15" customWidth="1"/>
    <col min="15087" max="15331" width="9.140625" style="15"/>
    <col min="15332" max="15332" width="0.42578125" style="15" customWidth="1"/>
    <col min="15333" max="15333" width="12.140625" style="15" customWidth="1"/>
    <col min="15334" max="15334" width="9.85546875" style="15" customWidth="1"/>
    <col min="15335" max="15336" width="10" style="15" customWidth="1"/>
    <col min="15337" max="15342" width="9.28515625" style="15" customWidth="1"/>
    <col min="15343" max="15587" width="9.140625" style="15"/>
    <col min="15588" max="15588" width="0.42578125" style="15" customWidth="1"/>
    <col min="15589" max="15589" width="12.140625" style="15" customWidth="1"/>
    <col min="15590" max="15590" width="9.85546875" style="15" customWidth="1"/>
    <col min="15591" max="15592" width="10" style="15" customWidth="1"/>
    <col min="15593" max="15598" width="9.28515625" style="15" customWidth="1"/>
    <col min="15599" max="15843" width="9.140625" style="15"/>
    <col min="15844" max="15844" width="0.42578125" style="15" customWidth="1"/>
    <col min="15845" max="15845" width="12.140625" style="15" customWidth="1"/>
    <col min="15846" max="15846" width="9.85546875" style="15" customWidth="1"/>
    <col min="15847" max="15848" width="10" style="15" customWidth="1"/>
    <col min="15849" max="15854" width="9.28515625" style="15" customWidth="1"/>
    <col min="15855" max="16099" width="9.140625" style="15"/>
    <col min="16100" max="16100" width="0.42578125" style="15" customWidth="1"/>
    <col min="16101" max="16101" width="12.140625" style="15" customWidth="1"/>
    <col min="16102" max="16102" width="9.85546875" style="15" customWidth="1"/>
    <col min="16103" max="16104" width="10" style="15" customWidth="1"/>
    <col min="16105" max="16110" width="9.28515625" style="15" customWidth="1"/>
    <col min="16111" max="16384" width="9.140625" style="15"/>
  </cols>
  <sheetData>
    <row r="1" spans="1:11" x14ac:dyDescent="0.2">
      <c r="H1" s="16"/>
    </row>
    <row r="2" spans="1:11" ht="18" customHeight="1" x14ac:dyDescent="0.25">
      <c r="H2" s="17" t="s">
        <v>61</v>
      </c>
      <c r="I2" s="92"/>
    </row>
    <row r="3" spans="1:11" ht="18.75" customHeight="1" x14ac:dyDescent="0.2"/>
    <row r="4" spans="1:11" ht="22.5" customHeight="1" x14ac:dyDescent="0.25">
      <c r="H4" s="18"/>
      <c r="K4" s="2" t="s">
        <v>568</v>
      </c>
    </row>
    <row r="5" spans="1:11" s="19" customFormat="1" ht="63.75" customHeight="1" x14ac:dyDescent="0.25">
      <c r="A5" s="347" t="s">
        <v>175</v>
      </c>
      <c r="B5" s="347"/>
      <c r="C5" s="347"/>
      <c r="D5" s="347"/>
      <c r="E5" s="347"/>
      <c r="F5" s="347"/>
      <c r="G5" s="15"/>
      <c r="H5" s="15"/>
      <c r="I5" s="15"/>
      <c r="J5" s="15"/>
      <c r="K5" s="15"/>
    </row>
    <row r="6" spans="1:11" s="19" customFormat="1" ht="16.5" customHeight="1" x14ac:dyDescent="0.2">
      <c r="A6" s="348"/>
      <c r="B6" s="343" t="s">
        <v>150</v>
      </c>
      <c r="C6" s="344"/>
      <c r="D6" s="344"/>
      <c r="E6" s="344"/>
      <c r="F6" s="345"/>
      <c r="G6" s="343" t="s">
        <v>151</v>
      </c>
      <c r="H6" s="344"/>
      <c r="I6" s="344"/>
      <c r="J6" s="344"/>
      <c r="K6" s="345"/>
    </row>
    <row r="7" spans="1:11" s="19" customFormat="1" ht="25.5" customHeight="1" x14ac:dyDescent="0.2">
      <c r="A7" s="348"/>
      <c r="B7" s="339" t="s">
        <v>65</v>
      </c>
      <c r="C7" s="338" t="s">
        <v>66</v>
      </c>
      <c r="D7" s="338"/>
      <c r="E7" s="338" t="s">
        <v>67</v>
      </c>
      <c r="F7" s="338"/>
      <c r="G7" s="339" t="s">
        <v>65</v>
      </c>
      <c r="H7" s="338" t="s">
        <v>66</v>
      </c>
      <c r="I7" s="338"/>
      <c r="J7" s="338" t="s">
        <v>67</v>
      </c>
      <c r="K7" s="338"/>
    </row>
    <row r="8" spans="1:11" s="19" customFormat="1" ht="15" customHeight="1" x14ac:dyDescent="0.2">
      <c r="A8" s="349"/>
      <c r="B8" s="339"/>
      <c r="C8" s="20" t="s">
        <v>152</v>
      </c>
      <c r="D8" s="21" t="s">
        <v>69</v>
      </c>
      <c r="E8" s="20" t="s">
        <v>152</v>
      </c>
      <c r="F8" s="21" t="s">
        <v>69</v>
      </c>
      <c r="G8" s="339"/>
      <c r="H8" s="20" t="s">
        <v>152</v>
      </c>
      <c r="I8" s="21" t="s">
        <v>69</v>
      </c>
      <c r="J8" s="20" t="s">
        <v>152</v>
      </c>
      <c r="K8" s="21" t="s">
        <v>69</v>
      </c>
    </row>
    <row r="9" spans="1:11" s="19" customFormat="1" ht="3" customHeight="1" x14ac:dyDescent="0.2">
      <c r="A9" s="22"/>
      <c r="B9" s="22"/>
      <c r="C9" s="22"/>
      <c r="D9" s="22"/>
      <c r="G9" s="22"/>
      <c r="H9" s="22"/>
      <c r="I9" s="22"/>
    </row>
    <row r="10" spans="1:11" s="19" customFormat="1" ht="14.25" customHeight="1" x14ac:dyDescent="0.2">
      <c r="A10" s="79" t="s">
        <v>70</v>
      </c>
      <c r="B10" s="80">
        <v>434432</v>
      </c>
      <c r="C10" s="80">
        <v>14722</v>
      </c>
      <c r="D10" s="81">
        <v>3.5076600509875866</v>
      </c>
      <c r="E10" s="80">
        <v>5658</v>
      </c>
      <c r="F10" s="81">
        <v>1.3195762802781885</v>
      </c>
      <c r="G10" s="80">
        <v>273631</v>
      </c>
      <c r="H10" s="80">
        <v>3822</v>
      </c>
      <c r="I10" s="81">
        <v>1.4165576389223489</v>
      </c>
      <c r="J10" s="80">
        <v>-2245</v>
      </c>
      <c r="K10" s="81">
        <v>-0.81377140454407049</v>
      </c>
    </row>
    <row r="11" spans="1:11" s="19" customFormat="1" ht="15.75" customHeight="1" x14ac:dyDescent="0.2">
      <c r="A11" s="79" t="s">
        <v>85</v>
      </c>
      <c r="B11" s="80">
        <v>2515</v>
      </c>
      <c r="C11" s="80">
        <v>-64</v>
      </c>
      <c r="D11" s="81">
        <v>-2.4815820085304381</v>
      </c>
      <c r="E11" s="80">
        <v>-271</v>
      </c>
      <c r="F11" s="81">
        <v>-9.7272074659009338</v>
      </c>
      <c r="G11" s="80">
        <v>1632</v>
      </c>
      <c r="H11" s="80">
        <v>-16</v>
      </c>
      <c r="I11" s="81">
        <v>-0.970873786407767</v>
      </c>
      <c r="J11" s="80">
        <v>-112</v>
      </c>
      <c r="K11" s="81">
        <v>-6.4220183486238529</v>
      </c>
    </row>
    <row r="12" spans="1:11" s="19" customFormat="1" ht="15.75" customHeight="1" x14ac:dyDescent="0.2">
      <c r="A12" s="79" t="s">
        <v>86</v>
      </c>
      <c r="B12" s="80">
        <v>23595</v>
      </c>
      <c r="C12" s="80">
        <v>-94</v>
      </c>
      <c r="D12" s="81">
        <v>-0.39680864536282662</v>
      </c>
      <c r="E12" s="80">
        <v>1933</v>
      </c>
      <c r="F12" s="81">
        <v>8.9234604376327216</v>
      </c>
      <c r="G12" s="80">
        <v>14254</v>
      </c>
      <c r="H12" s="80">
        <v>-66</v>
      </c>
      <c r="I12" s="81">
        <v>-0.46089385474860334</v>
      </c>
      <c r="J12" s="80">
        <v>-230</v>
      </c>
      <c r="K12" s="81">
        <v>-1.587959127312897</v>
      </c>
    </row>
    <row r="13" spans="1:11" s="19" customFormat="1" ht="15.75" customHeight="1" x14ac:dyDescent="0.2">
      <c r="A13" s="26" t="s">
        <v>154</v>
      </c>
      <c r="B13" s="27">
        <v>123</v>
      </c>
      <c r="C13" s="27">
        <v>4</v>
      </c>
      <c r="D13" s="28">
        <v>3.3613445378151261</v>
      </c>
      <c r="E13" s="27">
        <v>-6</v>
      </c>
      <c r="F13" s="28">
        <v>-4.6511627906976747</v>
      </c>
      <c r="G13" s="27">
        <v>92</v>
      </c>
      <c r="H13" s="27">
        <v>9</v>
      </c>
      <c r="I13" s="28">
        <v>10.843373493975903</v>
      </c>
      <c r="J13" s="27">
        <v>6</v>
      </c>
      <c r="K13" s="28">
        <v>6.9767441860465116</v>
      </c>
    </row>
    <row r="14" spans="1:11" s="19" customFormat="1" ht="15.75" customHeight="1" x14ac:dyDescent="0.2">
      <c r="A14" s="29" t="s">
        <v>155</v>
      </c>
      <c r="B14" s="30">
        <v>822</v>
      </c>
      <c r="C14" s="30">
        <v>-5</v>
      </c>
      <c r="D14" s="31">
        <v>-0.60459492140266025</v>
      </c>
      <c r="E14" s="30">
        <v>57</v>
      </c>
      <c r="F14" s="31">
        <v>7.4509803921568629</v>
      </c>
      <c r="G14" s="30">
        <v>512</v>
      </c>
      <c r="H14" s="30">
        <v>-14</v>
      </c>
      <c r="I14" s="31">
        <v>-2.661596958174905</v>
      </c>
      <c r="J14" s="30">
        <v>41</v>
      </c>
      <c r="K14" s="31">
        <v>8.7048832271762215</v>
      </c>
    </row>
    <row r="15" spans="1:11" s="19" customFormat="1" ht="15.75" customHeight="1" x14ac:dyDescent="0.2">
      <c r="A15" s="26" t="s">
        <v>156</v>
      </c>
      <c r="B15" s="27">
        <v>1159</v>
      </c>
      <c r="C15" s="27">
        <v>-26</v>
      </c>
      <c r="D15" s="28">
        <v>-2.1940928270042193</v>
      </c>
      <c r="E15" s="27">
        <v>147</v>
      </c>
      <c r="F15" s="28">
        <v>14.525691699604742</v>
      </c>
      <c r="G15" s="27">
        <v>757</v>
      </c>
      <c r="H15" s="27">
        <v>-14</v>
      </c>
      <c r="I15" s="28">
        <v>-1.8158236057068742</v>
      </c>
      <c r="J15" s="27">
        <v>53</v>
      </c>
      <c r="K15" s="28">
        <v>7.5284090909090908</v>
      </c>
    </row>
    <row r="16" spans="1:11" s="19" customFormat="1" ht="15.75" customHeight="1" x14ac:dyDescent="0.2">
      <c r="A16" s="29" t="s">
        <v>157</v>
      </c>
      <c r="B16" s="30">
        <v>1384</v>
      </c>
      <c r="C16" s="30">
        <v>-4</v>
      </c>
      <c r="D16" s="31">
        <v>-0.28818443804034583</v>
      </c>
      <c r="E16" s="30">
        <v>14</v>
      </c>
      <c r="F16" s="31">
        <v>1.0218978102189782</v>
      </c>
      <c r="G16" s="30">
        <v>887</v>
      </c>
      <c r="H16" s="30">
        <v>-17</v>
      </c>
      <c r="I16" s="31">
        <v>-1.8805309734513274</v>
      </c>
      <c r="J16" s="30">
        <v>-36</v>
      </c>
      <c r="K16" s="31">
        <v>-3.9003250270855903</v>
      </c>
    </row>
    <row r="17" spans="1:11" s="19" customFormat="1" ht="15.75" customHeight="1" x14ac:dyDescent="0.2">
      <c r="A17" s="26" t="s">
        <v>158</v>
      </c>
      <c r="B17" s="27">
        <v>1976</v>
      </c>
      <c r="C17" s="27">
        <v>-6</v>
      </c>
      <c r="D17" s="28">
        <v>-0.30272452068617556</v>
      </c>
      <c r="E17" s="27">
        <v>219</v>
      </c>
      <c r="F17" s="28">
        <v>12.464428002276607</v>
      </c>
      <c r="G17" s="27">
        <v>1209</v>
      </c>
      <c r="H17" s="27">
        <v>26</v>
      </c>
      <c r="I17" s="28">
        <v>2.197802197802198</v>
      </c>
      <c r="J17" s="27">
        <v>18</v>
      </c>
      <c r="K17" s="28">
        <v>1.5113350125944585</v>
      </c>
    </row>
    <row r="18" spans="1:11" s="19" customFormat="1" ht="15.75" customHeight="1" x14ac:dyDescent="0.2">
      <c r="A18" s="29" t="s">
        <v>159</v>
      </c>
      <c r="B18" s="30">
        <v>2489</v>
      </c>
      <c r="C18" s="30">
        <v>-26</v>
      </c>
      <c r="D18" s="31">
        <v>-1.0337972166998013</v>
      </c>
      <c r="E18" s="30">
        <v>279</v>
      </c>
      <c r="F18" s="31">
        <v>12.624434389140271</v>
      </c>
      <c r="G18" s="30">
        <v>1305</v>
      </c>
      <c r="H18" s="30">
        <v>-22</v>
      </c>
      <c r="I18" s="31">
        <v>-1.6578749058025621</v>
      </c>
      <c r="J18" s="30">
        <v>-115</v>
      </c>
      <c r="K18" s="31">
        <v>-8.0985915492957741</v>
      </c>
    </row>
    <row r="19" spans="1:11" s="19" customFormat="1" ht="15.75" customHeight="1" x14ac:dyDescent="0.2">
      <c r="A19" s="26" t="s">
        <v>160</v>
      </c>
      <c r="B19" s="27">
        <v>3349</v>
      </c>
      <c r="C19" s="27">
        <v>-22</v>
      </c>
      <c r="D19" s="28">
        <v>-0.65262533372886389</v>
      </c>
      <c r="E19" s="27">
        <v>568</v>
      </c>
      <c r="F19" s="28">
        <v>20.424307802948579</v>
      </c>
      <c r="G19" s="27">
        <v>1727</v>
      </c>
      <c r="H19" s="27">
        <v>-5</v>
      </c>
      <c r="I19" s="28">
        <v>-0.28868360277136257</v>
      </c>
      <c r="J19" s="27">
        <v>-51</v>
      </c>
      <c r="K19" s="28">
        <v>-2.8683914510686166</v>
      </c>
    </row>
    <row r="20" spans="1:11" s="19" customFormat="1" ht="15.75" customHeight="1" x14ac:dyDescent="0.2">
      <c r="A20" s="29" t="s">
        <v>161</v>
      </c>
      <c r="B20" s="30">
        <v>3526</v>
      </c>
      <c r="C20" s="30">
        <v>-21</v>
      </c>
      <c r="D20" s="31">
        <v>-0.59204961939667322</v>
      </c>
      <c r="E20" s="30">
        <v>467</v>
      </c>
      <c r="F20" s="31">
        <v>15.266426936907486</v>
      </c>
      <c r="G20" s="30">
        <v>1989</v>
      </c>
      <c r="H20" s="30">
        <v>-23</v>
      </c>
      <c r="I20" s="31">
        <v>-1.143141153081511</v>
      </c>
      <c r="J20" s="30">
        <v>-109</v>
      </c>
      <c r="K20" s="31">
        <v>-5.1954242135367013</v>
      </c>
    </row>
    <row r="21" spans="1:11" s="19" customFormat="1" ht="15.75" customHeight="1" x14ac:dyDescent="0.2">
      <c r="A21" s="26" t="s">
        <v>162</v>
      </c>
      <c r="B21" s="27">
        <v>3725</v>
      </c>
      <c r="C21" s="27">
        <v>5</v>
      </c>
      <c r="D21" s="28">
        <v>0.13440860215053763</v>
      </c>
      <c r="E21" s="27">
        <v>173</v>
      </c>
      <c r="F21" s="28">
        <v>4.8704954954954953</v>
      </c>
      <c r="G21" s="27">
        <v>2625</v>
      </c>
      <c r="H21" s="27">
        <v>-10</v>
      </c>
      <c r="I21" s="28">
        <v>-0.37950664136622392</v>
      </c>
      <c r="J21" s="27">
        <v>-49</v>
      </c>
      <c r="K21" s="28">
        <v>-1.8324607329842932</v>
      </c>
    </row>
    <row r="22" spans="1:11" s="19" customFormat="1" ht="15.75" customHeight="1" x14ac:dyDescent="0.2">
      <c r="A22" s="29" t="s">
        <v>163</v>
      </c>
      <c r="B22" s="30">
        <v>4023</v>
      </c>
      <c r="C22" s="30">
        <v>6</v>
      </c>
      <c r="D22" s="31">
        <v>0.14936519790888722</v>
      </c>
      <c r="E22" s="30">
        <v>-32</v>
      </c>
      <c r="F22" s="31">
        <v>-0.78914919852034526</v>
      </c>
      <c r="G22" s="30">
        <v>3151</v>
      </c>
      <c r="H22" s="30">
        <v>4</v>
      </c>
      <c r="I22" s="31">
        <v>0.12710517953606609</v>
      </c>
      <c r="J22" s="30">
        <v>12</v>
      </c>
      <c r="K22" s="31">
        <v>0.38228735266008285</v>
      </c>
    </row>
    <row r="23" spans="1:11" s="19" customFormat="1" ht="15.75" customHeight="1" x14ac:dyDescent="0.2">
      <c r="A23" s="26" t="s">
        <v>164</v>
      </c>
      <c r="B23" s="27">
        <v>1019</v>
      </c>
      <c r="C23" s="27">
        <v>1</v>
      </c>
      <c r="D23" s="28">
        <v>9.8231827111984277E-2</v>
      </c>
      <c r="E23" s="27">
        <v>47</v>
      </c>
      <c r="F23" s="28">
        <v>4.8353909465020575</v>
      </c>
      <c r="G23" s="27">
        <v>0</v>
      </c>
      <c r="H23" s="27">
        <v>0</v>
      </c>
      <c r="I23" s="28" t="s">
        <v>569</v>
      </c>
      <c r="J23" s="27">
        <v>0</v>
      </c>
      <c r="K23" s="28" t="s">
        <v>569</v>
      </c>
    </row>
    <row r="24" spans="1:11" s="19" customFormat="1" ht="15.75" customHeight="1" x14ac:dyDescent="0.2">
      <c r="A24" s="82" t="s">
        <v>71</v>
      </c>
      <c r="B24" s="83">
        <v>945</v>
      </c>
      <c r="C24" s="83">
        <v>-1</v>
      </c>
      <c r="D24" s="84">
        <v>-0.10570824524312897</v>
      </c>
      <c r="E24" s="83">
        <v>51</v>
      </c>
      <c r="F24" s="84">
        <v>5.7046979865771812</v>
      </c>
      <c r="G24" s="83">
        <v>604</v>
      </c>
      <c r="H24" s="83">
        <v>-5</v>
      </c>
      <c r="I24" s="84">
        <v>-0.82101806239737274</v>
      </c>
      <c r="J24" s="83">
        <v>47</v>
      </c>
      <c r="K24" s="84">
        <v>8.4380610412926398</v>
      </c>
    </row>
    <row r="25" spans="1:11" s="19" customFormat="1" ht="15.75" customHeight="1" x14ac:dyDescent="0.2">
      <c r="A25" s="29" t="s">
        <v>72</v>
      </c>
      <c r="B25" s="30">
        <v>2104</v>
      </c>
      <c r="C25" s="30">
        <v>-27</v>
      </c>
      <c r="D25" s="31">
        <v>-1.2670107930549037</v>
      </c>
      <c r="E25" s="30">
        <v>198</v>
      </c>
      <c r="F25" s="31">
        <v>10.388247639034628</v>
      </c>
      <c r="G25" s="30">
        <v>1361</v>
      </c>
      <c r="H25" s="30">
        <v>-19</v>
      </c>
      <c r="I25" s="31">
        <v>-1.3768115942028984</v>
      </c>
      <c r="J25" s="30">
        <v>100</v>
      </c>
      <c r="K25" s="31">
        <v>7.9302141157811263</v>
      </c>
    </row>
    <row r="26" spans="1:11" s="19" customFormat="1" ht="15.75" customHeight="1" x14ac:dyDescent="0.2">
      <c r="A26" s="26" t="s">
        <v>73</v>
      </c>
      <c r="B26" s="27">
        <v>12724</v>
      </c>
      <c r="C26" s="27">
        <v>-79</v>
      </c>
      <c r="D26" s="28">
        <v>-0.61704288057486523</v>
      </c>
      <c r="E26" s="27">
        <v>1547</v>
      </c>
      <c r="F26" s="28">
        <v>13.840923324684621</v>
      </c>
      <c r="G26" s="27">
        <v>7117</v>
      </c>
      <c r="H26" s="27">
        <v>-41</v>
      </c>
      <c r="I26" s="28">
        <v>-0.57278569432802462</v>
      </c>
      <c r="J26" s="27">
        <v>-293</v>
      </c>
      <c r="K26" s="28">
        <v>-3.9541160593792171</v>
      </c>
    </row>
    <row r="27" spans="1:11" s="19" customFormat="1" ht="15.75" customHeight="1" x14ac:dyDescent="0.2">
      <c r="A27" s="29" t="s">
        <v>74</v>
      </c>
      <c r="B27" s="30">
        <v>7748</v>
      </c>
      <c r="C27" s="30">
        <v>11</v>
      </c>
      <c r="D27" s="31">
        <v>0.14217396923872302</v>
      </c>
      <c r="E27" s="30">
        <v>141</v>
      </c>
      <c r="F27" s="31">
        <v>1.8535559353227291</v>
      </c>
      <c r="G27" s="30">
        <v>5776</v>
      </c>
      <c r="H27" s="30">
        <v>-6</v>
      </c>
      <c r="I27" s="31">
        <v>-0.10377032168799723</v>
      </c>
      <c r="J27" s="30">
        <v>-37</v>
      </c>
      <c r="K27" s="31">
        <v>-0.636504386719422</v>
      </c>
    </row>
    <row r="28" spans="1:11" s="19" customFormat="1" ht="12.75" customHeight="1" x14ac:dyDescent="0.2">
      <c r="A28" s="26" t="s">
        <v>75</v>
      </c>
      <c r="B28" s="27">
        <v>22576</v>
      </c>
      <c r="C28" s="27">
        <v>-95</v>
      </c>
      <c r="D28" s="28">
        <v>-0.41903753694146706</v>
      </c>
      <c r="E28" s="27">
        <v>1886</v>
      </c>
      <c r="F28" s="28">
        <v>9.1155147414209772</v>
      </c>
      <c r="G28" s="27">
        <v>14254</v>
      </c>
      <c r="H28" s="27">
        <v>-66</v>
      </c>
      <c r="I28" s="28">
        <v>-0.46089385474860334</v>
      </c>
      <c r="J28" s="27">
        <v>-230</v>
      </c>
      <c r="K28" s="28">
        <v>-1.587959127312897</v>
      </c>
    </row>
    <row r="29" spans="1:11" s="19" customFormat="1" ht="15.75" customHeight="1" x14ac:dyDescent="0.2">
      <c r="A29" s="85" t="s">
        <v>76</v>
      </c>
      <c r="B29" s="86">
        <v>23595</v>
      </c>
      <c r="C29" s="86">
        <v>-94</v>
      </c>
      <c r="D29" s="87">
        <v>-0.39680864536282662</v>
      </c>
      <c r="E29" s="30">
        <v>1933</v>
      </c>
      <c r="F29" s="31">
        <v>8.9234604376327216</v>
      </c>
      <c r="G29" s="30">
        <v>14254</v>
      </c>
      <c r="H29" s="30">
        <v>-66</v>
      </c>
      <c r="I29" s="31">
        <v>-0.46089385474860334</v>
      </c>
      <c r="J29" s="30">
        <v>-230</v>
      </c>
      <c r="K29" s="31">
        <v>-1.587959127312897</v>
      </c>
    </row>
    <row r="30" spans="1:11" s="19" customFormat="1" ht="15.75" customHeight="1" x14ac:dyDescent="0.2">
      <c r="A30" s="79" t="s">
        <v>87</v>
      </c>
      <c r="B30" s="80">
        <v>22716</v>
      </c>
      <c r="C30" s="80">
        <v>-1</v>
      </c>
      <c r="D30" s="81">
        <v>-4.4019896993441037E-3</v>
      </c>
      <c r="E30" s="80">
        <v>-2468</v>
      </c>
      <c r="F30" s="81">
        <v>-9.7998729351969498</v>
      </c>
      <c r="G30" s="80">
        <v>16894</v>
      </c>
      <c r="H30" s="80">
        <v>30</v>
      </c>
      <c r="I30" s="81">
        <v>0.17789373814041745</v>
      </c>
      <c r="J30" s="80">
        <v>-1896</v>
      </c>
      <c r="K30" s="81">
        <v>-10.090473656200107</v>
      </c>
    </row>
    <row r="31" spans="1:11" s="19" customFormat="1" ht="15.75" customHeight="1" x14ac:dyDescent="0.2">
      <c r="A31" s="26" t="s">
        <v>154</v>
      </c>
      <c r="B31" s="27">
        <v>90</v>
      </c>
      <c r="C31" s="27">
        <v>-5</v>
      </c>
      <c r="D31" s="28">
        <v>-5.2631578947368425</v>
      </c>
      <c r="E31" s="27">
        <v>22</v>
      </c>
      <c r="F31" s="28">
        <v>32.352941176470587</v>
      </c>
      <c r="G31" s="27">
        <v>62</v>
      </c>
      <c r="H31" s="27">
        <v>-10</v>
      </c>
      <c r="I31" s="28">
        <v>-13.888888888888889</v>
      </c>
      <c r="J31" s="27">
        <v>18</v>
      </c>
      <c r="K31" s="28">
        <v>40.909090909090907</v>
      </c>
    </row>
    <row r="32" spans="1:11" s="19" customFormat="1" ht="15.75" customHeight="1" x14ac:dyDescent="0.2">
      <c r="A32" s="29" t="s">
        <v>155</v>
      </c>
      <c r="B32" s="30">
        <v>559</v>
      </c>
      <c r="C32" s="30">
        <v>17</v>
      </c>
      <c r="D32" s="31">
        <v>3.1365313653136533</v>
      </c>
      <c r="E32" s="30">
        <v>-15</v>
      </c>
      <c r="F32" s="31">
        <v>-2.6132404181184667</v>
      </c>
      <c r="G32" s="30">
        <v>371</v>
      </c>
      <c r="H32" s="30">
        <v>24</v>
      </c>
      <c r="I32" s="31">
        <v>6.9164265129682994</v>
      </c>
      <c r="J32" s="30">
        <v>-5</v>
      </c>
      <c r="K32" s="31">
        <v>-1.3297872340425532</v>
      </c>
    </row>
    <row r="33" spans="1:11" s="19" customFormat="1" ht="15.75" customHeight="1" x14ac:dyDescent="0.2">
      <c r="A33" s="26" t="s">
        <v>156</v>
      </c>
      <c r="B33" s="27">
        <v>1015</v>
      </c>
      <c r="C33" s="27">
        <v>6</v>
      </c>
      <c r="D33" s="28">
        <v>0.59464816650148666</v>
      </c>
      <c r="E33" s="27">
        <v>-36</v>
      </c>
      <c r="F33" s="28">
        <v>-3.4253092293054235</v>
      </c>
      <c r="G33" s="27">
        <v>762</v>
      </c>
      <c r="H33" s="27">
        <v>12</v>
      </c>
      <c r="I33" s="28">
        <v>1.6</v>
      </c>
      <c r="J33" s="27">
        <v>-16</v>
      </c>
      <c r="K33" s="28">
        <v>-2.0565552699228791</v>
      </c>
    </row>
    <row r="34" spans="1:11" s="19" customFormat="1" ht="15.75" customHeight="1" x14ac:dyDescent="0.2">
      <c r="A34" s="29" t="s">
        <v>157</v>
      </c>
      <c r="B34" s="30">
        <v>1288</v>
      </c>
      <c r="C34" s="30">
        <v>19</v>
      </c>
      <c r="D34" s="31">
        <v>1.4972419227738376</v>
      </c>
      <c r="E34" s="30">
        <v>-203</v>
      </c>
      <c r="F34" s="31">
        <v>-13.615023474178404</v>
      </c>
      <c r="G34" s="30">
        <v>989</v>
      </c>
      <c r="H34" s="30">
        <v>30</v>
      </c>
      <c r="I34" s="31">
        <v>3.1282586027111576</v>
      </c>
      <c r="J34" s="30">
        <v>-145</v>
      </c>
      <c r="K34" s="31">
        <v>-12.786596119929452</v>
      </c>
    </row>
    <row r="35" spans="1:11" s="19" customFormat="1" ht="15.75" customHeight="1" x14ac:dyDescent="0.2">
      <c r="A35" s="26" t="s">
        <v>158</v>
      </c>
      <c r="B35" s="27">
        <v>1860</v>
      </c>
      <c r="C35" s="27">
        <v>31</v>
      </c>
      <c r="D35" s="28">
        <v>1.6949152542372881</v>
      </c>
      <c r="E35" s="27">
        <v>-233</v>
      </c>
      <c r="F35" s="28">
        <v>-11.132345914954611</v>
      </c>
      <c r="G35" s="27">
        <v>1420</v>
      </c>
      <c r="H35" s="27">
        <v>15</v>
      </c>
      <c r="I35" s="28">
        <v>1.0676156583629892</v>
      </c>
      <c r="J35" s="27">
        <v>-221</v>
      </c>
      <c r="K35" s="28">
        <v>-13.467397928092627</v>
      </c>
    </row>
    <row r="36" spans="1:11" s="19" customFormat="1" ht="15.75" customHeight="1" x14ac:dyDescent="0.2">
      <c r="A36" s="29" t="s">
        <v>159</v>
      </c>
      <c r="B36" s="30">
        <v>2332</v>
      </c>
      <c r="C36" s="30">
        <v>2</v>
      </c>
      <c r="D36" s="31">
        <v>8.5836909871244635E-2</v>
      </c>
      <c r="E36" s="30">
        <v>-418</v>
      </c>
      <c r="F36" s="31">
        <v>-15.2</v>
      </c>
      <c r="G36" s="30">
        <v>1787</v>
      </c>
      <c r="H36" s="30">
        <v>-1</v>
      </c>
      <c r="I36" s="31">
        <v>-5.5928411633109618E-2</v>
      </c>
      <c r="J36" s="30">
        <v>-337</v>
      </c>
      <c r="K36" s="31">
        <v>-15.866290018832391</v>
      </c>
    </row>
    <row r="37" spans="1:11" s="19" customFormat="1" ht="15.75" customHeight="1" x14ac:dyDescent="0.2">
      <c r="A37" s="26" t="s">
        <v>160</v>
      </c>
      <c r="B37" s="27">
        <v>2962</v>
      </c>
      <c r="C37" s="27">
        <v>-38</v>
      </c>
      <c r="D37" s="28">
        <v>-1.2666666666666666</v>
      </c>
      <c r="E37" s="27">
        <v>-587</v>
      </c>
      <c r="F37" s="28">
        <v>-16.539870386024234</v>
      </c>
      <c r="G37" s="27">
        <v>2323</v>
      </c>
      <c r="H37" s="27">
        <v>-6</v>
      </c>
      <c r="I37" s="28">
        <v>-0.25762129669386002</v>
      </c>
      <c r="J37" s="27">
        <v>-361</v>
      </c>
      <c r="K37" s="28">
        <v>-13.450074515648286</v>
      </c>
    </row>
    <row r="38" spans="1:11" s="19" customFormat="1" ht="15.75" customHeight="1" x14ac:dyDescent="0.2">
      <c r="A38" s="29" t="s">
        <v>161</v>
      </c>
      <c r="B38" s="30">
        <v>3389</v>
      </c>
      <c r="C38" s="30">
        <v>21</v>
      </c>
      <c r="D38" s="31">
        <v>0.62351543942992871</v>
      </c>
      <c r="E38" s="30">
        <v>-404</v>
      </c>
      <c r="F38" s="31">
        <v>-10.651199578170313</v>
      </c>
      <c r="G38" s="30">
        <v>2622</v>
      </c>
      <c r="H38" s="30">
        <v>26</v>
      </c>
      <c r="I38" s="31">
        <v>1.0015408320493067</v>
      </c>
      <c r="J38" s="30">
        <v>-320</v>
      </c>
      <c r="K38" s="31">
        <v>-10.876954452753228</v>
      </c>
    </row>
    <row r="39" spans="1:11" s="19" customFormat="1" ht="15.75" customHeight="1" x14ac:dyDescent="0.2">
      <c r="A39" s="26" t="s">
        <v>162</v>
      </c>
      <c r="B39" s="27">
        <v>3816</v>
      </c>
      <c r="C39" s="27">
        <v>-38</v>
      </c>
      <c r="D39" s="28">
        <v>-0.98598858329008821</v>
      </c>
      <c r="E39" s="27">
        <v>-283</v>
      </c>
      <c r="F39" s="28">
        <v>-6.9041229568187363</v>
      </c>
      <c r="G39" s="27">
        <v>3154</v>
      </c>
      <c r="H39" s="27">
        <v>-46</v>
      </c>
      <c r="I39" s="28">
        <v>-1.4375</v>
      </c>
      <c r="J39" s="27">
        <v>-212</v>
      </c>
      <c r="K39" s="28">
        <v>-6.2982768865121805</v>
      </c>
    </row>
    <row r="40" spans="1:11" s="19" customFormat="1" ht="15.75" customHeight="1" x14ac:dyDescent="0.2">
      <c r="A40" s="29" t="s">
        <v>163</v>
      </c>
      <c r="B40" s="30">
        <v>4003</v>
      </c>
      <c r="C40" s="30">
        <v>-18</v>
      </c>
      <c r="D40" s="31">
        <v>-0.4476498383486695</v>
      </c>
      <c r="E40" s="30">
        <v>-337</v>
      </c>
      <c r="F40" s="31">
        <v>-7.7649769585253452</v>
      </c>
      <c r="G40" s="30">
        <v>3404</v>
      </c>
      <c r="H40" s="30">
        <v>-14</v>
      </c>
      <c r="I40" s="31">
        <v>-0.40959625511995318</v>
      </c>
      <c r="J40" s="30">
        <v>-297</v>
      </c>
      <c r="K40" s="31">
        <v>-8.0248581464469062</v>
      </c>
    </row>
    <row r="41" spans="1:11" s="19" customFormat="1" ht="15.75" customHeight="1" x14ac:dyDescent="0.2">
      <c r="A41" s="26" t="s">
        <v>164</v>
      </c>
      <c r="B41" s="27">
        <v>1402</v>
      </c>
      <c r="C41" s="27">
        <v>2</v>
      </c>
      <c r="D41" s="28">
        <v>0.14285714285714285</v>
      </c>
      <c r="E41" s="27">
        <v>26</v>
      </c>
      <c r="F41" s="28">
        <v>1.8895348837209303</v>
      </c>
      <c r="G41" s="27">
        <v>0</v>
      </c>
      <c r="H41" s="27">
        <v>0</v>
      </c>
      <c r="I41" s="28" t="s">
        <v>569</v>
      </c>
      <c r="J41" s="27">
        <v>0</v>
      </c>
      <c r="K41" s="28" t="s">
        <v>569</v>
      </c>
    </row>
    <row r="42" spans="1:11" s="19" customFormat="1" ht="15.75" customHeight="1" x14ac:dyDescent="0.2">
      <c r="A42" s="82" t="s">
        <v>71</v>
      </c>
      <c r="B42" s="83">
        <v>649</v>
      </c>
      <c r="C42" s="83">
        <v>12</v>
      </c>
      <c r="D42" s="84">
        <v>1.8838304552590266</v>
      </c>
      <c r="E42" s="83">
        <v>7</v>
      </c>
      <c r="F42" s="84">
        <v>1.0903426791277258</v>
      </c>
      <c r="G42" s="83">
        <v>433</v>
      </c>
      <c r="H42" s="83">
        <v>14</v>
      </c>
      <c r="I42" s="84">
        <v>3.3412887828162292</v>
      </c>
      <c r="J42" s="83">
        <v>13</v>
      </c>
      <c r="K42" s="84">
        <v>3.0952380952380953</v>
      </c>
    </row>
    <row r="43" spans="1:11" s="19" customFormat="1" ht="15.75" customHeight="1" x14ac:dyDescent="0.2">
      <c r="A43" s="29" t="s">
        <v>72</v>
      </c>
      <c r="B43" s="30">
        <v>1664</v>
      </c>
      <c r="C43" s="30">
        <v>18</v>
      </c>
      <c r="D43" s="31">
        <v>1.0935601458080195</v>
      </c>
      <c r="E43" s="30">
        <v>-29</v>
      </c>
      <c r="F43" s="31">
        <v>-1.7129356172474897</v>
      </c>
      <c r="G43" s="30">
        <v>1195</v>
      </c>
      <c r="H43" s="30">
        <v>26</v>
      </c>
      <c r="I43" s="31">
        <v>2.2241231822070144</v>
      </c>
      <c r="J43" s="30">
        <v>-3</v>
      </c>
      <c r="K43" s="31">
        <v>-0.25041736227045075</v>
      </c>
    </row>
    <row r="44" spans="1:11" s="19" customFormat="1" ht="15.75" customHeight="1" x14ac:dyDescent="0.2">
      <c r="A44" s="26" t="s">
        <v>73</v>
      </c>
      <c r="B44" s="27">
        <v>11831</v>
      </c>
      <c r="C44" s="27">
        <v>35</v>
      </c>
      <c r="D44" s="28">
        <v>0.29671074940657849</v>
      </c>
      <c r="E44" s="27">
        <v>-1845</v>
      </c>
      <c r="F44" s="28">
        <v>-13.490786779760164</v>
      </c>
      <c r="G44" s="27">
        <v>9141</v>
      </c>
      <c r="H44" s="27">
        <v>64</v>
      </c>
      <c r="I44" s="28">
        <v>0.70507877051889389</v>
      </c>
      <c r="J44" s="27">
        <v>-1384</v>
      </c>
      <c r="K44" s="28">
        <v>-13.149643705463182</v>
      </c>
    </row>
    <row r="45" spans="1:11" s="19" customFormat="1" ht="15.75" customHeight="1" x14ac:dyDescent="0.2">
      <c r="A45" s="29" t="s">
        <v>74</v>
      </c>
      <c r="B45" s="30">
        <v>7819</v>
      </c>
      <c r="C45" s="30">
        <v>-56</v>
      </c>
      <c r="D45" s="31">
        <v>-0.71111111111111114</v>
      </c>
      <c r="E45" s="30">
        <v>-620</v>
      </c>
      <c r="F45" s="31">
        <v>-7.3468420428960775</v>
      </c>
      <c r="G45" s="30">
        <v>6558</v>
      </c>
      <c r="H45" s="30">
        <v>-60</v>
      </c>
      <c r="I45" s="31">
        <v>-0.90661831368993651</v>
      </c>
      <c r="J45" s="30">
        <v>-509</v>
      </c>
      <c r="K45" s="31">
        <v>-7.2024904485637471</v>
      </c>
    </row>
    <row r="46" spans="1:11" s="19" customFormat="1" ht="12.75" customHeight="1" x14ac:dyDescent="0.2">
      <c r="A46" s="26" t="s">
        <v>75</v>
      </c>
      <c r="B46" s="27">
        <v>21314</v>
      </c>
      <c r="C46" s="27">
        <v>-3</v>
      </c>
      <c r="D46" s="28">
        <v>-1.4073274851057841E-2</v>
      </c>
      <c r="E46" s="27">
        <v>-2494</v>
      </c>
      <c r="F46" s="28">
        <v>-10.475470430107526</v>
      </c>
      <c r="G46" s="27">
        <v>16894</v>
      </c>
      <c r="H46" s="27">
        <v>30</v>
      </c>
      <c r="I46" s="28">
        <v>0.17789373814041745</v>
      </c>
      <c r="J46" s="27">
        <v>-1896</v>
      </c>
      <c r="K46" s="28">
        <v>-10.090473656200107</v>
      </c>
    </row>
    <row r="47" spans="1:11" s="19" customFormat="1" ht="15.75" customHeight="1" x14ac:dyDescent="0.2">
      <c r="A47" s="85" t="s">
        <v>76</v>
      </c>
      <c r="B47" s="86">
        <v>22716</v>
      </c>
      <c r="C47" s="86">
        <v>-1</v>
      </c>
      <c r="D47" s="87">
        <v>-4.4019896993441037E-3</v>
      </c>
      <c r="E47" s="30">
        <v>-2468</v>
      </c>
      <c r="F47" s="31">
        <v>-9.7998729351969498</v>
      </c>
      <c r="G47" s="30">
        <v>16894</v>
      </c>
      <c r="H47" s="30">
        <v>30</v>
      </c>
      <c r="I47" s="31">
        <v>0.17789373814041745</v>
      </c>
      <c r="J47" s="30">
        <v>-1896</v>
      </c>
      <c r="K47" s="31">
        <v>-10.090473656200107</v>
      </c>
    </row>
    <row r="48" spans="1:11" s="19" customFormat="1" ht="15.75" customHeight="1" x14ac:dyDescent="0.2">
      <c r="A48" s="79" t="s">
        <v>88</v>
      </c>
      <c r="B48" s="80">
        <v>360183</v>
      </c>
      <c r="C48" s="80">
        <v>14665</v>
      </c>
      <c r="D48" s="81">
        <v>4.2443519585086742</v>
      </c>
      <c r="E48" s="80">
        <v>7536</v>
      </c>
      <c r="F48" s="81">
        <v>2.1369811738083695</v>
      </c>
      <c r="G48" s="80">
        <v>222280</v>
      </c>
      <c r="H48" s="80">
        <v>3436</v>
      </c>
      <c r="I48" s="81">
        <v>1.570068176417905</v>
      </c>
      <c r="J48" s="80">
        <v>-511</v>
      </c>
      <c r="K48" s="81">
        <v>-0.2293629455408881</v>
      </c>
    </row>
    <row r="49" spans="1:11" s="19" customFormat="1" ht="15.75" customHeight="1" x14ac:dyDescent="0.2">
      <c r="A49" s="26" t="s">
        <v>154</v>
      </c>
      <c r="B49" s="27">
        <v>2819</v>
      </c>
      <c r="C49" s="27">
        <v>-83</v>
      </c>
      <c r="D49" s="28">
        <v>-2.8600964851826327</v>
      </c>
      <c r="E49" s="27">
        <v>162</v>
      </c>
      <c r="F49" s="28">
        <v>6.0971019947308998</v>
      </c>
      <c r="G49" s="27">
        <v>1965</v>
      </c>
      <c r="H49" s="27">
        <v>-52</v>
      </c>
      <c r="I49" s="28">
        <v>-2.5780862667327713</v>
      </c>
      <c r="J49" s="27">
        <v>178</v>
      </c>
      <c r="K49" s="28">
        <v>9.9608282036933407</v>
      </c>
    </row>
    <row r="50" spans="1:11" s="19" customFormat="1" ht="15.75" customHeight="1" x14ac:dyDescent="0.2">
      <c r="A50" s="29" t="s">
        <v>155</v>
      </c>
      <c r="B50" s="30">
        <v>16421</v>
      </c>
      <c r="C50" s="30">
        <v>620</v>
      </c>
      <c r="D50" s="31">
        <v>3.9238022909942409</v>
      </c>
      <c r="E50" s="30">
        <v>892</v>
      </c>
      <c r="F50" s="31">
        <v>5.7440916994011202</v>
      </c>
      <c r="G50" s="30">
        <v>8987</v>
      </c>
      <c r="H50" s="30">
        <v>127</v>
      </c>
      <c r="I50" s="31">
        <v>1.4334085778781038</v>
      </c>
      <c r="J50" s="30">
        <v>409</v>
      </c>
      <c r="K50" s="31">
        <v>4.7680111914199115</v>
      </c>
    </row>
    <row r="51" spans="1:11" s="19" customFormat="1" ht="15.75" customHeight="1" x14ac:dyDescent="0.2">
      <c r="A51" s="26" t="s">
        <v>156</v>
      </c>
      <c r="B51" s="27">
        <v>28268</v>
      </c>
      <c r="C51" s="27">
        <v>1748</v>
      </c>
      <c r="D51" s="28">
        <v>6.5912518853695321</v>
      </c>
      <c r="E51" s="27">
        <v>2236</v>
      </c>
      <c r="F51" s="28">
        <v>8.5894283958205282</v>
      </c>
      <c r="G51" s="27">
        <v>18004</v>
      </c>
      <c r="H51" s="27">
        <v>698</v>
      </c>
      <c r="I51" s="28">
        <v>4.0332832543626491</v>
      </c>
      <c r="J51" s="27">
        <v>1067</v>
      </c>
      <c r="K51" s="28">
        <v>6.2998169687666055</v>
      </c>
    </row>
    <row r="52" spans="1:11" s="19" customFormat="1" ht="15.75" customHeight="1" x14ac:dyDescent="0.2">
      <c r="A52" s="29" t="s">
        <v>157</v>
      </c>
      <c r="B52" s="30">
        <v>30908</v>
      </c>
      <c r="C52" s="30">
        <v>1759</v>
      </c>
      <c r="D52" s="31">
        <v>6.0345123331846722</v>
      </c>
      <c r="E52" s="30">
        <v>1121</v>
      </c>
      <c r="F52" s="31">
        <v>3.7633867123241682</v>
      </c>
      <c r="G52" s="30">
        <v>20324</v>
      </c>
      <c r="H52" s="30">
        <v>864</v>
      </c>
      <c r="I52" s="31">
        <v>4.4398766700924979</v>
      </c>
      <c r="J52" s="30">
        <v>444</v>
      </c>
      <c r="K52" s="31">
        <v>2.2334004024144871</v>
      </c>
    </row>
    <row r="53" spans="1:11" s="19" customFormat="1" ht="15.75" customHeight="1" x14ac:dyDescent="0.2">
      <c r="A53" s="26" t="s">
        <v>158</v>
      </c>
      <c r="B53" s="27">
        <v>31992</v>
      </c>
      <c r="C53" s="27">
        <v>1455</v>
      </c>
      <c r="D53" s="28">
        <v>4.7647116612633855</v>
      </c>
      <c r="E53" s="27">
        <v>274</v>
      </c>
      <c r="F53" s="28">
        <v>0.8638627908443155</v>
      </c>
      <c r="G53" s="27">
        <v>20995</v>
      </c>
      <c r="H53" s="27">
        <v>469</v>
      </c>
      <c r="I53" s="28">
        <v>2.2849069472863683</v>
      </c>
      <c r="J53" s="27">
        <v>-28</v>
      </c>
      <c r="K53" s="28">
        <v>-0.13318746135185272</v>
      </c>
    </row>
    <row r="54" spans="1:11" s="19" customFormat="1" ht="15.75" customHeight="1" x14ac:dyDescent="0.2">
      <c r="A54" s="29" t="s">
        <v>159</v>
      </c>
      <c r="B54" s="30">
        <v>33894</v>
      </c>
      <c r="C54" s="30">
        <v>1445</v>
      </c>
      <c r="D54" s="31">
        <v>4.4531418533699032</v>
      </c>
      <c r="E54" s="30">
        <v>-394</v>
      </c>
      <c r="F54" s="31">
        <v>-1.1490900606626224</v>
      </c>
      <c r="G54" s="30">
        <v>21751</v>
      </c>
      <c r="H54" s="30">
        <v>456</v>
      </c>
      <c r="I54" s="31">
        <v>2.1413477342099085</v>
      </c>
      <c r="J54" s="30">
        <v>-546</v>
      </c>
      <c r="K54" s="31">
        <v>-2.4487599228595776</v>
      </c>
    </row>
    <row r="55" spans="1:11" s="19" customFormat="1" ht="15.75" customHeight="1" x14ac:dyDescent="0.2">
      <c r="A55" s="26" t="s">
        <v>160</v>
      </c>
      <c r="B55" s="27">
        <v>38992</v>
      </c>
      <c r="C55" s="27">
        <v>1667</v>
      </c>
      <c r="D55" s="28">
        <v>4.4661754855994644</v>
      </c>
      <c r="E55" s="27">
        <v>-726</v>
      </c>
      <c r="F55" s="28">
        <v>-1.8278866005337631</v>
      </c>
      <c r="G55" s="27">
        <v>24662</v>
      </c>
      <c r="H55" s="27">
        <v>368</v>
      </c>
      <c r="I55" s="28">
        <v>1.5147773112702725</v>
      </c>
      <c r="J55" s="27">
        <v>-1059</v>
      </c>
      <c r="K55" s="28">
        <v>-4.1172582714513428</v>
      </c>
    </row>
    <row r="56" spans="1:11" s="19" customFormat="1" ht="15.75" customHeight="1" x14ac:dyDescent="0.2">
      <c r="A56" s="29" t="s">
        <v>161</v>
      </c>
      <c r="B56" s="30">
        <v>44593</v>
      </c>
      <c r="C56" s="30">
        <v>1985</v>
      </c>
      <c r="D56" s="31">
        <v>4.658749530604581</v>
      </c>
      <c r="E56" s="30">
        <v>-398</v>
      </c>
      <c r="F56" s="31">
        <v>-0.88462136871818808</v>
      </c>
      <c r="G56" s="30">
        <v>28019</v>
      </c>
      <c r="H56" s="30">
        <v>306</v>
      </c>
      <c r="I56" s="31">
        <v>1.104174935950637</v>
      </c>
      <c r="J56" s="30">
        <v>-1142</v>
      </c>
      <c r="K56" s="31">
        <v>-3.9161894310894687</v>
      </c>
    </row>
    <row r="57" spans="1:11" s="19" customFormat="1" ht="15.75" customHeight="1" x14ac:dyDescent="0.2">
      <c r="A57" s="26" t="s">
        <v>162</v>
      </c>
      <c r="B57" s="27">
        <v>54442</v>
      </c>
      <c r="C57" s="27">
        <v>1948</v>
      </c>
      <c r="D57" s="28">
        <v>3.7109002933668611</v>
      </c>
      <c r="E57" s="27">
        <v>537</v>
      </c>
      <c r="F57" s="28">
        <v>0.99619701326407573</v>
      </c>
      <c r="G57" s="27">
        <v>36251</v>
      </c>
      <c r="H57" s="27">
        <v>171</v>
      </c>
      <c r="I57" s="28">
        <v>0.47394678492239467</v>
      </c>
      <c r="J57" s="27">
        <v>-208</v>
      </c>
      <c r="K57" s="28">
        <v>-0.57050385364381906</v>
      </c>
    </row>
    <row r="58" spans="1:11" s="19" customFormat="1" ht="15.75" customHeight="1" x14ac:dyDescent="0.2">
      <c r="A58" s="29" t="s">
        <v>163</v>
      </c>
      <c r="B58" s="30">
        <v>59863</v>
      </c>
      <c r="C58" s="30">
        <v>1761</v>
      </c>
      <c r="D58" s="31">
        <v>3.0308767340194831</v>
      </c>
      <c r="E58" s="30">
        <v>1580</v>
      </c>
      <c r="F58" s="31">
        <v>2.7109105571092771</v>
      </c>
      <c r="G58" s="30">
        <v>41322</v>
      </c>
      <c r="H58" s="30">
        <v>29</v>
      </c>
      <c r="I58" s="31">
        <v>7.0229821035042259E-2</v>
      </c>
      <c r="J58" s="30">
        <v>374</v>
      </c>
      <c r="K58" s="31">
        <v>0.91335352153951355</v>
      </c>
    </row>
    <row r="59" spans="1:11" s="19" customFormat="1" ht="15.75" customHeight="1" x14ac:dyDescent="0.2">
      <c r="A59" s="26" t="s">
        <v>164</v>
      </c>
      <c r="B59" s="27">
        <v>17991</v>
      </c>
      <c r="C59" s="27">
        <v>360</v>
      </c>
      <c r="D59" s="28">
        <v>2.0418580908626849</v>
      </c>
      <c r="E59" s="27">
        <v>2252</v>
      </c>
      <c r="F59" s="28">
        <v>14.308405870766885</v>
      </c>
      <c r="G59" s="27">
        <v>0</v>
      </c>
      <c r="H59" s="27">
        <v>0</v>
      </c>
      <c r="I59" s="28" t="s">
        <v>569</v>
      </c>
      <c r="J59" s="27">
        <v>0</v>
      </c>
      <c r="K59" s="28" t="s">
        <v>569</v>
      </c>
    </row>
    <row r="60" spans="1:11" s="19" customFormat="1" ht="15.75" customHeight="1" x14ac:dyDescent="0.2">
      <c r="A60" s="82" t="s">
        <v>71</v>
      </c>
      <c r="B60" s="83">
        <v>19240</v>
      </c>
      <c r="C60" s="83">
        <v>537</v>
      </c>
      <c r="D60" s="84">
        <v>2.8711971341496016</v>
      </c>
      <c r="E60" s="83">
        <v>1054</v>
      </c>
      <c r="F60" s="84">
        <v>5.7956669965907839</v>
      </c>
      <c r="G60" s="83">
        <v>10952</v>
      </c>
      <c r="H60" s="83">
        <v>75</v>
      </c>
      <c r="I60" s="84">
        <v>0.68952836259998163</v>
      </c>
      <c r="J60" s="83">
        <v>587</v>
      </c>
      <c r="K60" s="84">
        <v>5.6632899179932465</v>
      </c>
    </row>
    <row r="61" spans="1:11" s="19" customFormat="1" ht="15.75" customHeight="1" x14ac:dyDescent="0.2">
      <c r="A61" s="29" t="s">
        <v>72</v>
      </c>
      <c r="B61" s="30">
        <v>47508</v>
      </c>
      <c r="C61" s="30">
        <v>2285</v>
      </c>
      <c r="D61" s="31">
        <v>5.0527386506865977</v>
      </c>
      <c r="E61" s="30">
        <v>3290</v>
      </c>
      <c r="F61" s="31">
        <v>7.4404088832602104</v>
      </c>
      <c r="G61" s="30">
        <v>28956</v>
      </c>
      <c r="H61" s="30">
        <v>773</v>
      </c>
      <c r="I61" s="31">
        <v>2.7427882056558919</v>
      </c>
      <c r="J61" s="30">
        <v>1654</v>
      </c>
      <c r="K61" s="31">
        <v>6.0581642370522308</v>
      </c>
    </row>
    <row r="62" spans="1:11" s="19" customFormat="1" ht="15.75" customHeight="1" x14ac:dyDescent="0.2">
      <c r="A62" s="26" t="s">
        <v>73</v>
      </c>
      <c r="B62" s="27">
        <v>180379</v>
      </c>
      <c r="C62" s="27">
        <v>8311</v>
      </c>
      <c r="D62" s="28">
        <v>4.8300671827417068</v>
      </c>
      <c r="E62" s="27">
        <v>-123</v>
      </c>
      <c r="F62" s="28">
        <v>-6.8143289271033011E-2</v>
      </c>
      <c r="G62" s="27">
        <v>115751</v>
      </c>
      <c r="H62" s="27">
        <v>2463</v>
      </c>
      <c r="I62" s="28">
        <v>2.1741049360920841</v>
      </c>
      <c r="J62" s="27">
        <v>-2331</v>
      </c>
      <c r="K62" s="28">
        <v>-1.9740519300147354</v>
      </c>
    </row>
    <row r="63" spans="1:11" s="19" customFormat="1" ht="15.75" customHeight="1" x14ac:dyDescent="0.2">
      <c r="A63" s="29" t="s">
        <v>74</v>
      </c>
      <c r="B63" s="30">
        <v>114305</v>
      </c>
      <c r="C63" s="30">
        <v>3709</v>
      </c>
      <c r="D63" s="31">
        <v>3.353647509855691</v>
      </c>
      <c r="E63" s="30">
        <v>2117</v>
      </c>
      <c r="F63" s="31">
        <v>1.8870110885299676</v>
      </c>
      <c r="G63" s="30">
        <v>77573</v>
      </c>
      <c r="H63" s="30">
        <v>200</v>
      </c>
      <c r="I63" s="31">
        <v>0.25848810308505549</v>
      </c>
      <c r="J63" s="30">
        <v>166</v>
      </c>
      <c r="K63" s="31">
        <v>0.2144508894544421</v>
      </c>
    </row>
    <row r="64" spans="1:11" s="19" customFormat="1" ht="12.75" customHeight="1" x14ac:dyDescent="0.2">
      <c r="A64" s="26" t="s">
        <v>75</v>
      </c>
      <c r="B64" s="27">
        <v>342192</v>
      </c>
      <c r="C64" s="27">
        <v>14305</v>
      </c>
      <c r="D64" s="28">
        <v>4.3627835199321714</v>
      </c>
      <c r="E64" s="27">
        <v>5284</v>
      </c>
      <c r="F64" s="28">
        <v>1.5683806855283935</v>
      </c>
      <c r="G64" s="27">
        <v>222280</v>
      </c>
      <c r="H64" s="27">
        <v>3436</v>
      </c>
      <c r="I64" s="28">
        <v>1.570068176417905</v>
      </c>
      <c r="J64" s="27">
        <v>-511</v>
      </c>
      <c r="K64" s="28">
        <v>-0.2293629455408881</v>
      </c>
    </row>
    <row r="65" spans="1:11" s="19" customFormat="1" ht="12.75" customHeight="1" x14ac:dyDescent="0.2">
      <c r="A65" s="29" t="s">
        <v>76</v>
      </c>
      <c r="B65" s="30">
        <v>360183</v>
      </c>
      <c r="C65" s="30">
        <v>14665</v>
      </c>
      <c r="D65" s="31">
        <v>4.2443519585086742</v>
      </c>
      <c r="E65" s="30">
        <v>7536</v>
      </c>
      <c r="F65" s="31">
        <v>2.1369811738083695</v>
      </c>
      <c r="G65" s="30">
        <v>222280</v>
      </c>
      <c r="H65" s="30">
        <v>3436</v>
      </c>
      <c r="I65" s="31">
        <v>1.570068176417905</v>
      </c>
      <c r="J65" s="30">
        <v>-511</v>
      </c>
      <c r="K65" s="31">
        <v>-0.2293629455408881</v>
      </c>
    </row>
    <row r="66" spans="1:11" s="19" customFormat="1" ht="12.75" customHeight="1" x14ac:dyDescent="0.2">
      <c r="A66" s="79" t="s">
        <v>89</v>
      </c>
      <c r="B66" s="80">
        <v>25423</v>
      </c>
      <c r="C66" s="80">
        <v>216</v>
      </c>
      <c r="D66" s="81">
        <v>0.85690482802396162</v>
      </c>
      <c r="E66" s="80">
        <v>-1072</v>
      </c>
      <c r="F66" s="81">
        <v>-4.0460464238535572</v>
      </c>
      <c r="G66" s="80">
        <v>18571</v>
      </c>
      <c r="H66" s="80">
        <v>438</v>
      </c>
      <c r="I66" s="81">
        <v>2.4154855787790215</v>
      </c>
      <c r="J66" s="80">
        <v>504</v>
      </c>
      <c r="K66" s="81">
        <v>2.7896164277411857</v>
      </c>
    </row>
    <row r="67" spans="1:11" x14ac:dyDescent="0.2">
      <c r="A67" s="26" t="s">
        <v>154</v>
      </c>
      <c r="B67" s="27">
        <v>3262</v>
      </c>
      <c r="C67" s="27">
        <v>5</v>
      </c>
      <c r="D67" s="28">
        <v>0.15351550506601166</v>
      </c>
      <c r="E67" s="27">
        <v>-16</v>
      </c>
      <c r="F67" s="28">
        <v>-0.48810250152532031</v>
      </c>
      <c r="G67" s="27">
        <v>2351</v>
      </c>
      <c r="H67" s="27">
        <v>0</v>
      </c>
      <c r="I67" s="28">
        <v>0</v>
      </c>
      <c r="J67" s="27">
        <v>-86</v>
      </c>
      <c r="K67" s="28">
        <v>-3.5289290110791955</v>
      </c>
    </row>
    <row r="68" spans="1:11" x14ac:dyDescent="0.2">
      <c r="A68" s="29" t="s">
        <v>155</v>
      </c>
      <c r="B68" s="30">
        <v>4098</v>
      </c>
      <c r="C68" s="30">
        <v>47</v>
      </c>
      <c r="D68" s="31">
        <v>1.1602073562083437</v>
      </c>
      <c r="E68" s="30">
        <v>-643</v>
      </c>
      <c r="F68" s="31">
        <v>-13.562539548618435</v>
      </c>
      <c r="G68" s="30">
        <v>2828</v>
      </c>
      <c r="H68" s="30">
        <v>25</v>
      </c>
      <c r="I68" s="31">
        <v>0.89190153407063855</v>
      </c>
      <c r="J68" s="30">
        <v>-179</v>
      </c>
      <c r="K68" s="31">
        <v>-5.9527768540073165</v>
      </c>
    </row>
    <row r="69" spans="1:11" x14ac:dyDescent="0.2">
      <c r="A69" s="26" t="s">
        <v>156</v>
      </c>
      <c r="B69" s="27">
        <v>2999</v>
      </c>
      <c r="C69" s="27">
        <v>-11</v>
      </c>
      <c r="D69" s="28">
        <v>-0.36544850498338871</v>
      </c>
      <c r="E69" s="27">
        <v>-31</v>
      </c>
      <c r="F69" s="28">
        <v>-1.023102310231023</v>
      </c>
      <c r="G69" s="27">
        <v>2312</v>
      </c>
      <c r="H69" s="27">
        <v>34</v>
      </c>
      <c r="I69" s="28">
        <v>1.4925373134328359</v>
      </c>
      <c r="J69" s="27">
        <v>168</v>
      </c>
      <c r="K69" s="28">
        <v>7.8358208955223878</v>
      </c>
    </row>
    <row r="70" spans="1:11" x14ac:dyDescent="0.2">
      <c r="A70" s="29" t="s">
        <v>157</v>
      </c>
      <c r="B70" s="30">
        <v>2463</v>
      </c>
      <c r="C70" s="30">
        <v>57</v>
      </c>
      <c r="D70" s="31">
        <v>2.3690773067331672</v>
      </c>
      <c r="E70" s="30">
        <v>52</v>
      </c>
      <c r="F70" s="31">
        <v>2.1567814184985483</v>
      </c>
      <c r="G70" s="30">
        <v>1951</v>
      </c>
      <c r="H70" s="30">
        <v>92</v>
      </c>
      <c r="I70" s="31">
        <v>4.9488972565895644</v>
      </c>
      <c r="J70" s="30">
        <v>317</v>
      </c>
      <c r="K70" s="31">
        <v>19.400244798041616</v>
      </c>
    </row>
    <row r="71" spans="1:11" x14ac:dyDescent="0.2">
      <c r="A71" s="26" t="s">
        <v>158</v>
      </c>
      <c r="B71" s="27">
        <v>1969</v>
      </c>
      <c r="C71" s="27">
        <v>41</v>
      </c>
      <c r="D71" s="28">
        <v>2.1265560165975104</v>
      </c>
      <c r="E71" s="27">
        <v>-156</v>
      </c>
      <c r="F71" s="28">
        <v>-7.341176470588235</v>
      </c>
      <c r="G71" s="27">
        <v>1586</v>
      </c>
      <c r="H71" s="27">
        <v>98</v>
      </c>
      <c r="I71" s="28">
        <v>6.586021505376344</v>
      </c>
      <c r="J71" s="27">
        <v>136</v>
      </c>
      <c r="K71" s="28">
        <v>9.3793103448275854</v>
      </c>
    </row>
    <row r="72" spans="1:11" x14ac:dyDescent="0.2">
      <c r="A72" s="29" t="s">
        <v>159</v>
      </c>
      <c r="B72" s="30">
        <v>1939</v>
      </c>
      <c r="C72" s="30">
        <v>63</v>
      </c>
      <c r="D72" s="31">
        <v>3.3582089552238807</v>
      </c>
      <c r="E72" s="30">
        <v>-62</v>
      </c>
      <c r="F72" s="31">
        <v>-3.0984507746126937</v>
      </c>
      <c r="G72" s="30">
        <v>1571</v>
      </c>
      <c r="H72" s="30">
        <v>100</v>
      </c>
      <c r="I72" s="31">
        <v>6.7980965329707681</v>
      </c>
      <c r="J72" s="30">
        <v>161</v>
      </c>
      <c r="K72" s="31">
        <v>11.418439716312056</v>
      </c>
    </row>
    <row r="73" spans="1:11" x14ac:dyDescent="0.2">
      <c r="A73" s="26" t="s">
        <v>160</v>
      </c>
      <c r="B73" s="27">
        <v>1803</v>
      </c>
      <c r="C73" s="27">
        <v>10</v>
      </c>
      <c r="D73" s="28">
        <v>0.5577244841048522</v>
      </c>
      <c r="E73" s="27">
        <v>-19</v>
      </c>
      <c r="F73" s="28">
        <v>-1.0428100987925357</v>
      </c>
      <c r="G73" s="27">
        <v>1457</v>
      </c>
      <c r="H73" s="27">
        <v>39</v>
      </c>
      <c r="I73" s="28">
        <v>2.7503526093088859</v>
      </c>
      <c r="J73" s="27">
        <v>107</v>
      </c>
      <c r="K73" s="28">
        <v>7.9259259259259256</v>
      </c>
    </row>
    <row r="74" spans="1:11" x14ac:dyDescent="0.2">
      <c r="A74" s="29" t="s">
        <v>161</v>
      </c>
      <c r="B74" s="30">
        <v>1524</v>
      </c>
      <c r="C74" s="30">
        <v>10</v>
      </c>
      <c r="D74" s="31">
        <v>0.66050198150594452</v>
      </c>
      <c r="E74" s="30">
        <v>-166</v>
      </c>
      <c r="F74" s="31">
        <v>-9.8224852071005913</v>
      </c>
      <c r="G74" s="30">
        <v>1244</v>
      </c>
      <c r="H74" s="30">
        <v>36</v>
      </c>
      <c r="I74" s="31">
        <v>2.9801324503311259</v>
      </c>
      <c r="J74" s="30">
        <v>-30</v>
      </c>
      <c r="K74" s="31">
        <v>-2.3547880690737832</v>
      </c>
    </row>
    <row r="75" spans="1:11" x14ac:dyDescent="0.2">
      <c r="A75" s="26" t="s">
        <v>162</v>
      </c>
      <c r="B75" s="27">
        <v>1819</v>
      </c>
      <c r="C75" s="27">
        <v>-2</v>
      </c>
      <c r="D75" s="28">
        <v>-0.10982976386600769</v>
      </c>
      <c r="E75" s="27">
        <v>-152</v>
      </c>
      <c r="F75" s="28">
        <v>-7.711821410451547</v>
      </c>
      <c r="G75" s="27">
        <v>1525</v>
      </c>
      <c r="H75" s="27">
        <v>17</v>
      </c>
      <c r="I75" s="28">
        <v>1.1273209549071619</v>
      </c>
      <c r="J75" s="27">
        <v>-31</v>
      </c>
      <c r="K75" s="28">
        <v>-1.9922879177377892</v>
      </c>
    </row>
    <row r="76" spans="1:11" s="19" customFormat="1" ht="12.75" customHeight="1" x14ac:dyDescent="0.2">
      <c r="A76" s="29" t="s">
        <v>163</v>
      </c>
      <c r="B76" s="30">
        <v>2200</v>
      </c>
      <c r="C76" s="30">
        <v>-14</v>
      </c>
      <c r="D76" s="31">
        <v>-0.63233965672990067</v>
      </c>
      <c r="E76" s="30">
        <v>-101</v>
      </c>
      <c r="F76" s="31">
        <v>-4.3893959148196435</v>
      </c>
      <c r="G76" s="30">
        <v>1746</v>
      </c>
      <c r="H76" s="30">
        <v>-3</v>
      </c>
      <c r="I76" s="31">
        <v>-0.17152658662092624</v>
      </c>
      <c r="J76" s="30">
        <v>-59</v>
      </c>
      <c r="K76" s="31">
        <v>-3.2686980609418281</v>
      </c>
    </row>
    <row r="77" spans="1:11" s="19" customFormat="1" ht="12.75" customHeight="1" x14ac:dyDescent="0.2">
      <c r="A77" s="26" t="s">
        <v>164</v>
      </c>
      <c r="B77" s="27">
        <v>1347</v>
      </c>
      <c r="C77" s="27">
        <v>10</v>
      </c>
      <c r="D77" s="28">
        <v>0.74794315632011965</v>
      </c>
      <c r="E77" s="27">
        <v>222</v>
      </c>
      <c r="F77" s="28">
        <v>19.733333333333334</v>
      </c>
      <c r="G77" s="27">
        <v>0</v>
      </c>
      <c r="H77" s="27">
        <v>0</v>
      </c>
      <c r="I77" s="28" t="s">
        <v>569</v>
      </c>
      <c r="J77" s="27">
        <v>0</v>
      </c>
      <c r="K77" s="28" t="s">
        <v>569</v>
      </c>
    </row>
    <row r="78" spans="1:11" x14ac:dyDescent="0.2">
      <c r="A78" s="82" t="s">
        <v>71</v>
      </c>
      <c r="B78" s="83">
        <v>7360</v>
      </c>
      <c r="C78" s="83">
        <v>52</v>
      </c>
      <c r="D78" s="84">
        <v>0.71154898741105632</v>
      </c>
      <c r="E78" s="83">
        <v>-659</v>
      </c>
      <c r="F78" s="84">
        <v>-8.2179822920563659</v>
      </c>
      <c r="G78" s="83">
        <v>5179</v>
      </c>
      <c r="H78" s="83">
        <v>25</v>
      </c>
      <c r="I78" s="84">
        <v>0.48506014745828485</v>
      </c>
      <c r="J78" s="83">
        <v>-265</v>
      </c>
      <c r="K78" s="84">
        <v>-4.8677443056576051</v>
      </c>
    </row>
    <row r="79" spans="1:11" x14ac:dyDescent="0.2">
      <c r="A79" s="29" t="s">
        <v>72</v>
      </c>
      <c r="B79" s="30">
        <v>10359</v>
      </c>
      <c r="C79" s="30">
        <v>41</v>
      </c>
      <c r="D79" s="31">
        <v>0.3973638301996511</v>
      </c>
      <c r="E79" s="30">
        <v>-690</v>
      </c>
      <c r="F79" s="31">
        <v>-6.244909041542221</v>
      </c>
      <c r="G79" s="30">
        <v>7491</v>
      </c>
      <c r="H79" s="30">
        <v>59</v>
      </c>
      <c r="I79" s="31">
        <v>0.79386437029063506</v>
      </c>
      <c r="J79" s="30">
        <v>-97</v>
      </c>
      <c r="K79" s="31">
        <v>-1.2783342119135477</v>
      </c>
    </row>
    <row r="80" spans="1:11" x14ac:dyDescent="0.2">
      <c r="A80" s="26" t="s">
        <v>73</v>
      </c>
      <c r="B80" s="27">
        <v>9698</v>
      </c>
      <c r="C80" s="27">
        <v>181</v>
      </c>
      <c r="D80" s="28">
        <v>1.9018598297782914</v>
      </c>
      <c r="E80" s="27">
        <v>-351</v>
      </c>
      <c r="F80" s="28">
        <v>-3.4928848641655885</v>
      </c>
      <c r="G80" s="27">
        <v>7809</v>
      </c>
      <c r="H80" s="27">
        <v>365</v>
      </c>
      <c r="I80" s="28">
        <v>4.9032778076303059</v>
      </c>
      <c r="J80" s="27">
        <v>691</v>
      </c>
      <c r="K80" s="28">
        <v>9.7077830851362741</v>
      </c>
    </row>
    <row r="81" spans="1:11" x14ac:dyDescent="0.2">
      <c r="A81" s="29" t="s">
        <v>74</v>
      </c>
      <c r="B81" s="30">
        <v>4019</v>
      </c>
      <c r="C81" s="30">
        <v>-16</v>
      </c>
      <c r="D81" s="31">
        <v>-0.39653035935563818</v>
      </c>
      <c r="E81" s="30">
        <v>-253</v>
      </c>
      <c r="F81" s="31">
        <v>-5.9222846441947565</v>
      </c>
      <c r="G81" s="30">
        <v>3271</v>
      </c>
      <c r="H81" s="30">
        <v>14</v>
      </c>
      <c r="I81" s="31">
        <v>0.42984341418483268</v>
      </c>
      <c r="J81" s="30">
        <v>-90</v>
      </c>
      <c r="K81" s="31">
        <v>-2.6777744718833683</v>
      </c>
    </row>
    <row r="82" spans="1:11" x14ac:dyDescent="0.2">
      <c r="A82" s="26" t="s">
        <v>75</v>
      </c>
      <c r="B82" s="27">
        <v>24076</v>
      </c>
      <c r="C82" s="27">
        <v>206</v>
      </c>
      <c r="D82" s="28">
        <v>0.86300795978215328</v>
      </c>
      <c r="E82" s="27">
        <v>-1294</v>
      </c>
      <c r="F82" s="28">
        <v>-5.1005124162396536</v>
      </c>
      <c r="G82" s="27">
        <v>18571</v>
      </c>
      <c r="H82" s="27">
        <v>438</v>
      </c>
      <c r="I82" s="28">
        <v>2.4154855787790215</v>
      </c>
      <c r="J82" s="27">
        <v>504</v>
      </c>
      <c r="K82" s="28">
        <v>2.7896164277411857</v>
      </c>
    </row>
    <row r="83" spans="1:11" x14ac:dyDescent="0.2">
      <c r="A83" s="68" t="s">
        <v>76</v>
      </c>
      <c r="B83" s="38">
        <v>25423</v>
      </c>
      <c r="C83" s="38">
        <v>216</v>
      </c>
      <c r="D83" s="39">
        <v>0.85690482802396162</v>
      </c>
      <c r="E83" s="38">
        <v>-1072</v>
      </c>
      <c r="F83" s="39">
        <v>-4.0460464238535572</v>
      </c>
      <c r="G83" s="38">
        <v>18571</v>
      </c>
      <c r="H83" s="38">
        <v>438</v>
      </c>
      <c r="I83" s="39">
        <v>2.4154855787790215</v>
      </c>
      <c r="J83" s="38">
        <v>504</v>
      </c>
      <c r="K83" s="39">
        <v>2.7896164277411857</v>
      </c>
    </row>
    <row r="84" spans="1:11" ht="9.9499999999999993" customHeight="1" x14ac:dyDescent="0.2">
      <c r="A84" s="46" t="s">
        <v>135</v>
      </c>
    </row>
    <row r="85" spans="1:11" s="62" customFormat="1" ht="12.75" x14ac:dyDescent="0.2">
      <c r="A85" s="46" t="s">
        <v>136</v>
      </c>
      <c r="B85" s="46"/>
      <c r="C85" s="46"/>
      <c r="D85" s="46"/>
    </row>
    <row r="86" spans="1:11" s="62" customFormat="1" ht="12.75" x14ac:dyDescent="0.2">
      <c r="A86" s="46"/>
      <c r="B86" s="46"/>
      <c r="C86" s="63"/>
      <c r="D86" s="91"/>
    </row>
    <row r="87" spans="1:11" x14ac:dyDescent="0.2">
      <c r="C87" s="63" t="s">
        <v>60</v>
      </c>
    </row>
  </sheetData>
  <mergeCells count="10">
    <mergeCell ref="A5:F5"/>
    <mergeCell ref="A6:A8"/>
    <mergeCell ref="B6:F6"/>
    <mergeCell ref="G6:K6"/>
    <mergeCell ref="B7:B8"/>
    <mergeCell ref="C7:D7"/>
    <mergeCell ref="E7:F7"/>
    <mergeCell ref="G7:G8"/>
    <mergeCell ref="H7:I7"/>
    <mergeCell ref="J7:K7"/>
  </mergeCells>
  <hyperlinks>
    <hyperlink ref="H2" location="ÍNDICE!A1" display="VOLVER AL ÍNDICE" xr:uid="{4EAC8FEC-9989-41D5-99FB-D80DDC1AA56A}"/>
  </hyperlinks>
  <pageMargins left="0.51181102362204722" right="0.51181102362204722" top="0.74803149606299213" bottom="0.74803149606299213" header="0.31496062992125984" footer="0.31496062992125984"/>
  <pageSetup paperSize="9" orientation="portrait" r:id="rId1"/>
  <rowBreaks count="1" manualBreakCount="1">
    <brk id="44" max="1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D384B-10A8-4B25-A001-06AE8BFD0181}">
  <sheetPr codeName="Hoja10"/>
  <dimension ref="A1:K31"/>
  <sheetViews>
    <sheetView zoomScaleNormal="100" zoomScaleSheetLayoutView="100" workbookViewId="0"/>
  </sheetViews>
  <sheetFormatPr baseColWidth="10" defaultColWidth="9.140625" defaultRowHeight="15" x14ac:dyDescent="0.2"/>
  <cols>
    <col min="1" max="1" width="20.42578125" style="15" customWidth="1"/>
    <col min="2" max="2" width="9.7109375" style="15" customWidth="1"/>
    <col min="3" max="3" width="8" style="15" customWidth="1"/>
    <col min="4" max="4" width="5.7109375" style="15" customWidth="1"/>
    <col min="5" max="5" width="7.5703125" style="15" customWidth="1"/>
    <col min="6" max="6" width="5.7109375" style="15" customWidth="1"/>
    <col min="7" max="7" width="8" style="15" customWidth="1"/>
    <col min="8" max="8" width="7.85546875" style="15" customWidth="1"/>
    <col min="9" max="9" width="5.7109375" style="15" customWidth="1"/>
    <col min="10" max="10" width="7.42578125" style="15" customWidth="1"/>
    <col min="11" max="11" width="5.7109375" style="15" customWidth="1"/>
    <col min="12" max="227" width="9.140625" style="15"/>
    <col min="228" max="228" width="0.42578125" style="15" customWidth="1"/>
    <col min="229" max="229" width="12.140625" style="15" customWidth="1"/>
    <col min="230" max="230" width="9.85546875" style="15" customWidth="1"/>
    <col min="231" max="232" width="10" style="15" customWidth="1"/>
    <col min="233" max="238" width="9.28515625" style="15" customWidth="1"/>
    <col min="239" max="483" width="9.140625" style="15"/>
    <col min="484" max="484" width="0.42578125" style="15" customWidth="1"/>
    <col min="485" max="485" width="12.140625" style="15" customWidth="1"/>
    <col min="486" max="486" width="9.85546875" style="15" customWidth="1"/>
    <col min="487" max="488" width="10" style="15" customWidth="1"/>
    <col min="489" max="494" width="9.28515625" style="15" customWidth="1"/>
    <col min="495" max="739" width="9.140625" style="15"/>
    <col min="740" max="740" width="0.42578125" style="15" customWidth="1"/>
    <col min="741" max="741" width="12.140625" style="15" customWidth="1"/>
    <col min="742" max="742" width="9.85546875" style="15" customWidth="1"/>
    <col min="743" max="744" width="10" style="15" customWidth="1"/>
    <col min="745" max="750" width="9.28515625" style="15" customWidth="1"/>
    <col min="751" max="995" width="9.140625" style="15"/>
    <col min="996" max="996" width="0.42578125" style="15" customWidth="1"/>
    <col min="997" max="997" width="12.140625" style="15" customWidth="1"/>
    <col min="998" max="998" width="9.85546875" style="15" customWidth="1"/>
    <col min="999" max="1000" width="10" style="15" customWidth="1"/>
    <col min="1001" max="1006" width="9.28515625" style="15" customWidth="1"/>
    <col min="1007" max="1251" width="9.140625" style="15"/>
    <col min="1252" max="1252" width="0.42578125" style="15" customWidth="1"/>
    <col min="1253" max="1253" width="12.140625" style="15" customWidth="1"/>
    <col min="1254" max="1254" width="9.85546875" style="15" customWidth="1"/>
    <col min="1255" max="1256" width="10" style="15" customWidth="1"/>
    <col min="1257" max="1262" width="9.28515625" style="15" customWidth="1"/>
    <col min="1263" max="1507" width="9.140625" style="15"/>
    <col min="1508" max="1508" width="0.42578125" style="15" customWidth="1"/>
    <col min="1509" max="1509" width="12.140625" style="15" customWidth="1"/>
    <col min="1510" max="1510" width="9.85546875" style="15" customWidth="1"/>
    <col min="1511" max="1512" width="10" style="15" customWidth="1"/>
    <col min="1513" max="1518" width="9.28515625" style="15" customWidth="1"/>
    <col min="1519" max="1763" width="9.140625" style="15"/>
    <col min="1764" max="1764" width="0.42578125" style="15" customWidth="1"/>
    <col min="1765" max="1765" width="12.140625" style="15" customWidth="1"/>
    <col min="1766" max="1766" width="9.85546875" style="15" customWidth="1"/>
    <col min="1767" max="1768" width="10" style="15" customWidth="1"/>
    <col min="1769" max="1774" width="9.28515625" style="15" customWidth="1"/>
    <col min="1775" max="2019" width="9.140625" style="15"/>
    <col min="2020" max="2020" width="0.42578125" style="15" customWidth="1"/>
    <col min="2021" max="2021" width="12.140625" style="15" customWidth="1"/>
    <col min="2022" max="2022" width="9.85546875" style="15" customWidth="1"/>
    <col min="2023" max="2024" width="10" style="15" customWidth="1"/>
    <col min="2025" max="2030" width="9.28515625" style="15" customWidth="1"/>
    <col min="2031" max="2275" width="9.140625" style="15"/>
    <col min="2276" max="2276" width="0.42578125" style="15" customWidth="1"/>
    <col min="2277" max="2277" width="12.140625" style="15" customWidth="1"/>
    <col min="2278" max="2278" width="9.85546875" style="15" customWidth="1"/>
    <col min="2279" max="2280" width="10" style="15" customWidth="1"/>
    <col min="2281" max="2286" width="9.28515625" style="15" customWidth="1"/>
    <col min="2287" max="2531" width="9.140625" style="15"/>
    <col min="2532" max="2532" width="0.42578125" style="15" customWidth="1"/>
    <col min="2533" max="2533" width="12.140625" style="15" customWidth="1"/>
    <col min="2534" max="2534" width="9.85546875" style="15" customWidth="1"/>
    <col min="2535" max="2536" width="10" style="15" customWidth="1"/>
    <col min="2537" max="2542" width="9.28515625" style="15" customWidth="1"/>
    <col min="2543" max="2787" width="9.140625" style="15"/>
    <col min="2788" max="2788" width="0.42578125" style="15" customWidth="1"/>
    <col min="2789" max="2789" width="12.140625" style="15" customWidth="1"/>
    <col min="2790" max="2790" width="9.85546875" style="15" customWidth="1"/>
    <col min="2791" max="2792" width="10" style="15" customWidth="1"/>
    <col min="2793" max="2798" width="9.28515625" style="15" customWidth="1"/>
    <col min="2799" max="3043" width="9.140625" style="15"/>
    <col min="3044" max="3044" width="0.42578125" style="15" customWidth="1"/>
    <col min="3045" max="3045" width="12.140625" style="15" customWidth="1"/>
    <col min="3046" max="3046" width="9.85546875" style="15" customWidth="1"/>
    <col min="3047" max="3048" width="10" style="15" customWidth="1"/>
    <col min="3049" max="3054" width="9.28515625" style="15" customWidth="1"/>
    <col min="3055" max="3299" width="9.140625" style="15"/>
    <col min="3300" max="3300" width="0.42578125" style="15" customWidth="1"/>
    <col min="3301" max="3301" width="12.140625" style="15" customWidth="1"/>
    <col min="3302" max="3302" width="9.85546875" style="15" customWidth="1"/>
    <col min="3303" max="3304" width="10" style="15" customWidth="1"/>
    <col min="3305" max="3310" width="9.28515625" style="15" customWidth="1"/>
    <col min="3311" max="3555" width="9.140625" style="15"/>
    <col min="3556" max="3556" width="0.42578125" style="15" customWidth="1"/>
    <col min="3557" max="3557" width="12.140625" style="15" customWidth="1"/>
    <col min="3558" max="3558" width="9.85546875" style="15" customWidth="1"/>
    <col min="3559" max="3560" width="10" style="15" customWidth="1"/>
    <col min="3561" max="3566" width="9.28515625" style="15" customWidth="1"/>
    <col min="3567" max="3811" width="9.140625" style="15"/>
    <col min="3812" max="3812" width="0.42578125" style="15" customWidth="1"/>
    <col min="3813" max="3813" width="12.140625" style="15" customWidth="1"/>
    <col min="3814" max="3814" width="9.85546875" style="15" customWidth="1"/>
    <col min="3815" max="3816" width="10" style="15" customWidth="1"/>
    <col min="3817" max="3822" width="9.28515625" style="15" customWidth="1"/>
    <col min="3823" max="4067" width="9.140625" style="15"/>
    <col min="4068" max="4068" width="0.42578125" style="15" customWidth="1"/>
    <col min="4069" max="4069" width="12.140625" style="15" customWidth="1"/>
    <col min="4070" max="4070" width="9.85546875" style="15" customWidth="1"/>
    <col min="4071" max="4072" width="10" style="15" customWidth="1"/>
    <col min="4073" max="4078" width="9.28515625" style="15" customWidth="1"/>
    <col min="4079" max="4323" width="9.140625" style="15"/>
    <col min="4324" max="4324" width="0.42578125" style="15" customWidth="1"/>
    <col min="4325" max="4325" width="12.140625" style="15" customWidth="1"/>
    <col min="4326" max="4326" width="9.85546875" style="15" customWidth="1"/>
    <col min="4327" max="4328" width="10" style="15" customWidth="1"/>
    <col min="4329" max="4334" width="9.28515625" style="15" customWidth="1"/>
    <col min="4335" max="4579" width="9.140625" style="15"/>
    <col min="4580" max="4580" width="0.42578125" style="15" customWidth="1"/>
    <col min="4581" max="4581" width="12.140625" style="15" customWidth="1"/>
    <col min="4582" max="4582" width="9.85546875" style="15" customWidth="1"/>
    <col min="4583" max="4584" width="10" style="15" customWidth="1"/>
    <col min="4585" max="4590" width="9.28515625" style="15" customWidth="1"/>
    <col min="4591" max="4835" width="9.140625" style="15"/>
    <col min="4836" max="4836" width="0.42578125" style="15" customWidth="1"/>
    <col min="4837" max="4837" width="12.140625" style="15" customWidth="1"/>
    <col min="4838" max="4838" width="9.85546875" style="15" customWidth="1"/>
    <col min="4839" max="4840" width="10" style="15" customWidth="1"/>
    <col min="4841" max="4846" width="9.28515625" style="15" customWidth="1"/>
    <col min="4847" max="5091" width="9.140625" style="15"/>
    <col min="5092" max="5092" width="0.42578125" style="15" customWidth="1"/>
    <col min="5093" max="5093" width="12.140625" style="15" customWidth="1"/>
    <col min="5094" max="5094" width="9.85546875" style="15" customWidth="1"/>
    <col min="5095" max="5096" width="10" style="15" customWidth="1"/>
    <col min="5097" max="5102" width="9.28515625" style="15" customWidth="1"/>
    <col min="5103" max="5347" width="9.140625" style="15"/>
    <col min="5348" max="5348" width="0.42578125" style="15" customWidth="1"/>
    <col min="5349" max="5349" width="12.140625" style="15" customWidth="1"/>
    <col min="5350" max="5350" width="9.85546875" style="15" customWidth="1"/>
    <col min="5351" max="5352" width="10" style="15" customWidth="1"/>
    <col min="5353" max="5358" width="9.28515625" style="15" customWidth="1"/>
    <col min="5359" max="5603" width="9.140625" style="15"/>
    <col min="5604" max="5604" width="0.42578125" style="15" customWidth="1"/>
    <col min="5605" max="5605" width="12.140625" style="15" customWidth="1"/>
    <col min="5606" max="5606" width="9.85546875" style="15" customWidth="1"/>
    <col min="5607" max="5608" width="10" style="15" customWidth="1"/>
    <col min="5609" max="5614" width="9.28515625" style="15" customWidth="1"/>
    <col min="5615" max="5859" width="9.140625" style="15"/>
    <col min="5860" max="5860" width="0.42578125" style="15" customWidth="1"/>
    <col min="5861" max="5861" width="12.140625" style="15" customWidth="1"/>
    <col min="5862" max="5862" width="9.85546875" style="15" customWidth="1"/>
    <col min="5863" max="5864" width="10" style="15" customWidth="1"/>
    <col min="5865" max="5870" width="9.28515625" style="15" customWidth="1"/>
    <col min="5871" max="6115" width="9.140625" style="15"/>
    <col min="6116" max="6116" width="0.42578125" style="15" customWidth="1"/>
    <col min="6117" max="6117" width="12.140625" style="15" customWidth="1"/>
    <col min="6118" max="6118" width="9.85546875" style="15" customWidth="1"/>
    <col min="6119" max="6120" width="10" style="15" customWidth="1"/>
    <col min="6121" max="6126" width="9.28515625" style="15" customWidth="1"/>
    <col min="6127" max="6371" width="9.140625" style="15"/>
    <col min="6372" max="6372" width="0.42578125" style="15" customWidth="1"/>
    <col min="6373" max="6373" width="12.140625" style="15" customWidth="1"/>
    <col min="6374" max="6374" width="9.85546875" style="15" customWidth="1"/>
    <col min="6375" max="6376" width="10" style="15" customWidth="1"/>
    <col min="6377" max="6382" width="9.28515625" style="15" customWidth="1"/>
    <col min="6383" max="6627" width="9.140625" style="15"/>
    <col min="6628" max="6628" width="0.42578125" style="15" customWidth="1"/>
    <col min="6629" max="6629" width="12.140625" style="15" customWidth="1"/>
    <col min="6630" max="6630" width="9.85546875" style="15" customWidth="1"/>
    <col min="6631" max="6632" width="10" style="15" customWidth="1"/>
    <col min="6633" max="6638" width="9.28515625" style="15" customWidth="1"/>
    <col min="6639" max="6883" width="9.140625" style="15"/>
    <col min="6884" max="6884" width="0.42578125" style="15" customWidth="1"/>
    <col min="6885" max="6885" width="12.140625" style="15" customWidth="1"/>
    <col min="6886" max="6886" width="9.85546875" style="15" customWidth="1"/>
    <col min="6887" max="6888" width="10" style="15" customWidth="1"/>
    <col min="6889" max="6894" width="9.28515625" style="15" customWidth="1"/>
    <col min="6895" max="7139" width="9.140625" style="15"/>
    <col min="7140" max="7140" width="0.42578125" style="15" customWidth="1"/>
    <col min="7141" max="7141" width="12.140625" style="15" customWidth="1"/>
    <col min="7142" max="7142" width="9.85546875" style="15" customWidth="1"/>
    <col min="7143" max="7144" width="10" style="15" customWidth="1"/>
    <col min="7145" max="7150" width="9.28515625" style="15" customWidth="1"/>
    <col min="7151" max="7395" width="9.140625" style="15"/>
    <col min="7396" max="7396" width="0.42578125" style="15" customWidth="1"/>
    <col min="7397" max="7397" width="12.140625" style="15" customWidth="1"/>
    <col min="7398" max="7398" width="9.85546875" style="15" customWidth="1"/>
    <col min="7399" max="7400" width="10" style="15" customWidth="1"/>
    <col min="7401" max="7406" width="9.28515625" style="15" customWidth="1"/>
    <col min="7407" max="7651" width="9.140625" style="15"/>
    <col min="7652" max="7652" width="0.42578125" style="15" customWidth="1"/>
    <col min="7653" max="7653" width="12.140625" style="15" customWidth="1"/>
    <col min="7654" max="7654" width="9.85546875" style="15" customWidth="1"/>
    <col min="7655" max="7656" width="10" style="15" customWidth="1"/>
    <col min="7657" max="7662" width="9.28515625" style="15" customWidth="1"/>
    <col min="7663" max="7907" width="9.140625" style="15"/>
    <col min="7908" max="7908" width="0.42578125" style="15" customWidth="1"/>
    <col min="7909" max="7909" width="12.140625" style="15" customWidth="1"/>
    <col min="7910" max="7910" width="9.85546875" style="15" customWidth="1"/>
    <col min="7911" max="7912" width="10" style="15" customWidth="1"/>
    <col min="7913" max="7918" width="9.28515625" style="15" customWidth="1"/>
    <col min="7919" max="8163" width="9.140625" style="15"/>
    <col min="8164" max="8164" width="0.42578125" style="15" customWidth="1"/>
    <col min="8165" max="8165" width="12.140625" style="15" customWidth="1"/>
    <col min="8166" max="8166" width="9.85546875" style="15" customWidth="1"/>
    <col min="8167" max="8168" width="10" style="15" customWidth="1"/>
    <col min="8169" max="8174" width="9.28515625" style="15" customWidth="1"/>
    <col min="8175" max="8419" width="9.140625" style="15"/>
    <col min="8420" max="8420" width="0.42578125" style="15" customWidth="1"/>
    <col min="8421" max="8421" width="12.140625" style="15" customWidth="1"/>
    <col min="8422" max="8422" width="9.85546875" style="15" customWidth="1"/>
    <col min="8423" max="8424" width="10" style="15" customWidth="1"/>
    <col min="8425" max="8430" width="9.28515625" style="15" customWidth="1"/>
    <col min="8431" max="8675" width="9.140625" style="15"/>
    <col min="8676" max="8676" width="0.42578125" style="15" customWidth="1"/>
    <col min="8677" max="8677" width="12.140625" style="15" customWidth="1"/>
    <col min="8678" max="8678" width="9.85546875" style="15" customWidth="1"/>
    <col min="8679" max="8680" width="10" style="15" customWidth="1"/>
    <col min="8681" max="8686" width="9.28515625" style="15" customWidth="1"/>
    <col min="8687" max="8931" width="9.140625" style="15"/>
    <col min="8932" max="8932" width="0.42578125" style="15" customWidth="1"/>
    <col min="8933" max="8933" width="12.140625" style="15" customWidth="1"/>
    <col min="8934" max="8934" width="9.85546875" style="15" customWidth="1"/>
    <col min="8935" max="8936" width="10" style="15" customWidth="1"/>
    <col min="8937" max="8942" width="9.28515625" style="15" customWidth="1"/>
    <col min="8943" max="9187" width="9.140625" style="15"/>
    <col min="9188" max="9188" width="0.42578125" style="15" customWidth="1"/>
    <col min="9189" max="9189" width="12.140625" style="15" customWidth="1"/>
    <col min="9190" max="9190" width="9.85546875" style="15" customWidth="1"/>
    <col min="9191" max="9192" width="10" style="15" customWidth="1"/>
    <col min="9193" max="9198" width="9.28515625" style="15" customWidth="1"/>
    <col min="9199" max="9443" width="9.140625" style="15"/>
    <col min="9444" max="9444" width="0.42578125" style="15" customWidth="1"/>
    <col min="9445" max="9445" width="12.140625" style="15" customWidth="1"/>
    <col min="9446" max="9446" width="9.85546875" style="15" customWidth="1"/>
    <col min="9447" max="9448" width="10" style="15" customWidth="1"/>
    <col min="9449" max="9454" width="9.28515625" style="15" customWidth="1"/>
    <col min="9455" max="9699" width="9.140625" style="15"/>
    <col min="9700" max="9700" width="0.42578125" style="15" customWidth="1"/>
    <col min="9701" max="9701" width="12.140625" style="15" customWidth="1"/>
    <col min="9702" max="9702" width="9.85546875" style="15" customWidth="1"/>
    <col min="9703" max="9704" width="10" style="15" customWidth="1"/>
    <col min="9705" max="9710" width="9.28515625" style="15" customWidth="1"/>
    <col min="9711" max="9955" width="9.140625" style="15"/>
    <col min="9956" max="9956" width="0.42578125" style="15" customWidth="1"/>
    <col min="9957" max="9957" width="12.140625" style="15" customWidth="1"/>
    <col min="9958" max="9958" width="9.85546875" style="15" customWidth="1"/>
    <col min="9959" max="9960" width="10" style="15" customWidth="1"/>
    <col min="9961" max="9966" width="9.28515625" style="15" customWidth="1"/>
    <col min="9967" max="10211" width="9.140625" style="15"/>
    <col min="10212" max="10212" width="0.42578125" style="15" customWidth="1"/>
    <col min="10213" max="10213" width="12.140625" style="15" customWidth="1"/>
    <col min="10214" max="10214" width="9.85546875" style="15" customWidth="1"/>
    <col min="10215" max="10216" width="10" style="15" customWidth="1"/>
    <col min="10217" max="10222" width="9.28515625" style="15" customWidth="1"/>
    <col min="10223" max="10467" width="9.140625" style="15"/>
    <col min="10468" max="10468" width="0.42578125" style="15" customWidth="1"/>
    <col min="10469" max="10469" width="12.140625" style="15" customWidth="1"/>
    <col min="10470" max="10470" width="9.85546875" style="15" customWidth="1"/>
    <col min="10471" max="10472" width="10" style="15" customWidth="1"/>
    <col min="10473" max="10478" width="9.28515625" style="15" customWidth="1"/>
    <col min="10479" max="10723" width="9.140625" style="15"/>
    <col min="10724" max="10724" width="0.42578125" style="15" customWidth="1"/>
    <col min="10725" max="10725" width="12.140625" style="15" customWidth="1"/>
    <col min="10726" max="10726" width="9.85546875" style="15" customWidth="1"/>
    <col min="10727" max="10728" width="10" style="15" customWidth="1"/>
    <col min="10729" max="10734" width="9.28515625" style="15" customWidth="1"/>
    <col min="10735" max="10979" width="9.140625" style="15"/>
    <col min="10980" max="10980" width="0.42578125" style="15" customWidth="1"/>
    <col min="10981" max="10981" width="12.140625" style="15" customWidth="1"/>
    <col min="10982" max="10982" width="9.85546875" style="15" customWidth="1"/>
    <col min="10983" max="10984" width="10" style="15" customWidth="1"/>
    <col min="10985" max="10990" width="9.28515625" style="15" customWidth="1"/>
    <col min="10991" max="11235" width="9.140625" style="15"/>
    <col min="11236" max="11236" width="0.42578125" style="15" customWidth="1"/>
    <col min="11237" max="11237" width="12.140625" style="15" customWidth="1"/>
    <col min="11238" max="11238" width="9.85546875" style="15" customWidth="1"/>
    <col min="11239" max="11240" width="10" style="15" customWidth="1"/>
    <col min="11241" max="11246" width="9.28515625" style="15" customWidth="1"/>
    <col min="11247" max="11491" width="9.140625" style="15"/>
    <col min="11492" max="11492" width="0.42578125" style="15" customWidth="1"/>
    <col min="11493" max="11493" width="12.140625" style="15" customWidth="1"/>
    <col min="11494" max="11494" width="9.85546875" style="15" customWidth="1"/>
    <col min="11495" max="11496" width="10" style="15" customWidth="1"/>
    <col min="11497" max="11502" width="9.28515625" style="15" customWidth="1"/>
    <col min="11503" max="11747" width="9.140625" style="15"/>
    <col min="11748" max="11748" width="0.42578125" style="15" customWidth="1"/>
    <col min="11749" max="11749" width="12.140625" style="15" customWidth="1"/>
    <col min="11750" max="11750" width="9.85546875" style="15" customWidth="1"/>
    <col min="11751" max="11752" width="10" style="15" customWidth="1"/>
    <col min="11753" max="11758" width="9.28515625" style="15" customWidth="1"/>
    <col min="11759" max="12003" width="9.140625" style="15"/>
    <col min="12004" max="12004" width="0.42578125" style="15" customWidth="1"/>
    <col min="12005" max="12005" width="12.140625" style="15" customWidth="1"/>
    <col min="12006" max="12006" width="9.85546875" style="15" customWidth="1"/>
    <col min="12007" max="12008" width="10" style="15" customWidth="1"/>
    <col min="12009" max="12014" width="9.28515625" style="15" customWidth="1"/>
    <col min="12015" max="12259" width="9.140625" style="15"/>
    <col min="12260" max="12260" width="0.42578125" style="15" customWidth="1"/>
    <col min="12261" max="12261" width="12.140625" style="15" customWidth="1"/>
    <col min="12262" max="12262" width="9.85546875" style="15" customWidth="1"/>
    <col min="12263" max="12264" width="10" style="15" customWidth="1"/>
    <col min="12265" max="12270" width="9.28515625" style="15" customWidth="1"/>
    <col min="12271" max="12515" width="9.140625" style="15"/>
    <col min="12516" max="12516" width="0.42578125" style="15" customWidth="1"/>
    <col min="12517" max="12517" width="12.140625" style="15" customWidth="1"/>
    <col min="12518" max="12518" width="9.85546875" style="15" customWidth="1"/>
    <col min="12519" max="12520" width="10" style="15" customWidth="1"/>
    <col min="12521" max="12526" width="9.28515625" style="15" customWidth="1"/>
    <col min="12527" max="12771" width="9.140625" style="15"/>
    <col min="12772" max="12772" width="0.42578125" style="15" customWidth="1"/>
    <col min="12773" max="12773" width="12.140625" style="15" customWidth="1"/>
    <col min="12774" max="12774" width="9.85546875" style="15" customWidth="1"/>
    <col min="12775" max="12776" width="10" style="15" customWidth="1"/>
    <col min="12777" max="12782" width="9.28515625" style="15" customWidth="1"/>
    <col min="12783" max="13027" width="9.140625" style="15"/>
    <col min="13028" max="13028" width="0.42578125" style="15" customWidth="1"/>
    <col min="13029" max="13029" width="12.140625" style="15" customWidth="1"/>
    <col min="13030" max="13030" width="9.85546875" style="15" customWidth="1"/>
    <col min="13031" max="13032" width="10" style="15" customWidth="1"/>
    <col min="13033" max="13038" width="9.28515625" style="15" customWidth="1"/>
    <col min="13039" max="13283" width="9.140625" style="15"/>
    <col min="13284" max="13284" width="0.42578125" style="15" customWidth="1"/>
    <col min="13285" max="13285" width="12.140625" style="15" customWidth="1"/>
    <col min="13286" max="13286" width="9.85546875" style="15" customWidth="1"/>
    <col min="13287" max="13288" width="10" style="15" customWidth="1"/>
    <col min="13289" max="13294" width="9.28515625" style="15" customWidth="1"/>
    <col min="13295" max="13539" width="9.140625" style="15"/>
    <col min="13540" max="13540" width="0.42578125" style="15" customWidth="1"/>
    <col min="13541" max="13541" width="12.140625" style="15" customWidth="1"/>
    <col min="13542" max="13542" width="9.85546875" style="15" customWidth="1"/>
    <col min="13543" max="13544" width="10" style="15" customWidth="1"/>
    <col min="13545" max="13550" width="9.28515625" style="15" customWidth="1"/>
    <col min="13551" max="13795" width="9.140625" style="15"/>
    <col min="13796" max="13796" width="0.42578125" style="15" customWidth="1"/>
    <col min="13797" max="13797" width="12.140625" style="15" customWidth="1"/>
    <col min="13798" max="13798" width="9.85546875" style="15" customWidth="1"/>
    <col min="13799" max="13800" width="10" style="15" customWidth="1"/>
    <col min="13801" max="13806" width="9.28515625" style="15" customWidth="1"/>
    <col min="13807" max="14051" width="9.140625" style="15"/>
    <col min="14052" max="14052" width="0.42578125" style="15" customWidth="1"/>
    <col min="14053" max="14053" width="12.140625" style="15" customWidth="1"/>
    <col min="14054" max="14054" width="9.85546875" style="15" customWidth="1"/>
    <col min="14055" max="14056" width="10" style="15" customWidth="1"/>
    <col min="14057" max="14062" width="9.28515625" style="15" customWidth="1"/>
    <col min="14063" max="14307" width="9.140625" style="15"/>
    <col min="14308" max="14308" width="0.42578125" style="15" customWidth="1"/>
    <col min="14309" max="14309" width="12.140625" style="15" customWidth="1"/>
    <col min="14310" max="14310" width="9.85546875" style="15" customWidth="1"/>
    <col min="14311" max="14312" width="10" style="15" customWidth="1"/>
    <col min="14313" max="14318" width="9.28515625" style="15" customWidth="1"/>
    <col min="14319" max="14563" width="9.140625" style="15"/>
    <col min="14564" max="14564" width="0.42578125" style="15" customWidth="1"/>
    <col min="14565" max="14565" width="12.140625" style="15" customWidth="1"/>
    <col min="14566" max="14566" width="9.85546875" style="15" customWidth="1"/>
    <col min="14567" max="14568" width="10" style="15" customWidth="1"/>
    <col min="14569" max="14574" width="9.28515625" style="15" customWidth="1"/>
    <col min="14575" max="14819" width="9.140625" style="15"/>
    <col min="14820" max="14820" width="0.42578125" style="15" customWidth="1"/>
    <col min="14821" max="14821" width="12.140625" style="15" customWidth="1"/>
    <col min="14822" max="14822" width="9.85546875" style="15" customWidth="1"/>
    <col min="14823" max="14824" width="10" style="15" customWidth="1"/>
    <col min="14825" max="14830" width="9.28515625" style="15" customWidth="1"/>
    <col min="14831" max="15075" width="9.140625" style="15"/>
    <col min="15076" max="15076" width="0.42578125" style="15" customWidth="1"/>
    <col min="15077" max="15077" width="12.140625" style="15" customWidth="1"/>
    <col min="15078" max="15078" width="9.85546875" style="15" customWidth="1"/>
    <col min="15079" max="15080" width="10" style="15" customWidth="1"/>
    <col min="15081" max="15086" width="9.28515625" style="15" customWidth="1"/>
    <col min="15087" max="15331" width="9.140625" style="15"/>
    <col min="15332" max="15332" width="0.42578125" style="15" customWidth="1"/>
    <col min="15333" max="15333" width="12.140625" style="15" customWidth="1"/>
    <col min="15334" max="15334" width="9.85546875" style="15" customWidth="1"/>
    <col min="15335" max="15336" width="10" style="15" customWidth="1"/>
    <col min="15337" max="15342" width="9.28515625" style="15" customWidth="1"/>
    <col min="15343" max="15587" width="9.140625" style="15"/>
    <col min="15588" max="15588" width="0.42578125" style="15" customWidth="1"/>
    <col min="15589" max="15589" width="12.140625" style="15" customWidth="1"/>
    <col min="15590" max="15590" width="9.85546875" style="15" customWidth="1"/>
    <col min="15591" max="15592" width="10" style="15" customWidth="1"/>
    <col min="15593" max="15598" width="9.28515625" style="15" customWidth="1"/>
    <col min="15599" max="15843" width="9.140625" style="15"/>
    <col min="15844" max="15844" width="0.42578125" style="15" customWidth="1"/>
    <col min="15845" max="15845" width="12.140625" style="15" customWidth="1"/>
    <col min="15846" max="15846" width="9.85546875" style="15" customWidth="1"/>
    <col min="15847" max="15848" width="10" style="15" customWidth="1"/>
    <col min="15849" max="15854" width="9.28515625" style="15" customWidth="1"/>
    <col min="15855" max="16099" width="9.140625" style="15"/>
    <col min="16100" max="16100" width="0.42578125" style="15" customWidth="1"/>
    <col min="16101" max="16101" width="12.140625" style="15" customWidth="1"/>
    <col min="16102" max="16102" width="9.85546875" style="15" customWidth="1"/>
    <col min="16103" max="16104" width="10" style="15" customWidth="1"/>
    <col min="16105" max="16110" width="9.28515625" style="15" customWidth="1"/>
    <col min="16111" max="16384" width="9.140625" style="15"/>
  </cols>
  <sheetData>
    <row r="1" spans="1:11" x14ac:dyDescent="0.2">
      <c r="H1" s="16"/>
    </row>
    <row r="2" spans="1:11" ht="18" customHeight="1" x14ac:dyDescent="0.25">
      <c r="H2" s="17" t="s">
        <v>61</v>
      </c>
      <c r="I2" s="92"/>
    </row>
    <row r="3" spans="1:11" ht="18.75" customHeight="1" x14ac:dyDescent="0.2"/>
    <row r="4" spans="1:11" ht="18.75" customHeight="1" x14ac:dyDescent="0.25">
      <c r="H4" s="18"/>
      <c r="K4" s="2" t="s">
        <v>568</v>
      </c>
    </row>
    <row r="5" spans="1:11" s="19" customFormat="1" ht="48" customHeight="1" x14ac:dyDescent="0.25">
      <c r="A5" s="347" t="s">
        <v>176</v>
      </c>
      <c r="B5" s="347"/>
      <c r="C5" s="347"/>
      <c r="D5" s="347"/>
      <c r="E5" s="347"/>
      <c r="F5" s="347"/>
      <c r="G5" s="15"/>
      <c r="H5" s="15"/>
      <c r="I5" s="15"/>
      <c r="J5" s="15"/>
      <c r="K5" s="15"/>
    </row>
    <row r="6" spans="1:11" s="19" customFormat="1" ht="16.5" customHeight="1" x14ac:dyDescent="0.2">
      <c r="A6" s="348"/>
      <c r="B6" s="343" t="s">
        <v>150</v>
      </c>
      <c r="C6" s="344"/>
      <c r="D6" s="344"/>
      <c r="E6" s="344"/>
      <c r="F6" s="345"/>
      <c r="G6" s="343" t="s">
        <v>151</v>
      </c>
      <c r="H6" s="344"/>
      <c r="I6" s="344"/>
      <c r="J6" s="344"/>
      <c r="K6" s="345"/>
    </row>
    <row r="7" spans="1:11" s="19" customFormat="1" ht="25.5" customHeight="1" x14ac:dyDescent="0.2">
      <c r="A7" s="348"/>
      <c r="B7" s="339" t="s">
        <v>65</v>
      </c>
      <c r="C7" s="338" t="s">
        <v>66</v>
      </c>
      <c r="D7" s="338"/>
      <c r="E7" s="338" t="s">
        <v>67</v>
      </c>
      <c r="F7" s="338"/>
      <c r="G7" s="339" t="s">
        <v>65</v>
      </c>
      <c r="H7" s="338" t="s">
        <v>66</v>
      </c>
      <c r="I7" s="338"/>
      <c r="J7" s="338" t="s">
        <v>67</v>
      </c>
      <c r="K7" s="338"/>
    </row>
    <row r="8" spans="1:11" s="19" customFormat="1" ht="15" customHeight="1" x14ac:dyDescent="0.2">
      <c r="A8" s="349"/>
      <c r="B8" s="339"/>
      <c r="C8" s="20" t="s">
        <v>152</v>
      </c>
      <c r="D8" s="21" t="s">
        <v>69</v>
      </c>
      <c r="E8" s="20" t="s">
        <v>152</v>
      </c>
      <c r="F8" s="21" t="s">
        <v>69</v>
      </c>
      <c r="G8" s="339"/>
      <c r="H8" s="20" t="s">
        <v>152</v>
      </c>
      <c r="I8" s="21" t="s">
        <v>69</v>
      </c>
      <c r="J8" s="20" t="s">
        <v>152</v>
      </c>
      <c r="K8" s="21" t="s">
        <v>69</v>
      </c>
    </row>
    <row r="9" spans="1:11" s="19" customFormat="1" ht="3" customHeight="1" x14ac:dyDescent="0.2">
      <c r="A9" s="22"/>
      <c r="B9" s="22"/>
      <c r="C9" s="22"/>
      <c r="D9" s="22"/>
      <c r="G9" s="22"/>
      <c r="H9" s="22"/>
      <c r="I9" s="22"/>
    </row>
    <row r="10" spans="1:11" s="19" customFormat="1" ht="14.25" customHeight="1" x14ac:dyDescent="0.2">
      <c r="A10" s="79" t="s">
        <v>153</v>
      </c>
      <c r="B10" s="80">
        <v>434432</v>
      </c>
      <c r="C10" s="80">
        <v>14722</v>
      </c>
      <c r="D10" s="81">
        <v>3.5076600509875866</v>
      </c>
      <c r="E10" s="80">
        <v>5658</v>
      </c>
      <c r="F10" s="81">
        <v>1.3195762802781885</v>
      </c>
      <c r="G10" s="80">
        <v>273631</v>
      </c>
      <c r="H10" s="80">
        <v>3822</v>
      </c>
      <c r="I10" s="81">
        <v>1.4165576389223489</v>
      </c>
      <c r="J10" s="80">
        <v>-2245</v>
      </c>
      <c r="K10" s="81">
        <v>-0.81377140454407049</v>
      </c>
    </row>
    <row r="11" spans="1:11" s="19" customFormat="1" ht="15.75" customHeight="1" x14ac:dyDescent="0.2">
      <c r="A11" s="26" t="s">
        <v>85</v>
      </c>
      <c r="B11" s="27">
        <v>2515</v>
      </c>
      <c r="C11" s="27">
        <v>-64</v>
      </c>
      <c r="D11" s="28">
        <v>-2.4815820085304381</v>
      </c>
      <c r="E11" s="27">
        <v>-271</v>
      </c>
      <c r="F11" s="28">
        <v>-9.7272074659009338</v>
      </c>
      <c r="G11" s="27">
        <v>1632</v>
      </c>
      <c r="H11" s="27">
        <v>-16</v>
      </c>
      <c r="I11" s="28">
        <v>-0.970873786407767</v>
      </c>
      <c r="J11" s="27">
        <v>-112</v>
      </c>
      <c r="K11" s="28">
        <v>-6.4220183486238529</v>
      </c>
    </row>
    <row r="12" spans="1:11" s="19" customFormat="1" ht="15.75" customHeight="1" x14ac:dyDescent="0.2">
      <c r="A12" s="29" t="s">
        <v>86</v>
      </c>
      <c r="B12" s="30">
        <v>23595</v>
      </c>
      <c r="C12" s="30">
        <v>-94</v>
      </c>
      <c r="D12" s="31">
        <v>-0.39680864536282662</v>
      </c>
      <c r="E12" s="30">
        <v>1933</v>
      </c>
      <c r="F12" s="31">
        <v>8.9234604376327216</v>
      </c>
      <c r="G12" s="30">
        <v>14254</v>
      </c>
      <c r="H12" s="30">
        <v>-66</v>
      </c>
      <c r="I12" s="31">
        <v>-0.46089385474860334</v>
      </c>
      <c r="J12" s="30">
        <v>-230</v>
      </c>
      <c r="K12" s="31">
        <v>-1.587959127312897</v>
      </c>
    </row>
    <row r="13" spans="1:11" s="19" customFormat="1" ht="15.75" customHeight="1" x14ac:dyDescent="0.2">
      <c r="A13" s="26" t="s">
        <v>87</v>
      </c>
      <c r="B13" s="27">
        <v>22716</v>
      </c>
      <c r="C13" s="27">
        <v>-1</v>
      </c>
      <c r="D13" s="28">
        <v>-4.4019896993441037E-3</v>
      </c>
      <c r="E13" s="27">
        <v>-2468</v>
      </c>
      <c r="F13" s="28">
        <v>-9.7998729351969498</v>
      </c>
      <c r="G13" s="27">
        <v>16894</v>
      </c>
      <c r="H13" s="27">
        <v>30</v>
      </c>
      <c r="I13" s="28">
        <v>0.17789373814041745</v>
      </c>
      <c r="J13" s="27">
        <v>-1896</v>
      </c>
      <c r="K13" s="28">
        <v>-10.090473656200107</v>
      </c>
    </row>
    <row r="14" spans="1:11" s="19" customFormat="1" ht="15.75" customHeight="1" x14ac:dyDescent="0.2">
      <c r="A14" s="29" t="s">
        <v>88</v>
      </c>
      <c r="B14" s="30">
        <v>360183</v>
      </c>
      <c r="C14" s="30">
        <v>14665</v>
      </c>
      <c r="D14" s="31">
        <v>4.2443519585086742</v>
      </c>
      <c r="E14" s="30">
        <v>7536</v>
      </c>
      <c r="F14" s="31">
        <v>2.1369811738083695</v>
      </c>
      <c r="G14" s="30">
        <v>222280</v>
      </c>
      <c r="H14" s="30">
        <v>3436</v>
      </c>
      <c r="I14" s="31">
        <v>1.570068176417905</v>
      </c>
      <c r="J14" s="30">
        <v>-511</v>
      </c>
      <c r="K14" s="31">
        <v>-0.2293629455408881</v>
      </c>
    </row>
    <row r="15" spans="1:11" s="19" customFormat="1" ht="15.75" customHeight="1" x14ac:dyDescent="0.2">
      <c r="A15" s="26" t="s">
        <v>89</v>
      </c>
      <c r="B15" s="27">
        <v>25423</v>
      </c>
      <c r="C15" s="27">
        <v>216</v>
      </c>
      <c r="D15" s="28">
        <v>0.85690482802396162</v>
      </c>
      <c r="E15" s="27">
        <v>-1072</v>
      </c>
      <c r="F15" s="28">
        <v>-4.0460464238535572</v>
      </c>
      <c r="G15" s="27">
        <v>18571</v>
      </c>
      <c r="H15" s="27">
        <v>438</v>
      </c>
      <c r="I15" s="28">
        <v>2.4154855787790215</v>
      </c>
      <c r="J15" s="27">
        <v>504</v>
      </c>
      <c r="K15" s="28">
        <v>2.7896164277411857</v>
      </c>
    </row>
    <row r="16" spans="1:11" s="19" customFormat="1" ht="15.75" customHeight="1" x14ac:dyDescent="0.2">
      <c r="A16" s="79" t="s">
        <v>165</v>
      </c>
      <c r="B16" s="80">
        <v>267348</v>
      </c>
      <c r="C16" s="80">
        <v>11146</v>
      </c>
      <c r="D16" s="81">
        <v>4.3504734545397774</v>
      </c>
      <c r="E16" s="80">
        <v>2750</v>
      </c>
      <c r="F16" s="81">
        <v>1.0393124664585522</v>
      </c>
      <c r="G16" s="80">
        <v>163945</v>
      </c>
      <c r="H16" s="80">
        <v>2443</v>
      </c>
      <c r="I16" s="81">
        <v>1.5126747656375772</v>
      </c>
      <c r="J16" s="80">
        <v>-1672</v>
      </c>
      <c r="K16" s="81">
        <v>-1.0095581975280314</v>
      </c>
    </row>
    <row r="17" spans="1:11" s="19" customFormat="1" ht="15.75" customHeight="1" x14ac:dyDescent="0.2">
      <c r="A17" s="26" t="s">
        <v>85</v>
      </c>
      <c r="B17" s="27">
        <v>1136</v>
      </c>
      <c r="C17" s="27">
        <v>-16</v>
      </c>
      <c r="D17" s="28">
        <v>-1.3888888888888888</v>
      </c>
      <c r="E17" s="27">
        <v>-100</v>
      </c>
      <c r="F17" s="28">
        <v>-8.090614886731391</v>
      </c>
      <c r="G17" s="27">
        <v>785</v>
      </c>
      <c r="H17" s="27">
        <v>2</v>
      </c>
      <c r="I17" s="28">
        <v>0.2554278416347382</v>
      </c>
      <c r="J17" s="27">
        <v>-37</v>
      </c>
      <c r="K17" s="28">
        <v>-4.5012165450121655</v>
      </c>
    </row>
    <row r="18" spans="1:11" s="19" customFormat="1" ht="15.75" customHeight="1" x14ac:dyDescent="0.2">
      <c r="A18" s="29" t="s">
        <v>86</v>
      </c>
      <c r="B18" s="30">
        <v>10215</v>
      </c>
      <c r="C18" s="30">
        <v>19</v>
      </c>
      <c r="D18" s="31">
        <v>0.186347587289133</v>
      </c>
      <c r="E18" s="30">
        <v>496</v>
      </c>
      <c r="F18" s="31">
        <v>5.1034057001749149</v>
      </c>
      <c r="G18" s="30">
        <v>6652</v>
      </c>
      <c r="H18" s="30">
        <v>23</v>
      </c>
      <c r="I18" s="31">
        <v>0.34696032584100167</v>
      </c>
      <c r="J18" s="30">
        <v>-212</v>
      </c>
      <c r="K18" s="31">
        <v>-3.0885780885780885</v>
      </c>
    </row>
    <row r="19" spans="1:11" s="19" customFormat="1" ht="15.75" customHeight="1" x14ac:dyDescent="0.2">
      <c r="A19" s="26" t="s">
        <v>87</v>
      </c>
      <c r="B19" s="27">
        <v>4205</v>
      </c>
      <c r="C19" s="27">
        <v>23</v>
      </c>
      <c r="D19" s="28">
        <v>0.54997608799617403</v>
      </c>
      <c r="E19" s="27">
        <v>-614</v>
      </c>
      <c r="F19" s="28">
        <v>-12.741232620875701</v>
      </c>
      <c r="G19" s="27">
        <v>3193</v>
      </c>
      <c r="H19" s="27">
        <v>34</v>
      </c>
      <c r="I19" s="28">
        <v>1.076289965178854</v>
      </c>
      <c r="J19" s="27">
        <v>-507</v>
      </c>
      <c r="K19" s="28">
        <v>-13.702702702702704</v>
      </c>
    </row>
    <row r="20" spans="1:11" s="19" customFormat="1" ht="15.75" customHeight="1" x14ac:dyDescent="0.2">
      <c r="A20" s="29" t="s">
        <v>88</v>
      </c>
      <c r="B20" s="30">
        <v>235433</v>
      </c>
      <c r="C20" s="30">
        <v>11032</v>
      </c>
      <c r="D20" s="31">
        <v>4.9161991256723452</v>
      </c>
      <c r="E20" s="30">
        <v>3736</v>
      </c>
      <c r="F20" s="31">
        <v>1.6124507438594371</v>
      </c>
      <c r="G20" s="30">
        <v>141161</v>
      </c>
      <c r="H20" s="30">
        <v>2111</v>
      </c>
      <c r="I20" s="31">
        <v>1.5181589356346639</v>
      </c>
      <c r="J20" s="30">
        <v>-1269</v>
      </c>
      <c r="K20" s="31">
        <v>-0.89096398230709828</v>
      </c>
    </row>
    <row r="21" spans="1:11" s="19" customFormat="1" ht="15.75" customHeight="1" x14ac:dyDescent="0.2">
      <c r="A21" s="26" t="s">
        <v>89</v>
      </c>
      <c r="B21" s="27">
        <v>16359</v>
      </c>
      <c r="C21" s="27">
        <v>88</v>
      </c>
      <c r="D21" s="28">
        <v>0.54083953045295308</v>
      </c>
      <c r="E21" s="27">
        <v>-768</v>
      </c>
      <c r="F21" s="28">
        <v>-4.4841478367489929</v>
      </c>
      <c r="G21" s="27">
        <v>12154</v>
      </c>
      <c r="H21" s="27">
        <v>273</v>
      </c>
      <c r="I21" s="28">
        <v>2.2977863816177089</v>
      </c>
      <c r="J21" s="27">
        <v>353</v>
      </c>
      <c r="K21" s="28">
        <v>2.9912719261079568</v>
      </c>
    </row>
    <row r="22" spans="1:11" s="19" customFormat="1" ht="15.75" customHeight="1" x14ac:dyDescent="0.2">
      <c r="A22" s="79" t="s">
        <v>166</v>
      </c>
      <c r="B22" s="80">
        <v>167084</v>
      </c>
      <c r="C22" s="80">
        <v>3576</v>
      </c>
      <c r="D22" s="81">
        <v>2.1870489517332485</v>
      </c>
      <c r="E22" s="80">
        <v>2908</v>
      </c>
      <c r="F22" s="81">
        <v>1.7712698567391092</v>
      </c>
      <c r="G22" s="80">
        <v>109686</v>
      </c>
      <c r="H22" s="80">
        <v>1379</v>
      </c>
      <c r="I22" s="81">
        <v>1.2732325703786458</v>
      </c>
      <c r="J22" s="80">
        <v>-573</v>
      </c>
      <c r="K22" s="81">
        <v>-0.51968546785296443</v>
      </c>
    </row>
    <row r="23" spans="1:11" s="19" customFormat="1" ht="15.75" customHeight="1" x14ac:dyDescent="0.2">
      <c r="A23" s="26" t="s">
        <v>85</v>
      </c>
      <c r="B23" s="27">
        <v>1379</v>
      </c>
      <c r="C23" s="27">
        <v>-48</v>
      </c>
      <c r="D23" s="28">
        <v>-3.3637000700770847</v>
      </c>
      <c r="E23" s="27">
        <v>-171</v>
      </c>
      <c r="F23" s="28">
        <v>-11.03225806451613</v>
      </c>
      <c r="G23" s="27">
        <v>847</v>
      </c>
      <c r="H23" s="27">
        <v>-18</v>
      </c>
      <c r="I23" s="28">
        <v>-2.0809248554913293</v>
      </c>
      <c r="J23" s="27">
        <v>-75</v>
      </c>
      <c r="K23" s="28">
        <v>-8.1344902386117131</v>
      </c>
    </row>
    <row r="24" spans="1:11" s="19" customFormat="1" ht="15.75" customHeight="1" x14ac:dyDescent="0.2">
      <c r="A24" s="29" t="s">
        <v>86</v>
      </c>
      <c r="B24" s="30">
        <v>13380</v>
      </c>
      <c r="C24" s="30">
        <v>-113</v>
      </c>
      <c r="D24" s="31">
        <v>-0.83747128140517302</v>
      </c>
      <c r="E24" s="30">
        <v>1437</v>
      </c>
      <c r="F24" s="31">
        <v>12.032152725445869</v>
      </c>
      <c r="G24" s="30">
        <v>7602</v>
      </c>
      <c r="H24" s="30">
        <v>-89</v>
      </c>
      <c r="I24" s="31">
        <v>-1.1571967234429854</v>
      </c>
      <c r="J24" s="30">
        <v>-18</v>
      </c>
      <c r="K24" s="31">
        <v>-0.23622047244094488</v>
      </c>
    </row>
    <row r="25" spans="1:11" s="19" customFormat="1" ht="15.75" customHeight="1" x14ac:dyDescent="0.2">
      <c r="A25" s="26" t="s">
        <v>87</v>
      </c>
      <c r="B25" s="27">
        <v>18511</v>
      </c>
      <c r="C25" s="27">
        <v>-24</v>
      </c>
      <c r="D25" s="28">
        <v>-0.12948475856487726</v>
      </c>
      <c r="E25" s="27">
        <v>-1854</v>
      </c>
      <c r="F25" s="28">
        <v>-9.1038546525902291</v>
      </c>
      <c r="G25" s="27">
        <v>13701</v>
      </c>
      <c r="H25" s="27">
        <v>-4</v>
      </c>
      <c r="I25" s="28">
        <v>-2.9186428310835462E-2</v>
      </c>
      <c r="J25" s="27">
        <v>-1389</v>
      </c>
      <c r="K25" s="28">
        <v>-9.2047713717693842</v>
      </c>
    </row>
    <row r="26" spans="1:11" s="19" customFormat="1" ht="15.75" customHeight="1" x14ac:dyDescent="0.2">
      <c r="A26" s="29" t="s">
        <v>88</v>
      </c>
      <c r="B26" s="30">
        <v>124750</v>
      </c>
      <c r="C26" s="30">
        <v>3633</v>
      </c>
      <c r="D26" s="31">
        <v>2.9995789195571225</v>
      </c>
      <c r="E26" s="30">
        <v>3800</v>
      </c>
      <c r="F26" s="31">
        <v>3.1417941298057048</v>
      </c>
      <c r="G26" s="30">
        <v>81119</v>
      </c>
      <c r="H26" s="30">
        <v>1325</v>
      </c>
      <c r="I26" s="31">
        <v>1.6605258540742411</v>
      </c>
      <c r="J26" s="30">
        <v>758</v>
      </c>
      <c r="K26" s="31">
        <v>0.94324361319545547</v>
      </c>
    </row>
    <row r="27" spans="1:11" s="19" customFormat="1" ht="15.75" customHeight="1" x14ac:dyDescent="0.2">
      <c r="A27" s="93" t="s">
        <v>89</v>
      </c>
      <c r="B27" s="94">
        <v>9064</v>
      </c>
      <c r="C27" s="94">
        <v>128</v>
      </c>
      <c r="D27" s="95">
        <v>1.4324082363473589</v>
      </c>
      <c r="E27" s="94">
        <v>-304</v>
      </c>
      <c r="F27" s="95">
        <v>-3.2450896669513236</v>
      </c>
      <c r="G27" s="94">
        <v>6417</v>
      </c>
      <c r="H27" s="94">
        <v>165</v>
      </c>
      <c r="I27" s="95">
        <v>2.6391554702495204</v>
      </c>
      <c r="J27" s="94">
        <v>151</v>
      </c>
      <c r="K27" s="95">
        <v>2.4098308330673475</v>
      </c>
    </row>
    <row r="28" spans="1:11" s="19" customFormat="1" ht="9.9499999999999993" customHeight="1" x14ac:dyDescent="0.2">
      <c r="A28" s="46" t="s">
        <v>135</v>
      </c>
      <c r="B28" s="45"/>
      <c r="C28" s="45"/>
      <c r="D28" s="45"/>
      <c r="E28" s="45"/>
      <c r="F28" s="45"/>
    </row>
    <row r="29" spans="1:11" x14ac:dyDescent="0.2">
      <c r="A29" s="46" t="s">
        <v>136</v>
      </c>
    </row>
    <row r="30" spans="1:11" s="62" customFormat="1" ht="12.75" x14ac:dyDescent="0.2">
      <c r="B30" s="46"/>
      <c r="C30" s="46"/>
      <c r="D30" s="46"/>
    </row>
    <row r="31" spans="1:11" x14ac:dyDescent="0.2">
      <c r="C31" s="63" t="s">
        <v>60</v>
      </c>
    </row>
  </sheetData>
  <mergeCells count="10">
    <mergeCell ref="A5:F5"/>
    <mergeCell ref="A6:A8"/>
    <mergeCell ref="B6:F6"/>
    <mergeCell ref="G6:K6"/>
    <mergeCell ref="B7:B8"/>
    <mergeCell ref="C7:D7"/>
    <mergeCell ref="E7:F7"/>
    <mergeCell ref="G7:G8"/>
    <mergeCell ref="H7:I7"/>
    <mergeCell ref="J7:K7"/>
  </mergeCells>
  <hyperlinks>
    <hyperlink ref="H2" location="ÍNDICE!A1" display="VOLVER AL ÍNDICE" xr:uid="{CA01EA38-DCD1-495E-A100-80C932F5E4A3}"/>
  </hyperlinks>
  <pageMargins left="0.51181102362204722" right="0.51181102362204722" top="0.74803149606299213" bottom="0.74803149606299213"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4BA0F-B572-44A8-8752-2C61E7084219}">
  <sheetPr codeName="Hoja11"/>
  <dimension ref="A1:K59"/>
  <sheetViews>
    <sheetView zoomScaleNormal="100" zoomScaleSheetLayoutView="100" workbookViewId="0"/>
  </sheetViews>
  <sheetFormatPr baseColWidth="10" defaultColWidth="9.140625" defaultRowHeight="15" x14ac:dyDescent="0.2"/>
  <cols>
    <col min="1" max="1" width="27.140625" style="15" customWidth="1"/>
    <col min="2" max="2" width="7.140625" style="15" customWidth="1"/>
    <col min="3" max="3" width="7" style="15" customWidth="1"/>
    <col min="4" max="4" width="5.28515625" style="15" customWidth="1"/>
    <col min="5" max="5" width="7.42578125" style="15" customWidth="1"/>
    <col min="6" max="6" width="5.7109375" style="15" customWidth="1"/>
    <col min="7" max="7" width="7.85546875" style="15" customWidth="1"/>
    <col min="8" max="8" width="7" style="15" customWidth="1"/>
    <col min="9" max="9" width="5.7109375" style="15" customWidth="1"/>
    <col min="10" max="10" width="6.5703125" style="15" customWidth="1"/>
    <col min="11" max="11" width="5" style="15" customWidth="1"/>
    <col min="12" max="226" width="9.140625" style="15"/>
    <col min="227" max="227" width="0.42578125" style="15" customWidth="1"/>
    <col min="228" max="228" width="12.140625" style="15" customWidth="1"/>
    <col min="229" max="229" width="9.85546875" style="15" customWidth="1"/>
    <col min="230" max="231" width="10" style="15" customWidth="1"/>
    <col min="232" max="237" width="9.28515625" style="15" customWidth="1"/>
    <col min="238" max="482" width="9.140625" style="15"/>
    <col min="483" max="483" width="0.42578125" style="15" customWidth="1"/>
    <col min="484" max="484" width="12.140625" style="15" customWidth="1"/>
    <col min="485" max="485" width="9.85546875" style="15" customWidth="1"/>
    <col min="486" max="487" width="10" style="15" customWidth="1"/>
    <col min="488" max="493" width="9.28515625" style="15" customWidth="1"/>
    <col min="494" max="738" width="9.140625" style="15"/>
    <col min="739" max="739" width="0.42578125" style="15" customWidth="1"/>
    <col min="740" max="740" width="12.140625" style="15" customWidth="1"/>
    <col min="741" max="741" width="9.85546875" style="15" customWidth="1"/>
    <col min="742" max="743" width="10" style="15" customWidth="1"/>
    <col min="744" max="749" width="9.28515625" style="15" customWidth="1"/>
    <col min="750" max="994" width="9.140625" style="15"/>
    <col min="995" max="995" width="0.42578125" style="15" customWidth="1"/>
    <col min="996" max="996" width="12.140625" style="15" customWidth="1"/>
    <col min="997" max="997" width="9.85546875" style="15" customWidth="1"/>
    <col min="998" max="999" width="10" style="15" customWidth="1"/>
    <col min="1000" max="1005" width="9.28515625" style="15" customWidth="1"/>
    <col min="1006" max="1250" width="9.140625" style="15"/>
    <col min="1251" max="1251" width="0.42578125" style="15" customWidth="1"/>
    <col min="1252" max="1252" width="12.140625" style="15" customWidth="1"/>
    <col min="1253" max="1253" width="9.85546875" style="15" customWidth="1"/>
    <col min="1254" max="1255" width="10" style="15" customWidth="1"/>
    <col min="1256" max="1261" width="9.28515625" style="15" customWidth="1"/>
    <col min="1262" max="1506" width="9.140625" style="15"/>
    <col min="1507" max="1507" width="0.42578125" style="15" customWidth="1"/>
    <col min="1508" max="1508" width="12.140625" style="15" customWidth="1"/>
    <col min="1509" max="1509" width="9.85546875" style="15" customWidth="1"/>
    <col min="1510" max="1511" width="10" style="15" customWidth="1"/>
    <col min="1512" max="1517" width="9.28515625" style="15" customWidth="1"/>
    <col min="1518" max="1762" width="9.140625" style="15"/>
    <col min="1763" max="1763" width="0.42578125" style="15" customWidth="1"/>
    <col min="1764" max="1764" width="12.140625" style="15" customWidth="1"/>
    <col min="1765" max="1765" width="9.85546875" style="15" customWidth="1"/>
    <col min="1766" max="1767" width="10" style="15" customWidth="1"/>
    <col min="1768" max="1773" width="9.28515625" style="15" customWidth="1"/>
    <col min="1774" max="2018" width="9.140625" style="15"/>
    <col min="2019" max="2019" width="0.42578125" style="15" customWidth="1"/>
    <col min="2020" max="2020" width="12.140625" style="15" customWidth="1"/>
    <col min="2021" max="2021" width="9.85546875" style="15" customWidth="1"/>
    <col min="2022" max="2023" width="10" style="15" customWidth="1"/>
    <col min="2024" max="2029" width="9.28515625" style="15" customWidth="1"/>
    <col min="2030" max="2274" width="9.140625" style="15"/>
    <col min="2275" max="2275" width="0.42578125" style="15" customWidth="1"/>
    <col min="2276" max="2276" width="12.140625" style="15" customWidth="1"/>
    <col min="2277" max="2277" width="9.85546875" style="15" customWidth="1"/>
    <col min="2278" max="2279" width="10" style="15" customWidth="1"/>
    <col min="2280" max="2285" width="9.28515625" style="15" customWidth="1"/>
    <col min="2286" max="2530" width="9.140625" style="15"/>
    <col min="2531" max="2531" width="0.42578125" style="15" customWidth="1"/>
    <col min="2532" max="2532" width="12.140625" style="15" customWidth="1"/>
    <col min="2533" max="2533" width="9.85546875" style="15" customWidth="1"/>
    <col min="2534" max="2535" width="10" style="15" customWidth="1"/>
    <col min="2536" max="2541" width="9.28515625" style="15" customWidth="1"/>
    <col min="2542" max="2786" width="9.140625" style="15"/>
    <col min="2787" max="2787" width="0.42578125" style="15" customWidth="1"/>
    <col min="2788" max="2788" width="12.140625" style="15" customWidth="1"/>
    <col min="2789" max="2789" width="9.85546875" style="15" customWidth="1"/>
    <col min="2790" max="2791" width="10" style="15" customWidth="1"/>
    <col min="2792" max="2797" width="9.28515625" style="15" customWidth="1"/>
    <col min="2798" max="3042" width="9.140625" style="15"/>
    <col min="3043" max="3043" width="0.42578125" style="15" customWidth="1"/>
    <col min="3044" max="3044" width="12.140625" style="15" customWidth="1"/>
    <col min="3045" max="3045" width="9.85546875" style="15" customWidth="1"/>
    <col min="3046" max="3047" width="10" style="15" customWidth="1"/>
    <col min="3048" max="3053" width="9.28515625" style="15" customWidth="1"/>
    <col min="3054" max="3298" width="9.140625" style="15"/>
    <col min="3299" max="3299" width="0.42578125" style="15" customWidth="1"/>
    <col min="3300" max="3300" width="12.140625" style="15" customWidth="1"/>
    <col min="3301" max="3301" width="9.85546875" style="15" customWidth="1"/>
    <col min="3302" max="3303" width="10" style="15" customWidth="1"/>
    <col min="3304" max="3309" width="9.28515625" style="15" customWidth="1"/>
    <col min="3310" max="3554" width="9.140625" style="15"/>
    <col min="3555" max="3555" width="0.42578125" style="15" customWidth="1"/>
    <col min="3556" max="3556" width="12.140625" style="15" customWidth="1"/>
    <col min="3557" max="3557" width="9.85546875" style="15" customWidth="1"/>
    <col min="3558" max="3559" width="10" style="15" customWidth="1"/>
    <col min="3560" max="3565" width="9.28515625" style="15" customWidth="1"/>
    <col min="3566" max="3810" width="9.140625" style="15"/>
    <col min="3811" max="3811" width="0.42578125" style="15" customWidth="1"/>
    <col min="3812" max="3812" width="12.140625" style="15" customWidth="1"/>
    <col min="3813" max="3813" width="9.85546875" style="15" customWidth="1"/>
    <col min="3814" max="3815" width="10" style="15" customWidth="1"/>
    <col min="3816" max="3821" width="9.28515625" style="15" customWidth="1"/>
    <col min="3822" max="4066" width="9.140625" style="15"/>
    <col min="4067" max="4067" width="0.42578125" style="15" customWidth="1"/>
    <col min="4068" max="4068" width="12.140625" style="15" customWidth="1"/>
    <col min="4069" max="4069" width="9.85546875" style="15" customWidth="1"/>
    <col min="4070" max="4071" width="10" style="15" customWidth="1"/>
    <col min="4072" max="4077" width="9.28515625" style="15" customWidth="1"/>
    <col min="4078" max="4322" width="9.140625" style="15"/>
    <col min="4323" max="4323" width="0.42578125" style="15" customWidth="1"/>
    <col min="4324" max="4324" width="12.140625" style="15" customWidth="1"/>
    <col min="4325" max="4325" width="9.85546875" style="15" customWidth="1"/>
    <col min="4326" max="4327" width="10" style="15" customWidth="1"/>
    <col min="4328" max="4333" width="9.28515625" style="15" customWidth="1"/>
    <col min="4334" max="4578" width="9.140625" style="15"/>
    <col min="4579" max="4579" width="0.42578125" style="15" customWidth="1"/>
    <col min="4580" max="4580" width="12.140625" style="15" customWidth="1"/>
    <col min="4581" max="4581" width="9.85546875" style="15" customWidth="1"/>
    <col min="4582" max="4583" width="10" style="15" customWidth="1"/>
    <col min="4584" max="4589" width="9.28515625" style="15" customWidth="1"/>
    <col min="4590" max="4834" width="9.140625" style="15"/>
    <col min="4835" max="4835" width="0.42578125" style="15" customWidth="1"/>
    <col min="4836" max="4836" width="12.140625" style="15" customWidth="1"/>
    <col min="4837" max="4837" width="9.85546875" style="15" customWidth="1"/>
    <col min="4838" max="4839" width="10" style="15" customWidth="1"/>
    <col min="4840" max="4845" width="9.28515625" style="15" customWidth="1"/>
    <col min="4846" max="5090" width="9.140625" style="15"/>
    <col min="5091" max="5091" width="0.42578125" style="15" customWidth="1"/>
    <col min="5092" max="5092" width="12.140625" style="15" customWidth="1"/>
    <col min="5093" max="5093" width="9.85546875" style="15" customWidth="1"/>
    <col min="5094" max="5095" width="10" style="15" customWidth="1"/>
    <col min="5096" max="5101" width="9.28515625" style="15" customWidth="1"/>
    <col min="5102" max="5346" width="9.140625" style="15"/>
    <col min="5347" max="5347" width="0.42578125" style="15" customWidth="1"/>
    <col min="5348" max="5348" width="12.140625" style="15" customWidth="1"/>
    <col min="5349" max="5349" width="9.85546875" style="15" customWidth="1"/>
    <col min="5350" max="5351" width="10" style="15" customWidth="1"/>
    <col min="5352" max="5357" width="9.28515625" style="15" customWidth="1"/>
    <col min="5358" max="5602" width="9.140625" style="15"/>
    <col min="5603" max="5603" width="0.42578125" style="15" customWidth="1"/>
    <col min="5604" max="5604" width="12.140625" style="15" customWidth="1"/>
    <col min="5605" max="5605" width="9.85546875" style="15" customWidth="1"/>
    <col min="5606" max="5607" width="10" style="15" customWidth="1"/>
    <col min="5608" max="5613" width="9.28515625" style="15" customWidth="1"/>
    <col min="5614" max="5858" width="9.140625" style="15"/>
    <col min="5859" max="5859" width="0.42578125" style="15" customWidth="1"/>
    <col min="5860" max="5860" width="12.140625" style="15" customWidth="1"/>
    <col min="5861" max="5861" width="9.85546875" style="15" customWidth="1"/>
    <col min="5862" max="5863" width="10" style="15" customWidth="1"/>
    <col min="5864" max="5869" width="9.28515625" style="15" customWidth="1"/>
    <col min="5870" max="6114" width="9.140625" style="15"/>
    <col min="6115" max="6115" width="0.42578125" style="15" customWidth="1"/>
    <col min="6116" max="6116" width="12.140625" style="15" customWidth="1"/>
    <col min="6117" max="6117" width="9.85546875" style="15" customWidth="1"/>
    <col min="6118" max="6119" width="10" style="15" customWidth="1"/>
    <col min="6120" max="6125" width="9.28515625" style="15" customWidth="1"/>
    <col min="6126" max="6370" width="9.140625" style="15"/>
    <col min="6371" max="6371" width="0.42578125" style="15" customWidth="1"/>
    <col min="6372" max="6372" width="12.140625" style="15" customWidth="1"/>
    <col min="6373" max="6373" width="9.85546875" style="15" customWidth="1"/>
    <col min="6374" max="6375" width="10" style="15" customWidth="1"/>
    <col min="6376" max="6381" width="9.28515625" style="15" customWidth="1"/>
    <col min="6382" max="6626" width="9.140625" style="15"/>
    <col min="6627" max="6627" width="0.42578125" style="15" customWidth="1"/>
    <col min="6628" max="6628" width="12.140625" style="15" customWidth="1"/>
    <col min="6629" max="6629" width="9.85546875" style="15" customWidth="1"/>
    <col min="6630" max="6631" width="10" style="15" customWidth="1"/>
    <col min="6632" max="6637" width="9.28515625" style="15" customWidth="1"/>
    <col min="6638" max="6882" width="9.140625" style="15"/>
    <col min="6883" max="6883" width="0.42578125" style="15" customWidth="1"/>
    <col min="6884" max="6884" width="12.140625" style="15" customWidth="1"/>
    <col min="6885" max="6885" width="9.85546875" style="15" customWidth="1"/>
    <col min="6886" max="6887" width="10" style="15" customWidth="1"/>
    <col min="6888" max="6893" width="9.28515625" style="15" customWidth="1"/>
    <col min="6894" max="7138" width="9.140625" style="15"/>
    <col min="7139" max="7139" width="0.42578125" style="15" customWidth="1"/>
    <col min="7140" max="7140" width="12.140625" style="15" customWidth="1"/>
    <col min="7141" max="7141" width="9.85546875" style="15" customWidth="1"/>
    <col min="7142" max="7143" width="10" style="15" customWidth="1"/>
    <col min="7144" max="7149" width="9.28515625" style="15" customWidth="1"/>
    <col min="7150" max="7394" width="9.140625" style="15"/>
    <col min="7395" max="7395" width="0.42578125" style="15" customWidth="1"/>
    <col min="7396" max="7396" width="12.140625" style="15" customWidth="1"/>
    <col min="7397" max="7397" width="9.85546875" style="15" customWidth="1"/>
    <col min="7398" max="7399" width="10" style="15" customWidth="1"/>
    <col min="7400" max="7405" width="9.28515625" style="15" customWidth="1"/>
    <col min="7406" max="7650" width="9.140625" style="15"/>
    <col min="7651" max="7651" width="0.42578125" style="15" customWidth="1"/>
    <col min="7652" max="7652" width="12.140625" style="15" customWidth="1"/>
    <col min="7653" max="7653" width="9.85546875" style="15" customWidth="1"/>
    <col min="7654" max="7655" width="10" style="15" customWidth="1"/>
    <col min="7656" max="7661" width="9.28515625" style="15" customWidth="1"/>
    <col min="7662" max="7906" width="9.140625" style="15"/>
    <col min="7907" max="7907" width="0.42578125" style="15" customWidth="1"/>
    <col min="7908" max="7908" width="12.140625" style="15" customWidth="1"/>
    <col min="7909" max="7909" width="9.85546875" style="15" customWidth="1"/>
    <col min="7910" max="7911" width="10" style="15" customWidth="1"/>
    <col min="7912" max="7917" width="9.28515625" style="15" customWidth="1"/>
    <col min="7918" max="8162" width="9.140625" style="15"/>
    <col min="8163" max="8163" width="0.42578125" style="15" customWidth="1"/>
    <col min="8164" max="8164" width="12.140625" style="15" customWidth="1"/>
    <col min="8165" max="8165" width="9.85546875" style="15" customWidth="1"/>
    <col min="8166" max="8167" width="10" style="15" customWidth="1"/>
    <col min="8168" max="8173" width="9.28515625" style="15" customWidth="1"/>
    <col min="8174" max="8418" width="9.140625" style="15"/>
    <col min="8419" max="8419" width="0.42578125" style="15" customWidth="1"/>
    <col min="8420" max="8420" width="12.140625" style="15" customWidth="1"/>
    <col min="8421" max="8421" width="9.85546875" style="15" customWidth="1"/>
    <col min="8422" max="8423" width="10" style="15" customWidth="1"/>
    <col min="8424" max="8429" width="9.28515625" style="15" customWidth="1"/>
    <col min="8430" max="8674" width="9.140625" style="15"/>
    <col min="8675" max="8675" width="0.42578125" style="15" customWidth="1"/>
    <col min="8676" max="8676" width="12.140625" style="15" customWidth="1"/>
    <col min="8677" max="8677" width="9.85546875" style="15" customWidth="1"/>
    <col min="8678" max="8679" width="10" style="15" customWidth="1"/>
    <col min="8680" max="8685" width="9.28515625" style="15" customWidth="1"/>
    <col min="8686" max="8930" width="9.140625" style="15"/>
    <col min="8931" max="8931" width="0.42578125" style="15" customWidth="1"/>
    <col min="8932" max="8932" width="12.140625" style="15" customWidth="1"/>
    <col min="8933" max="8933" width="9.85546875" style="15" customWidth="1"/>
    <col min="8934" max="8935" width="10" style="15" customWidth="1"/>
    <col min="8936" max="8941" width="9.28515625" style="15" customWidth="1"/>
    <col min="8942" max="9186" width="9.140625" style="15"/>
    <col min="9187" max="9187" width="0.42578125" style="15" customWidth="1"/>
    <col min="9188" max="9188" width="12.140625" style="15" customWidth="1"/>
    <col min="9189" max="9189" width="9.85546875" style="15" customWidth="1"/>
    <col min="9190" max="9191" width="10" style="15" customWidth="1"/>
    <col min="9192" max="9197" width="9.28515625" style="15" customWidth="1"/>
    <col min="9198" max="9442" width="9.140625" style="15"/>
    <col min="9443" max="9443" width="0.42578125" style="15" customWidth="1"/>
    <col min="9444" max="9444" width="12.140625" style="15" customWidth="1"/>
    <col min="9445" max="9445" width="9.85546875" style="15" customWidth="1"/>
    <col min="9446" max="9447" width="10" style="15" customWidth="1"/>
    <col min="9448" max="9453" width="9.28515625" style="15" customWidth="1"/>
    <col min="9454" max="9698" width="9.140625" style="15"/>
    <col min="9699" max="9699" width="0.42578125" style="15" customWidth="1"/>
    <col min="9700" max="9700" width="12.140625" style="15" customWidth="1"/>
    <col min="9701" max="9701" width="9.85546875" style="15" customWidth="1"/>
    <col min="9702" max="9703" width="10" style="15" customWidth="1"/>
    <col min="9704" max="9709" width="9.28515625" style="15" customWidth="1"/>
    <col min="9710" max="9954" width="9.140625" style="15"/>
    <col min="9955" max="9955" width="0.42578125" style="15" customWidth="1"/>
    <col min="9956" max="9956" width="12.140625" style="15" customWidth="1"/>
    <col min="9957" max="9957" width="9.85546875" style="15" customWidth="1"/>
    <col min="9958" max="9959" width="10" style="15" customWidth="1"/>
    <col min="9960" max="9965" width="9.28515625" style="15" customWidth="1"/>
    <col min="9966" max="10210" width="9.140625" style="15"/>
    <col min="10211" max="10211" width="0.42578125" style="15" customWidth="1"/>
    <col min="10212" max="10212" width="12.140625" style="15" customWidth="1"/>
    <col min="10213" max="10213" width="9.85546875" style="15" customWidth="1"/>
    <col min="10214" max="10215" width="10" style="15" customWidth="1"/>
    <col min="10216" max="10221" width="9.28515625" style="15" customWidth="1"/>
    <col min="10222" max="10466" width="9.140625" style="15"/>
    <col min="10467" max="10467" width="0.42578125" style="15" customWidth="1"/>
    <col min="10468" max="10468" width="12.140625" style="15" customWidth="1"/>
    <col min="10469" max="10469" width="9.85546875" style="15" customWidth="1"/>
    <col min="10470" max="10471" width="10" style="15" customWidth="1"/>
    <col min="10472" max="10477" width="9.28515625" style="15" customWidth="1"/>
    <col min="10478" max="10722" width="9.140625" style="15"/>
    <col min="10723" max="10723" width="0.42578125" style="15" customWidth="1"/>
    <col min="10724" max="10724" width="12.140625" style="15" customWidth="1"/>
    <col min="10725" max="10725" width="9.85546875" style="15" customWidth="1"/>
    <col min="10726" max="10727" width="10" style="15" customWidth="1"/>
    <col min="10728" max="10733" width="9.28515625" style="15" customWidth="1"/>
    <col min="10734" max="10978" width="9.140625" style="15"/>
    <col min="10979" max="10979" width="0.42578125" style="15" customWidth="1"/>
    <col min="10980" max="10980" width="12.140625" style="15" customWidth="1"/>
    <col min="10981" max="10981" width="9.85546875" style="15" customWidth="1"/>
    <col min="10982" max="10983" width="10" style="15" customWidth="1"/>
    <col min="10984" max="10989" width="9.28515625" style="15" customWidth="1"/>
    <col min="10990" max="11234" width="9.140625" style="15"/>
    <col min="11235" max="11235" width="0.42578125" style="15" customWidth="1"/>
    <col min="11236" max="11236" width="12.140625" style="15" customWidth="1"/>
    <col min="11237" max="11237" width="9.85546875" style="15" customWidth="1"/>
    <col min="11238" max="11239" width="10" style="15" customWidth="1"/>
    <col min="11240" max="11245" width="9.28515625" style="15" customWidth="1"/>
    <col min="11246" max="11490" width="9.140625" style="15"/>
    <col min="11491" max="11491" width="0.42578125" style="15" customWidth="1"/>
    <col min="11492" max="11492" width="12.140625" style="15" customWidth="1"/>
    <col min="11493" max="11493" width="9.85546875" style="15" customWidth="1"/>
    <col min="11494" max="11495" width="10" style="15" customWidth="1"/>
    <col min="11496" max="11501" width="9.28515625" style="15" customWidth="1"/>
    <col min="11502" max="11746" width="9.140625" style="15"/>
    <col min="11747" max="11747" width="0.42578125" style="15" customWidth="1"/>
    <col min="11748" max="11748" width="12.140625" style="15" customWidth="1"/>
    <col min="11749" max="11749" width="9.85546875" style="15" customWidth="1"/>
    <col min="11750" max="11751" width="10" style="15" customWidth="1"/>
    <col min="11752" max="11757" width="9.28515625" style="15" customWidth="1"/>
    <col min="11758" max="12002" width="9.140625" style="15"/>
    <col min="12003" max="12003" width="0.42578125" style="15" customWidth="1"/>
    <col min="12004" max="12004" width="12.140625" style="15" customWidth="1"/>
    <col min="12005" max="12005" width="9.85546875" style="15" customWidth="1"/>
    <col min="12006" max="12007" width="10" style="15" customWidth="1"/>
    <col min="12008" max="12013" width="9.28515625" style="15" customWidth="1"/>
    <col min="12014" max="12258" width="9.140625" style="15"/>
    <col min="12259" max="12259" width="0.42578125" style="15" customWidth="1"/>
    <col min="12260" max="12260" width="12.140625" style="15" customWidth="1"/>
    <col min="12261" max="12261" width="9.85546875" style="15" customWidth="1"/>
    <col min="12262" max="12263" width="10" style="15" customWidth="1"/>
    <col min="12264" max="12269" width="9.28515625" style="15" customWidth="1"/>
    <col min="12270" max="12514" width="9.140625" style="15"/>
    <col min="12515" max="12515" width="0.42578125" style="15" customWidth="1"/>
    <col min="12516" max="12516" width="12.140625" style="15" customWidth="1"/>
    <col min="12517" max="12517" width="9.85546875" style="15" customWidth="1"/>
    <col min="12518" max="12519" width="10" style="15" customWidth="1"/>
    <col min="12520" max="12525" width="9.28515625" style="15" customWidth="1"/>
    <col min="12526" max="12770" width="9.140625" style="15"/>
    <col min="12771" max="12771" width="0.42578125" style="15" customWidth="1"/>
    <col min="12772" max="12772" width="12.140625" style="15" customWidth="1"/>
    <col min="12773" max="12773" width="9.85546875" style="15" customWidth="1"/>
    <col min="12774" max="12775" width="10" style="15" customWidth="1"/>
    <col min="12776" max="12781" width="9.28515625" style="15" customWidth="1"/>
    <col min="12782" max="13026" width="9.140625" style="15"/>
    <col min="13027" max="13027" width="0.42578125" style="15" customWidth="1"/>
    <col min="13028" max="13028" width="12.140625" style="15" customWidth="1"/>
    <col min="13029" max="13029" width="9.85546875" style="15" customWidth="1"/>
    <col min="13030" max="13031" width="10" style="15" customWidth="1"/>
    <col min="13032" max="13037" width="9.28515625" style="15" customWidth="1"/>
    <col min="13038" max="13282" width="9.140625" style="15"/>
    <col min="13283" max="13283" width="0.42578125" style="15" customWidth="1"/>
    <col min="13284" max="13284" width="12.140625" style="15" customWidth="1"/>
    <col min="13285" max="13285" width="9.85546875" style="15" customWidth="1"/>
    <col min="13286" max="13287" width="10" style="15" customWidth="1"/>
    <col min="13288" max="13293" width="9.28515625" style="15" customWidth="1"/>
    <col min="13294" max="13538" width="9.140625" style="15"/>
    <col min="13539" max="13539" width="0.42578125" style="15" customWidth="1"/>
    <col min="13540" max="13540" width="12.140625" style="15" customWidth="1"/>
    <col min="13541" max="13541" width="9.85546875" style="15" customWidth="1"/>
    <col min="13542" max="13543" width="10" style="15" customWidth="1"/>
    <col min="13544" max="13549" width="9.28515625" style="15" customWidth="1"/>
    <col min="13550" max="13794" width="9.140625" style="15"/>
    <col min="13795" max="13795" width="0.42578125" style="15" customWidth="1"/>
    <col min="13796" max="13796" width="12.140625" style="15" customWidth="1"/>
    <col min="13797" max="13797" width="9.85546875" style="15" customWidth="1"/>
    <col min="13798" max="13799" width="10" style="15" customWidth="1"/>
    <col min="13800" max="13805" width="9.28515625" style="15" customWidth="1"/>
    <col min="13806" max="14050" width="9.140625" style="15"/>
    <col min="14051" max="14051" width="0.42578125" style="15" customWidth="1"/>
    <col min="14052" max="14052" width="12.140625" style="15" customWidth="1"/>
    <col min="14053" max="14053" width="9.85546875" style="15" customWidth="1"/>
    <col min="14054" max="14055" width="10" style="15" customWidth="1"/>
    <col min="14056" max="14061" width="9.28515625" style="15" customWidth="1"/>
    <col min="14062" max="14306" width="9.140625" style="15"/>
    <col min="14307" max="14307" width="0.42578125" style="15" customWidth="1"/>
    <col min="14308" max="14308" width="12.140625" style="15" customWidth="1"/>
    <col min="14309" max="14309" width="9.85546875" style="15" customWidth="1"/>
    <col min="14310" max="14311" width="10" style="15" customWidth="1"/>
    <col min="14312" max="14317" width="9.28515625" style="15" customWidth="1"/>
    <col min="14318" max="14562" width="9.140625" style="15"/>
    <col min="14563" max="14563" width="0.42578125" style="15" customWidth="1"/>
    <col min="14564" max="14564" width="12.140625" style="15" customWidth="1"/>
    <col min="14565" max="14565" width="9.85546875" style="15" customWidth="1"/>
    <col min="14566" max="14567" width="10" style="15" customWidth="1"/>
    <col min="14568" max="14573" width="9.28515625" style="15" customWidth="1"/>
    <col min="14574" max="14818" width="9.140625" style="15"/>
    <col min="14819" max="14819" width="0.42578125" style="15" customWidth="1"/>
    <col min="14820" max="14820" width="12.140625" style="15" customWidth="1"/>
    <col min="14821" max="14821" width="9.85546875" style="15" customWidth="1"/>
    <col min="14822" max="14823" width="10" style="15" customWidth="1"/>
    <col min="14824" max="14829" width="9.28515625" style="15" customWidth="1"/>
    <col min="14830" max="15074" width="9.140625" style="15"/>
    <col min="15075" max="15075" width="0.42578125" style="15" customWidth="1"/>
    <col min="15076" max="15076" width="12.140625" style="15" customWidth="1"/>
    <col min="15077" max="15077" width="9.85546875" style="15" customWidth="1"/>
    <col min="15078" max="15079" width="10" style="15" customWidth="1"/>
    <col min="15080" max="15085" width="9.28515625" style="15" customWidth="1"/>
    <col min="15086" max="15330" width="9.140625" style="15"/>
    <col min="15331" max="15331" width="0.42578125" style="15" customWidth="1"/>
    <col min="15332" max="15332" width="12.140625" style="15" customWidth="1"/>
    <col min="15333" max="15333" width="9.85546875" style="15" customWidth="1"/>
    <col min="15334" max="15335" width="10" style="15" customWidth="1"/>
    <col min="15336" max="15341" width="9.28515625" style="15" customWidth="1"/>
    <col min="15342" max="15586" width="9.140625" style="15"/>
    <col min="15587" max="15587" width="0.42578125" style="15" customWidth="1"/>
    <col min="15588" max="15588" width="12.140625" style="15" customWidth="1"/>
    <col min="15589" max="15589" width="9.85546875" style="15" customWidth="1"/>
    <col min="15590" max="15591" width="10" style="15" customWidth="1"/>
    <col min="15592" max="15597" width="9.28515625" style="15" customWidth="1"/>
    <col min="15598" max="15842" width="9.140625" style="15"/>
    <col min="15843" max="15843" width="0.42578125" style="15" customWidth="1"/>
    <col min="15844" max="15844" width="12.140625" style="15" customWidth="1"/>
    <col min="15845" max="15845" width="9.85546875" style="15" customWidth="1"/>
    <col min="15846" max="15847" width="10" style="15" customWidth="1"/>
    <col min="15848" max="15853" width="9.28515625" style="15" customWidth="1"/>
    <col min="15854" max="16098" width="9.140625" style="15"/>
    <col min="16099" max="16099" width="0.42578125" style="15" customWidth="1"/>
    <col min="16100" max="16100" width="12.140625" style="15" customWidth="1"/>
    <col min="16101" max="16101" width="9.85546875" style="15" customWidth="1"/>
    <col min="16102" max="16103" width="10" style="15" customWidth="1"/>
    <col min="16104" max="16109" width="9.28515625" style="15" customWidth="1"/>
    <col min="16110" max="16384" width="9.140625" style="15"/>
  </cols>
  <sheetData>
    <row r="1" spans="1:11" x14ac:dyDescent="0.2">
      <c r="H1" s="16"/>
    </row>
    <row r="2" spans="1:11" ht="18" customHeight="1" x14ac:dyDescent="0.25">
      <c r="H2" s="17" t="s">
        <v>61</v>
      </c>
      <c r="I2" s="92"/>
    </row>
    <row r="3" spans="1:11" ht="18.75" customHeight="1" x14ac:dyDescent="0.2"/>
    <row r="4" spans="1:11" ht="15" customHeight="1" x14ac:dyDescent="0.25">
      <c r="H4" s="18"/>
      <c r="K4" s="2" t="s">
        <v>568</v>
      </c>
    </row>
    <row r="5" spans="1:11" s="19" customFormat="1" ht="63.75" customHeight="1" x14ac:dyDescent="0.25">
      <c r="A5" s="347" t="s">
        <v>177</v>
      </c>
      <c r="B5" s="347"/>
      <c r="C5" s="347"/>
      <c r="D5" s="347"/>
      <c r="E5" s="347"/>
      <c r="F5" s="347"/>
      <c r="G5" s="15"/>
      <c r="H5" s="15"/>
      <c r="I5" s="15"/>
      <c r="J5" s="15"/>
      <c r="K5" s="15"/>
    </row>
    <row r="6" spans="1:11" s="19" customFormat="1" ht="16.5" customHeight="1" x14ac:dyDescent="0.2">
      <c r="A6" s="348"/>
      <c r="B6" s="343" t="s">
        <v>150</v>
      </c>
      <c r="C6" s="344"/>
      <c r="D6" s="344"/>
      <c r="E6" s="344"/>
      <c r="F6" s="345"/>
      <c r="G6" s="343" t="s">
        <v>151</v>
      </c>
      <c r="H6" s="344"/>
      <c r="I6" s="344"/>
      <c r="J6" s="344"/>
      <c r="K6" s="345"/>
    </row>
    <row r="7" spans="1:11" s="19" customFormat="1" ht="30" customHeight="1" x14ac:dyDescent="0.2">
      <c r="A7" s="348"/>
      <c r="B7" s="339" t="s">
        <v>65</v>
      </c>
      <c r="C7" s="338" t="s">
        <v>66</v>
      </c>
      <c r="D7" s="338"/>
      <c r="E7" s="338" t="s">
        <v>67</v>
      </c>
      <c r="F7" s="338"/>
      <c r="G7" s="339" t="s">
        <v>65</v>
      </c>
      <c r="H7" s="338" t="s">
        <v>66</v>
      </c>
      <c r="I7" s="338"/>
      <c r="J7" s="338" t="s">
        <v>67</v>
      </c>
      <c r="K7" s="338"/>
    </row>
    <row r="8" spans="1:11" s="19" customFormat="1" ht="15" customHeight="1" x14ac:dyDescent="0.2">
      <c r="A8" s="349"/>
      <c r="B8" s="339"/>
      <c r="C8" s="20" t="s">
        <v>152</v>
      </c>
      <c r="D8" s="21" t="s">
        <v>69</v>
      </c>
      <c r="E8" s="20" t="s">
        <v>152</v>
      </c>
      <c r="F8" s="21" t="s">
        <v>69</v>
      </c>
      <c r="G8" s="339"/>
      <c r="H8" s="20" t="s">
        <v>152</v>
      </c>
      <c r="I8" s="21" t="s">
        <v>69</v>
      </c>
      <c r="J8" s="20" t="s">
        <v>152</v>
      </c>
      <c r="K8" s="21" t="s">
        <v>69</v>
      </c>
    </row>
    <row r="9" spans="1:11" s="19" customFormat="1" ht="3" customHeight="1" x14ac:dyDescent="0.2">
      <c r="A9" s="22"/>
      <c r="B9" s="22"/>
      <c r="C9" s="22"/>
      <c r="D9" s="22"/>
      <c r="G9" s="22"/>
      <c r="H9" s="22"/>
      <c r="I9" s="22"/>
    </row>
    <row r="10" spans="1:11" s="19" customFormat="1" ht="14.25" customHeight="1" x14ac:dyDescent="0.2">
      <c r="A10" s="79" t="s">
        <v>70</v>
      </c>
      <c r="B10" s="80">
        <v>434432</v>
      </c>
      <c r="C10" s="80">
        <v>14722</v>
      </c>
      <c r="D10" s="81">
        <v>3.5076600509875866</v>
      </c>
      <c r="E10" s="80">
        <v>5658</v>
      </c>
      <c r="F10" s="81">
        <v>1.3195762802781885</v>
      </c>
      <c r="G10" s="80">
        <v>273631</v>
      </c>
      <c r="H10" s="80">
        <v>3822</v>
      </c>
      <c r="I10" s="81">
        <v>1.4165576389223489</v>
      </c>
      <c r="J10" s="80">
        <v>-2245</v>
      </c>
      <c r="K10" s="81">
        <v>-0.81377140454407049</v>
      </c>
    </row>
    <row r="11" spans="1:11" s="19" customFormat="1" ht="12.75" customHeight="1" x14ac:dyDescent="0.2">
      <c r="A11" s="79" t="s">
        <v>85</v>
      </c>
      <c r="B11" s="80">
        <v>2515</v>
      </c>
      <c r="C11" s="80">
        <v>-64</v>
      </c>
      <c r="D11" s="80">
        <v>-2.4815820085304381</v>
      </c>
      <c r="E11" s="80">
        <v>-271</v>
      </c>
      <c r="F11" s="80">
        <v>-9.7272074659009338</v>
      </c>
      <c r="G11" s="80">
        <v>1632</v>
      </c>
      <c r="H11" s="80">
        <v>-16</v>
      </c>
      <c r="I11" s="80">
        <v>-0.970873786407767</v>
      </c>
      <c r="J11" s="80">
        <v>-112</v>
      </c>
      <c r="K11" s="80">
        <v>-6.4220183486238529</v>
      </c>
    </row>
    <row r="12" spans="1:11" s="19" customFormat="1" ht="26.25" customHeight="1" x14ac:dyDescent="0.2">
      <c r="A12" s="26" t="s">
        <v>91</v>
      </c>
      <c r="B12" s="27">
        <v>1354</v>
      </c>
      <c r="C12" s="27">
        <v>-34</v>
      </c>
      <c r="D12" s="28">
        <v>-2.4495677233429394</v>
      </c>
      <c r="E12" s="27">
        <v>-165</v>
      </c>
      <c r="F12" s="28">
        <v>-10.862409479921</v>
      </c>
      <c r="G12" s="27">
        <v>861</v>
      </c>
      <c r="H12" s="27">
        <v>-32</v>
      </c>
      <c r="I12" s="28">
        <v>-3.5834266517357225</v>
      </c>
      <c r="J12" s="27">
        <v>-83</v>
      </c>
      <c r="K12" s="28">
        <v>-8.7923728813559325</v>
      </c>
    </row>
    <row r="13" spans="1:11" s="19" customFormat="1" ht="15.75" customHeight="1" x14ac:dyDescent="0.2">
      <c r="A13" s="29" t="s">
        <v>92</v>
      </c>
      <c r="B13" s="30">
        <v>840</v>
      </c>
      <c r="C13" s="30">
        <v>-32</v>
      </c>
      <c r="D13" s="31">
        <v>-3.669724770642202</v>
      </c>
      <c r="E13" s="30">
        <v>-116</v>
      </c>
      <c r="F13" s="31">
        <v>-12.133891213389122</v>
      </c>
      <c r="G13" s="30">
        <v>572</v>
      </c>
      <c r="H13" s="30">
        <v>4</v>
      </c>
      <c r="I13" s="31">
        <v>0.70422535211267601</v>
      </c>
      <c r="J13" s="30">
        <v>-39</v>
      </c>
      <c r="K13" s="31">
        <v>-6.3829787234042552</v>
      </c>
    </row>
    <row r="14" spans="1:11" s="19" customFormat="1" ht="15.75" customHeight="1" x14ac:dyDescent="0.2">
      <c r="A14" s="52" t="s">
        <v>93</v>
      </c>
      <c r="B14" s="27">
        <v>92</v>
      </c>
      <c r="C14" s="27">
        <v>-5</v>
      </c>
      <c r="D14" s="28">
        <v>-5.1546391752577323</v>
      </c>
      <c r="E14" s="27">
        <v>0</v>
      </c>
      <c r="F14" s="28">
        <v>0</v>
      </c>
      <c r="G14" s="27">
        <v>66</v>
      </c>
      <c r="H14" s="27">
        <v>-2</v>
      </c>
      <c r="I14" s="28">
        <v>-2.9411764705882355</v>
      </c>
      <c r="J14" s="27">
        <v>11</v>
      </c>
      <c r="K14" s="28">
        <v>20</v>
      </c>
    </row>
    <row r="15" spans="1:11" s="19" customFormat="1" ht="15.75" customHeight="1" x14ac:dyDescent="0.2">
      <c r="A15" s="36" t="s">
        <v>94</v>
      </c>
      <c r="B15" s="30">
        <v>748</v>
      </c>
      <c r="C15" s="30">
        <v>-27</v>
      </c>
      <c r="D15" s="31">
        <v>-3.4838709677419355</v>
      </c>
      <c r="E15" s="30">
        <v>-116</v>
      </c>
      <c r="F15" s="31">
        <v>-13.425925925925926</v>
      </c>
      <c r="G15" s="30">
        <v>506</v>
      </c>
      <c r="H15" s="30">
        <v>6</v>
      </c>
      <c r="I15" s="31">
        <v>1.2</v>
      </c>
      <c r="J15" s="30">
        <v>-50</v>
      </c>
      <c r="K15" s="31">
        <v>-8.9928057553956826</v>
      </c>
    </row>
    <row r="16" spans="1:11" s="19" customFormat="1" ht="15.75" customHeight="1" x14ac:dyDescent="0.2">
      <c r="A16" s="26" t="s">
        <v>95</v>
      </c>
      <c r="B16" s="27">
        <v>321</v>
      </c>
      <c r="C16" s="27">
        <v>2</v>
      </c>
      <c r="D16" s="28">
        <v>0.62695924764890287</v>
      </c>
      <c r="E16" s="27">
        <v>10</v>
      </c>
      <c r="F16" s="28">
        <v>3.215434083601286</v>
      </c>
      <c r="G16" s="27">
        <v>199</v>
      </c>
      <c r="H16" s="27">
        <v>12</v>
      </c>
      <c r="I16" s="28">
        <v>6.4171122994652405</v>
      </c>
      <c r="J16" s="27">
        <v>10</v>
      </c>
      <c r="K16" s="28">
        <v>5.2910052910052912</v>
      </c>
    </row>
    <row r="17" spans="1:11" s="19" customFormat="1" ht="15.75" customHeight="1" x14ac:dyDescent="0.2">
      <c r="A17" s="36" t="s">
        <v>96</v>
      </c>
      <c r="B17" s="30">
        <v>102</v>
      </c>
      <c r="C17" s="30">
        <v>-7</v>
      </c>
      <c r="D17" s="31">
        <v>-6.4220183486238529</v>
      </c>
      <c r="E17" s="30">
        <v>12</v>
      </c>
      <c r="F17" s="31">
        <v>13.333333333333334</v>
      </c>
      <c r="G17" s="30">
        <v>65</v>
      </c>
      <c r="H17" s="30">
        <v>-7</v>
      </c>
      <c r="I17" s="31">
        <v>-9.7222222222222214</v>
      </c>
      <c r="J17" s="30">
        <v>12</v>
      </c>
      <c r="K17" s="31">
        <v>22.641509433962263</v>
      </c>
    </row>
    <row r="18" spans="1:11" s="19" customFormat="1" ht="15.75" customHeight="1" x14ac:dyDescent="0.2">
      <c r="A18" s="52" t="s">
        <v>97</v>
      </c>
      <c r="B18" s="27">
        <v>219</v>
      </c>
      <c r="C18" s="27">
        <v>9</v>
      </c>
      <c r="D18" s="28">
        <v>4.2857142857142856</v>
      </c>
      <c r="E18" s="27">
        <v>-2</v>
      </c>
      <c r="F18" s="28">
        <v>-0.90497737556561086</v>
      </c>
      <c r="G18" s="27">
        <v>134</v>
      </c>
      <c r="H18" s="27">
        <v>19</v>
      </c>
      <c r="I18" s="28">
        <v>16.521739130434781</v>
      </c>
      <c r="J18" s="27">
        <v>-2</v>
      </c>
      <c r="K18" s="28">
        <v>-1.4705882352941178</v>
      </c>
    </row>
    <row r="19" spans="1:11" s="19" customFormat="1" ht="15.75" customHeight="1" x14ac:dyDescent="0.2">
      <c r="A19" s="29" t="s">
        <v>171</v>
      </c>
      <c r="B19" s="30">
        <v>0</v>
      </c>
      <c r="C19" s="30">
        <v>0</v>
      </c>
      <c r="D19" s="31" t="s">
        <v>569</v>
      </c>
      <c r="E19" s="30">
        <v>0</v>
      </c>
      <c r="F19" s="31" t="s">
        <v>569</v>
      </c>
      <c r="G19" s="30">
        <v>0</v>
      </c>
      <c r="H19" s="30">
        <v>0</v>
      </c>
      <c r="I19" s="31" t="s">
        <v>569</v>
      </c>
      <c r="J19" s="30">
        <v>0</v>
      </c>
      <c r="K19" s="31" t="s">
        <v>569</v>
      </c>
    </row>
    <row r="20" spans="1:11" s="19" customFormat="1" ht="14.25" customHeight="1" x14ac:dyDescent="0.2">
      <c r="A20" s="79" t="s">
        <v>86</v>
      </c>
      <c r="B20" s="80">
        <v>23595</v>
      </c>
      <c r="C20" s="80">
        <v>-94</v>
      </c>
      <c r="D20" s="81">
        <v>-0.39680864536282662</v>
      </c>
      <c r="E20" s="80">
        <v>1933</v>
      </c>
      <c r="F20" s="81">
        <v>8.9234604376327216</v>
      </c>
      <c r="G20" s="80">
        <v>14254</v>
      </c>
      <c r="H20" s="80">
        <v>-66</v>
      </c>
      <c r="I20" s="81">
        <v>-0.46089385474860334</v>
      </c>
      <c r="J20" s="80">
        <v>-230</v>
      </c>
      <c r="K20" s="81">
        <v>-1.587959127312897</v>
      </c>
    </row>
    <row r="21" spans="1:11" s="19" customFormat="1" ht="25.5" customHeight="1" x14ac:dyDescent="0.2">
      <c r="A21" s="26" t="s">
        <v>91</v>
      </c>
      <c r="B21" s="27">
        <v>7613</v>
      </c>
      <c r="C21" s="27">
        <v>-25</v>
      </c>
      <c r="D21" s="28">
        <v>-0.32731081434930609</v>
      </c>
      <c r="E21" s="27">
        <v>622</v>
      </c>
      <c r="F21" s="28">
        <v>8.8971534830496353</v>
      </c>
      <c r="G21" s="27">
        <v>4854</v>
      </c>
      <c r="H21" s="27">
        <v>-33</v>
      </c>
      <c r="I21" s="28">
        <v>-0.67526089625537145</v>
      </c>
      <c r="J21" s="27">
        <v>-122</v>
      </c>
      <c r="K21" s="28">
        <v>-2.4517684887459805</v>
      </c>
    </row>
    <row r="22" spans="1:11" s="19" customFormat="1" ht="15.75" customHeight="1" x14ac:dyDescent="0.2">
      <c r="A22" s="29" t="s">
        <v>92</v>
      </c>
      <c r="B22" s="30">
        <v>11203</v>
      </c>
      <c r="C22" s="30">
        <v>-107</v>
      </c>
      <c r="D22" s="31">
        <v>-0.94606542882404954</v>
      </c>
      <c r="E22" s="30">
        <v>1007</v>
      </c>
      <c r="F22" s="31">
        <v>9.8764221263240479</v>
      </c>
      <c r="G22" s="30">
        <v>6523</v>
      </c>
      <c r="H22" s="30">
        <v>-106</v>
      </c>
      <c r="I22" s="31">
        <v>-1.5990345451802686</v>
      </c>
      <c r="J22" s="30">
        <v>-275</v>
      </c>
      <c r="K22" s="31">
        <v>-4.0453074433656955</v>
      </c>
    </row>
    <row r="23" spans="1:11" s="19" customFormat="1" ht="15.75" customHeight="1" x14ac:dyDescent="0.2">
      <c r="A23" s="52" t="s">
        <v>93</v>
      </c>
      <c r="B23" s="27">
        <v>1939</v>
      </c>
      <c r="C23" s="27">
        <v>-13</v>
      </c>
      <c r="D23" s="28">
        <v>-0.66598360655737709</v>
      </c>
      <c r="E23" s="27">
        <v>177</v>
      </c>
      <c r="F23" s="28">
        <v>10.045402951191827</v>
      </c>
      <c r="G23" s="27">
        <v>1052</v>
      </c>
      <c r="H23" s="27">
        <v>-17</v>
      </c>
      <c r="I23" s="28">
        <v>-1.5902712815715623</v>
      </c>
      <c r="J23" s="27">
        <v>-7</v>
      </c>
      <c r="K23" s="28">
        <v>-0.66100094428706324</v>
      </c>
    </row>
    <row r="24" spans="1:11" s="19" customFormat="1" ht="15.75" customHeight="1" x14ac:dyDescent="0.2">
      <c r="A24" s="36" t="s">
        <v>94</v>
      </c>
      <c r="B24" s="30">
        <v>9264</v>
      </c>
      <c r="C24" s="30">
        <v>-94</v>
      </c>
      <c r="D24" s="31">
        <v>-1.0044881384911306</v>
      </c>
      <c r="E24" s="30">
        <v>830</v>
      </c>
      <c r="F24" s="31">
        <v>9.841119279108371</v>
      </c>
      <c r="G24" s="30">
        <v>5471</v>
      </c>
      <c r="H24" s="30">
        <v>-89</v>
      </c>
      <c r="I24" s="31">
        <v>-1.6007194244604317</v>
      </c>
      <c r="J24" s="30">
        <v>-268</v>
      </c>
      <c r="K24" s="31">
        <v>-4.669803101585642</v>
      </c>
    </row>
    <row r="25" spans="1:11" s="19" customFormat="1" ht="15.75" customHeight="1" x14ac:dyDescent="0.2">
      <c r="A25" s="26" t="s">
        <v>95</v>
      </c>
      <c r="B25" s="27">
        <v>4779</v>
      </c>
      <c r="C25" s="27">
        <v>38</v>
      </c>
      <c r="D25" s="28">
        <v>0.8015186669479013</v>
      </c>
      <c r="E25" s="27">
        <v>304</v>
      </c>
      <c r="F25" s="28">
        <v>6.7932960893854748</v>
      </c>
      <c r="G25" s="27">
        <v>2877</v>
      </c>
      <c r="H25" s="27">
        <v>73</v>
      </c>
      <c r="I25" s="28">
        <v>2.6034236804564905</v>
      </c>
      <c r="J25" s="27">
        <v>167</v>
      </c>
      <c r="K25" s="28">
        <v>6.1623616236162357</v>
      </c>
    </row>
    <row r="26" spans="1:11" s="19" customFormat="1" ht="15.75" customHeight="1" x14ac:dyDescent="0.2">
      <c r="A26" s="36" t="s">
        <v>96</v>
      </c>
      <c r="B26" s="30">
        <v>2051</v>
      </c>
      <c r="C26" s="30">
        <v>-1</v>
      </c>
      <c r="D26" s="31">
        <v>-4.8732943469785572E-2</v>
      </c>
      <c r="E26" s="30">
        <v>72</v>
      </c>
      <c r="F26" s="31">
        <v>3.6382011116725619</v>
      </c>
      <c r="G26" s="30">
        <v>1094</v>
      </c>
      <c r="H26" s="30">
        <v>16</v>
      </c>
      <c r="I26" s="31">
        <v>1.484230055658627</v>
      </c>
      <c r="J26" s="30">
        <v>25</v>
      </c>
      <c r="K26" s="31">
        <v>2.3386342376052385</v>
      </c>
    </row>
    <row r="27" spans="1:11" s="19" customFormat="1" ht="15.75" customHeight="1" x14ac:dyDescent="0.2">
      <c r="A27" s="52" t="s">
        <v>97</v>
      </c>
      <c r="B27" s="27">
        <v>2728</v>
      </c>
      <c r="C27" s="27">
        <v>39</v>
      </c>
      <c r="D27" s="28">
        <v>1.4503532911863146</v>
      </c>
      <c r="E27" s="27">
        <v>232</v>
      </c>
      <c r="F27" s="28">
        <v>9.2948717948717956</v>
      </c>
      <c r="G27" s="27">
        <v>1783</v>
      </c>
      <c r="H27" s="27">
        <v>57</v>
      </c>
      <c r="I27" s="28">
        <v>3.3024333719582852</v>
      </c>
      <c r="J27" s="27">
        <v>142</v>
      </c>
      <c r="K27" s="28">
        <v>8.653260207190737</v>
      </c>
    </row>
    <row r="28" spans="1:11" s="19" customFormat="1" ht="15.75" customHeight="1" x14ac:dyDescent="0.2">
      <c r="A28" s="29" t="s">
        <v>171</v>
      </c>
      <c r="B28" s="30">
        <v>0</v>
      </c>
      <c r="C28" s="30">
        <v>0</v>
      </c>
      <c r="D28" s="31" t="s">
        <v>569</v>
      </c>
      <c r="E28" s="30">
        <v>0</v>
      </c>
      <c r="F28" s="31" t="s">
        <v>569</v>
      </c>
      <c r="G28" s="30">
        <v>0</v>
      </c>
      <c r="H28" s="30">
        <v>0</v>
      </c>
      <c r="I28" s="31" t="s">
        <v>569</v>
      </c>
      <c r="J28" s="30">
        <v>0</v>
      </c>
      <c r="K28" s="31" t="s">
        <v>569</v>
      </c>
    </row>
    <row r="29" spans="1:11" s="19" customFormat="1" ht="15.75" customHeight="1" x14ac:dyDescent="0.2">
      <c r="A29" s="79" t="s">
        <v>87</v>
      </c>
      <c r="B29" s="80">
        <v>22716</v>
      </c>
      <c r="C29" s="80">
        <v>-1</v>
      </c>
      <c r="D29" s="81">
        <v>-4.4019896993441037E-3</v>
      </c>
      <c r="E29" s="80">
        <v>-2468</v>
      </c>
      <c r="F29" s="81">
        <v>-9.7998729351969498</v>
      </c>
      <c r="G29" s="80">
        <v>16894</v>
      </c>
      <c r="H29" s="80">
        <v>30</v>
      </c>
      <c r="I29" s="81">
        <v>0.17789373814041745</v>
      </c>
      <c r="J29" s="80">
        <v>-1896</v>
      </c>
      <c r="K29" s="81">
        <v>-10.090473656200107</v>
      </c>
    </row>
    <row r="30" spans="1:11" s="19" customFormat="1" ht="30.75" customHeight="1" x14ac:dyDescent="0.2">
      <c r="A30" s="26" t="s">
        <v>91</v>
      </c>
      <c r="B30" s="27">
        <v>12423</v>
      </c>
      <c r="C30" s="27">
        <v>-20</v>
      </c>
      <c r="D30" s="28">
        <v>-0.16073294221650727</v>
      </c>
      <c r="E30" s="27">
        <v>-908</v>
      </c>
      <c r="F30" s="28">
        <v>-6.8111919585927536</v>
      </c>
      <c r="G30" s="27">
        <v>9351</v>
      </c>
      <c r="H30" s="27">
        <v>-22</v>
      </c>
      <c r="I30" s="28">
        <v>-0.2347167395711085</v>
      </c>
      <c r="J30" s="27">
        <v>-713</v>
      </c>
      <c r="K30" s="28">
        <v>-7.0846581875993637</v>
      </c>
    </row>
    <row r="31" spans="1:11" s="19" customFormat="1" ht="15.75" customHeight="1" x14ac:dyDescent="0.2">
      <c r="A31" s="29" t="s">
        <v>92</v>
      </c>
      <c r="B31" s="30">
        <v>8040</v>
      </c>
      <c r="C31" s="30">
        <v>-22</v>
      </c>
      <c r="D31" s="31">
        <v>-0.27288514016373111</v>
      </c>
      <c r="E31" s="30">
        <v>-1205</v>
      </c>
      <c r="F31" s="31">
        <v>-13.034072471606274</v>
      </c>
      <c r="G31" s="30">
        <v>5947</v>
      </c>
      <c r="H31" s="30">
        <v>-10</v>
      </c>
      <c r="I31" s="31">
        <v>-0.16786973308712438</v>
      </c>
      <c r="J31" s="30">
        <v>-922</v>
      </c>
      <c r="K31" s="31">
        <v>-13.422623380404717</v>
      </c>
    </row>
    <row r="32" spans="1:11" s="19" customFormat="1" ht="15.75" customHeight="1" x14ac:dyDescent="0.2">
      <c r="A32" s="52" t="s">
        <v>93</v>
      </c>
      <c r="B32" s="27">
        <v>1016</v>
      </c>
      <c r="C32" s="27">
        <v>13</v>
      </c>
      <c r="D32" s="28">
        <v>1.2961116650049851</v>
      </c>
      <c r="E32" s="27">
        <v>-167</v>
      </c>
      <c r="F32" s="28">
        <v>-14.11665257819104</v>
      </c>
      <c r="G32" s="27">
        <v>711</v>
      </c>
      <c r="H32" s="27">
        <v>-1</v>
      </c>
      <c r="I32" s="28">
        <v>-0.1404494382022472</v>
      </c>
      <c r="J32" s="27">
        <v>-106</v>
      </c>
      <c r="K32" s="28">
        <v>-12.974296205630354</v>
      </c>
    </row>
    <row r="33" spans="1:11" s="19" customFormat="1" ht="15.75" customHeight="1" x14ac:dyDescent="0.2">
      <c r="A33" s="36" t="s">
        <v>94</v>
      </c>
      <c r="B33" s="30">
        <v>7024</v>
      </c>
      <c r="C33" s="30">
        <v>-35</v>
      </c>
      <c r="D33" s="31">
        <v>-0.49582093780988806</v>
      </c>
      <c r="E33" s="30">
        <v>-1038</v>
      </c>
      <c r="F33" s="31">
        <v>-12.87521706772513</v>
      </c>
      <c r="G33" s="30">
        <v>5236</v>
      </c>
      <c r="H33" s="30">
        <v>-9</v>
      </c>
      <c r="I33" s="31">
        <v>-0.17159199237368922</v>
      </c>
      <c r="J33" s="30">
        <v>-816</v>
      </c>
      <c r="K33" s="31">
        <v>-13.48314606741573</v>
      </c>
    </row>
    <row r="34" spans="1:11" s="19" customFormat="1" ht="15.75" customHeight="1" x14ac:dyDescent="0.2">
      <c r="A34" s="26" t="s">
        <v>95</v>
      </c>
      <c r="B34" s="27">
        <v>2253</v>
      </c>
      <c r="C34" s="27">
        <v>41</v>
      </c>
      <c r="D34" s="28">
        <v>1.8535262206148282</v>
      </c>
      <c r="E34" s="27">
        <v>-355</v>
      </c>
      <c r="F34" s="28">
        <v>-13.611963190184049</v>
      </c>
      <c r="G34" s="27">
        <v>1596</v>
      </c>
      <c r="H34" s="27">
        <v>62</v>
      </c>
      <c r="I34" s="28">
        <v>4.0417209908735332</v>
      </c>
      <c r="J34" s="27">
        <v>-261</v>
      </c>
      <c r="K34" s="28">
        <v>-14.054927302100161</v>
      </c>
    </row>
    <row r="35" spans="1:11" s="19" customFormat="1" ht="15.75" customHeight="1" x14ac:dyDescent="0.2">
      <c r="A35" s="36" t="s">
        <v>96</v>
      </c>
      <c r="B35" s="30">
        <v>865</v>
      </c>
      <c r="C35" s="30">
        <v>-5</v>
      </c>
      <c r="D35" s="31">
        <v>-0.57471264367816088</v>
      </c>
      <c r="E35" s="30">
        <v>-79</v>
      </c>
      <c r="F35" s="31">
        <v>-8.3686440677966107</v>
      </c>
      <c r="G35" s="30">
        <v>594</v>
      </c>
      <c r="H35" s="30">
        <v>14</v>
      </c>
      <c r="I35" s="31">
        <v>2.4137931034482758</v>
      </c>
      <c r="J35" s="30">
        <v>-41</v>
      </c>
      <c r="K35" s="31">
        <v>-6.4566929133858268</v>
      </c>
    </row>
    <row r="36" spans="1:11" s="19" customFormat="1" ht="15.75" customHeight="1" x14ac:dyDescent="0.2">
      <c r="A36" s="52" t="s">
        <v>97</v>
      </c>
      <c r="B36" s="27">
        <v>1388</v>
      </c>
      <c r="C36" s="27">
        <v>46</v>
      </c>
      <c r="D36" s="28">
        <v>3.427719821162444</v>
      </c>
      <c r="E36" s="27">
        <v>-276</v>
      </c>
      <c r="F36" s="28">
        <v>-16.58653846153846</v>
      </c>
      <c r="G36" s="27">
        <v>1002</v>
      </c>
      <c r="H36" s="27">
        <v>48</v>
      </c>
      <c r="I36" s="28">
        <v>5.0314465408805029</v>
      </c>
      <c r="J36" s="27">
        <v>-220</v>
      </c>
      <c r="K36" s="28">
        <v>-18.00327332242226</v>
      </c>
    </row>
    <row r="37" spans="1:11" s="19" customFormat="1" ht="15.75" customHeight="1" x14ac:dyDescent="0.2">
      <c r="A37" s="29" t="s">
        <v>171</v>
      </c>
      <c r="B37" s="30">
        <v>0</v>
      </c>
      <c r="C37" s="30">
        <v>0</v>
      </c>
      <c r="D37" s="31" t="s">
        <v>569</v>
      </c>
      <c r="E37" s="30">
        <v>0</v>
      </c>
      <c r="F37" s="31" t="s">
        <v>569</v>
      </c>
      <c r="G37" s="30">
        <v>0</v>
      </c>
      <c r="H37" s="30">
        <v>0</v>
      </c>
      <c r="I37" s="31" t="s">
        <v>569</v>
      </c>
      <c r="J37" s="30">
        <v>0</v>
      </c>
      <c r="K37" s="31" t="s">
        <v>569</v>
      </c>
    </row>
    <row r="38" spans="1:11" s="19" customFormat="1" ht="15.75" customHeight="1" x14ac:dyDescent="0.2">
      <c r="A38" s="79" t="s">
        <v>88</v>
      </c>
      <c r="B38" s="80">
        <v>360183</v>
      </c>
      <c r="C38" s="80">
        <v>14665</v>
      </c>
      <c r="D38" s="81">
        <v>4.2443519585086742</v>
      </c>
      <c r="E38" s="80">
        <v>7536</v>
      </c>
      <c r="F38" s="81">
        <v>2.1369811738083695</v>
      </c>
      <c r="G38" s="80">
        <v>222280</v>
      </c>
      <c r="H38" s="80">
        <v>3436</v>
      </c>
      <c r="I38" s="81">
        <v>1.570068176417905</v>
      </c>
      <c r="J38" s="80">
        <v>-511</v>
      </c>
      <c r="K38" s="81">
        <v>-0.2293629455408881</v>
      </c>
    </row>
    <row r="39" spans="1:11" s="19" customFormat="1" ht="27" customHeight="1" x14ac:dyDescent="0.2">
      <c r="A39" s="26" t="s">
        <v>91</v>
      </c>
      <c r="B39" s="27">
        <v>128023</v>
      </c>
      <c r="C39" s="27">
        <v>4331</v>
      </c>
      <c r="D39" s="28">
        <v>3.501439058306115</v>
      </c>
      <c r="E39" s="27">
        <v>4310</v>
      </c>
      <c r="F39" s="28">
        <v>3.4838699247451763</v>
      </c>
      <c r="G39" s="27">
        <v>79803</v>
      </c>
      <c r="H39" s="27">
        <v>583</v>
      </c>
      <c r="I39" s="28">
        <v>0.73592527139611208</v>
      </c>
      <c r="J39" s="27">
        <v>1383</v>
      </c>
      <c r="K39" s="28">
        <v>1.7635807192042847</v>
      </c>
    </row>
    <row r="40" spans="1:11" s="19" customFormat="1" ht="15.75" customHeight="1" x14ac:dyDescent="0.2">
      <c r="A40" s="29" t="s">
        <v>92</v>
      </c>
      <c r="B40" s="30">
        <v>141943</v>
      </c>
      <c r="C40" s="30">
        <v>3523</v>
      </c>
      <c r="D40" s="31">
        <v>2.5451524346192747</v>
      </c>
      <c r="E40" s="30">
        <v>-1405</v>
      </c>
      <c r="F40" s="31">
        <v>-0.98013226553561961</v>
      </c>
      <c r="G40" s="30">
        <v>87568</v>
      </c>
      <c r="H40" s="30">
        <v>-477</v>
      </c>
      <c r="I40" s="31">
        <v>-0.54176841387926633</v>
      </c>
      <c r="J40" s="30">
        <v>-3380</v>
      </c>
      <c r="K40" s="31">
        <v>-3.7164093767867352</v>
      </c>
    </row>
    <row r="41" spans="1:11" s="19" customFormat="1" ht="15.75" customHeight="1" x14ac:dyDescent="0.2">
      <c r="A41" s="52" t="s">
        <v>93</v>
      </c>
      <c r="B41" s="27">
        <v>24919</v>
      </c>
      <c r="C41" s="27">
        <v>252</v>
      </c>
      <c r="D41" s="28">
        <v>1.021607816110593</v>
      </c>
      <c r="E41" s="27">
        <v>94</v>
      </c>
      <c r="F41" s="28">
        <v>0.37865055387713997</v>
      </c>
      <c r="G41" s="27">
        <v>14900</v>
      </c>
      <c r="H41" s="27">
        <v>-376</v>
      </c>
      <c r="I41" s="28">
        <v>-2.461377323906782</v>
      </c>
      <c r="J41" s="27">
        <v>-300</v>
      </c>
      <c r="K41" s="28">
        <v>-1.9736842105263157</v>
      </c>
    </row>
    <row r="42" spans="1:11" s="19" customFormat="1" ht="15.75" customHeight="1" x14ac:dyDescent="0.2">
      <c r="A42" s="36" t="s">
        <v>94</v>
      </c>
      <c r="B42" s="30">
        <v>117024</v>
      </c>
      <c r="C42" s="30">
        <v>3271</v>
      </c>
      <c r="D42" s="31">
        <v>2.8755285574885936</v>
      </c>
      <c r="E42" s="30">
        <v>-1499</v>
      </c>
      <c r="F42" s="31">
        <v>-1.2647334272672814</v>
      </c>
      <c r="G42" s="30">
        <v>72668</v>
      </c>
      <c r="H42" s="30">
        <v>-101</v>
      </c>
      <c r="I42" s="31">
        <v>-0.13879536615866647</v>
      </c>
      <c r="J42" s="30">
        <v>-3080</v>
      </c>
      <c r="K42" s="31">
        <v>-4.0661139568041405</v>
      </c>
    </row>
    <row r="43" spans="1:11" s="19" customFormat="1" ht="15.75" customHeight="1" x14ac:dyDescent="0.2">
      <c r="A43" s="26" t="s">
        <v>95</v>
      </c>
      <c r="B43" s="27">
        <v>90217</v>
      </c>
      <c r="C43" s="27">
        <v>6811</v>
      </c>
      <c r="D43" s="28">
        <v>8.1660791789559504</v>
      </c>
      <c r="E43" s="27">
        <v>4631</v>
      </c>
      <c r="F43" s="28">
        <v>5.4109316944360062</v>
      </c>
      <c r="G43" s="27">
        <v>54909</v>
      </c>
      <c r="H43" s="27">
        <v>3330</v>
      </c>
      <c r="I43" s="28">
        <v>6.4561158611062641</v>
      </c>
      <c r="J43" s="27">
        <v>1486</v>
      </c>
      <c r="K43" s="28">
        <v>2.7815734795874438</v>
      </c>
    </row>
    <row r="44" spans="1:11" s="19" customFormat="1" ht="15.75" customHeight="1" x14ac:dyDescent="0.2">
      <c r="A44" s="36" t="s">
        <v>96</v>
      </c>
      <c r="B44" s="30">
        <v>26808</v>
      </c>
      <c r="C44" s="30">
        <v>1464</v>
      </c>
      <c r="D44" s="31">
        <v>5.7765151515151514</v>
      </c>
      <c r="E44" s="30">
        <v>1554</v>
      </c>
      <c r="F44" s="31">
        <v>6.1534806367308148</v>
      </c>
      <c r="G44" s="30">
        <v>16187</v>
      </c>
      <c r="H44" s="30">
        <v>532</v>
      </c>
      <c r="I44" s="31">
        <v>3.398275311402108</v>
      </c>
      <c r="J44" s="30">
        <v>464</v>
      </c>
      <c r="K44" s="31">
        <v>2.9510907587610506</v>
      </c>
    </row>
    <row r="45" spans="1:11" s="19" customFormat="1" ht="15.75" customHeight="1" x14ac:dyDescent="0.2">
      <c r="A45" s="52" t="s">
        <v>97</v>
      </c>
      <c r="B45" s="27">
        <v>63409</v>
      </c>
      <c r="C45" s="27">
        <v>5347</v>
      </c>
      <c r="D45" s="28">
        <v>9.2091212841445351</v>
      </c>
      <c r="E45" s="27">
        <v>3077</v>
      </c>
      <c r="F45" s="28">
        <v>5.1001127096731418</v>
      </c>
      <c r="G45" s="27">
        <v>38722</v>
      </c>
      <c r="H45" s="27">
        <v>2798</v>
      </c>
      <c r="I45" s="28">
        <v>7.7886649593586457</v>
      </c>
      <c r="J45" s="27">
        <v>1022</v>
      </c>
      <c r="K45" s="28">
        <v>2.7108753315649867</v>
      </c>
    </row>
    <row r="46" spans="1:11" s="19" customFormat="1" ht="15.75" customHeight="1" x14ac:dyDescent="0.2">
      <c r="A46" s="29" t="s">
        <v>171</v>
      </c>
      <c r="B46" s="30">
        <v>0</v>
      </c>
      <c r="C46" s="30">
        <v>0</v>
      </c>
      <c r="D46" s="31" t="s">
        <v>569</v>
      </c>
      <c r="E46" s="30">
        <v>0</v>
      </c>
      <c r="F46" s="31" t="s">
        <v>569</v>
      </c>
      <c r="G46" s="30">
        <v>0</v>
      </c>
      <c r="H46" s="30">
        <v>0</v>
      </c>
      <c r="I46" s="31" t="s">
        <v>569</v>
      </c>
      <c r="J46" s="30">
        <v>0</v>
      </c>
      <c r="K46" s="31" t="s">
        <v>569</v>
      </c>
    </row>
    <row r="47" spans="1:11" s="19" customFormat="1" ht="12.75" customHeight="1" x14ac:dyDescent="0.2">
      <c r="A47" s="79" t="s">
        <v>89</v>
      </c>
      <c r="B47" s="80">
        <v>25423</v>
      </c>
      <c r="C47" s="80">
        <v>216</v>
      </c>
      <c r="D47" s="81">
        <v>0.85690482802396162</v>
      </c>
      <c r="E47" s="80">
        <v>-1072</v>
      </c>
      <c r="F47" s="81">
        <v>-4.0460464238535572</v>
      </c>
      <c r="G47" s="80">
        <v>18571</v>
      </c>
      <c r="H47" s="80">
        <v>438</v>
      </c>
      <c r="I47" s="81">
        <v>2.4154855787790215</v>
      </c>
      <c r="J47" s="80">
        <v>504</v>
      </c>
      <c r="K47" s="81">
        <v>2.7896164277411857</v>
      </c>
    </row>
    <row r="48" spans="1:11" s="19" customFormat="1" ht="25.5" customHeight="1" x14ac:dyDescent="0.2">
      <c r="A48" s="26" t="s">
        <v>91</v>
      </c>
      <c r="B48" s="27">
        <v>15976</v>
      </c>
      <c r="C48" s="27">
        <v>147</v>
      </c>
      <c r="D48" s="28">
        <v>0.92867521637500794</v>
      </c>
      <c r="E48" s="27">
        <v>-249</v>
      </c>
      <c r="F48" s="28">
        <v>-1.534668721109399</v>
      </c>
      <c r="G48" s="27">
        <v>11744</v>
      </c>
      <c r="H48" s="27">
        <v>410</v>
      </c>
      <c r="I48" s="28">
        <v>3.617434268572437</v>
      </c>
      <c r="J48" s="27">
        <v>836</v>
      </c>
      <c r="K48" s="28">
        <v>7.6640997433076645</v>
      </c>
    </row>
    <row r="49" spans="1:11" s="19" customFormat="1" ht="15.75" customHeight="1" x14ac:dyDescent="0.2">
      <c r="A49" s="29" t="s">
        <v>92</v>
      </c>
      <c r="B49" s="30">
        <v>7317</v>
      </c>
      <c r="C49" s="30">
        <v>-56</v>
      </c>
      <c r="D49" s="31">
        <v>-0.75952800759528005</v>
      </c>
      <c r="E49" s="30">
        <v>-837</v>
      </c>
      <c r="F49" s="31">
        <v>-10.264900662251655</v>
      </c>
      <c r="G49" s="30">
        <v>5434</v>
      </c>
      <c r="H49" s="30">
        <v>-30</v>
      </c>
      <c r="I49" s="31">
        <v>-0.54904831625183015</v>
      </c>
      <c r="J49" s="30">
        <v>-286</v>
      </c>
      <c r="K49" s="31">
        <v>-5</v>
      </c>
    </row>
    <row r="50" spans="1:11" s="19" customFormat="1" ht="15.75" customHeight="1" x14ac:dyDescent="0.2">
      <c r="A50" s="52" t="s">
        <v>93</v>
      </c>
      <c r="B50" s="27">
        <v>742</v>
      </c>
      <c r="C50" s="27">
        <v>-11</v>
      </c>
      <c r="D50" s="28">
        <v>-1.4608233731739708</v>
      </c>
      <c r="E50" s="27">
        <v>-49</v>
      </c>
      <c r="F50" s="28">
        <v>-6.1946902654867255</v>
      </c>
      <c r="G50" s="27">
        <v>584</v>
      </c>
      <c r="H50" s="27">
        <v>-1</v>
      </c>
      <c r="I50" s="28">
        <v>-0.17094017094017094</v>
      </c>
      <c r="J50" s="27">
        <v>-54</v>
      </c>
      <c r="K50" s="28">
        <v>-8.4639498432601883</v>
      </c>
    </row>
    <row r="51" spans="1:11" s="19" customFormat="1" ht="15.75" customHeight="1" x14ac:dyDescent="0.2">
      <c r="A51" s="36" t="s">
        <v>94</v>
      </c>
      <c r="B51" s="30">
        <v>6575</v>
      </c>
      <c r="C51" s="30">
        <v>-45</v>
      </c>
      <c r="D51" s="31">
        <v>-0.6797583081570997</v>
      </c>
      <c r="E51" s="30">
        <v>-788</v>
      </c>
      <c r="F51" s="31">
        <v>-10.702159445878038</v>
      </c>
      <c r="G51" s="30">
        <v>4850</v>
      </c>
      <c r="H51" s="30">
        <v>-29</v>
      </c>
      <c r="I51" s="31">
        <v>-0.59438409510145518</v>
      </c>
      <c r="J51" s="30">
        <v>-232</v>
      </c>
      <c r="K51" s="31">
        <v>-4.565131837859111</v>
      </c>
    </row>
    <row r="52" spans="1:11" s="19" customFormat="1" ht="15.75" customHeight="1" x14ac:dyDescent="0.2">
      <c r="A52" s="26" t="s">
        <v>95</v>
      </c>
      <c r="B52" s="27">
        <v>2130</v>
      </c>
      <c r="C52" s="27">
        <v>125</v>
      </c>
      <c r="D52" s="28">
        <v>6.2344139650872821</v>
      </c>
      <c r="E52" s="27">
        <v>14</v>
      </c>
      <c r="F52" s="28">
        <v>0.66162570888468808</v>
      </c>
      <c r="G52" s="27">
        <v>1393</v>
      </c>
      <c r="H52" s="27">
        <v>58</v>
      </c>
      <c r="I52" s="28">
        <v>4.3445692883895131</v>
      </c>
      <c r="J52" s="27">
        <v>-46</v>
      </c>
      <c r="K52" s="28">
        <v>-3.1966643502432244</v>
      </c>
    </row>
    <row r="53" spans="1:11" s="19" customFormat="1" ht="15.75" customHeight="1" x14ac:dyDescent="0.2">
      <c r="A53" s="36" t="s">
        <v>96</v>
      </c>
      <c r="B53" s="30">
        <v>756</v>
      </c>
      <c r="C53" s="30">
        <v>56</v>
      </c>
      <c r="D53" s="31">
        <v>8</v>
      </c>
      <c r="E53" s="30">
        <v>-14</v>
      </c>
      <c r="F53" s="31">
        <v>-1.8181818181818181</v>
      </c>
      <c r="G53" s="30">
        <v>593</v>
      </c>
      <c r="H53" s="30">
        <v>48</v>
      </c>
      <c r="I53" s="31">
        <v>8.8073394495412849</v>
      </c>
      <c r="J53" s="30">
        <v>-15</v>
      </c>
      <c r="K53" s="31">
        <v>-2.4671052631578947</v>
      </c>
    </row>
    <row r="54" spans="1:11" s="19" customFormat="1" ht="15.75" customHeight="1" x14ac:dyDescent="0.2">
      <c r="A54" s="52" t="s">
        <v>97</v>
      </c>
      <c r="B54" s="27">
        <v>1374</v>
      </c>
      <c r="C54" s="27">
        <v>69</v>
      </c>
      <c r="D54" s="28">
        <v>5.2873563218390807</v>
      </c>
      <c r="E54" s="27">
        <v>28</v>
      </c>
      <c r="F54" s="28">
        <v>2.0802377414561666</v>
      </c>
      <c r="G54" s="27">
        <v>800</v>
      </c>
      <c r="H54" s="27">
        <v>10</v>
      </c>
      <c r="I54" s="28">
        <v>1.2658227848101267</v>
      </c>
      <c r="J54" s="27">
        <v>-31</v>
      </c>
      <c r="K54" s="28">
        <v>-3.7304452466907341</v>
      </c>
    </row>
    <row r="55" spans="1:11" s="19" customFormat="1" ht="15.75" customHeight="1" x14ac:dyDescent="0.2">
      <c r="A55" s="68" t="s">
        <v>171</v>
      </c>
      <c r="B55" s="38">
        <v>0</v>
      </c>
      <c r="C55" s="38">
        <v>0</v>
      </c>
      <c r="D55" s="39" t="s">
        <v>569</v>
      </c>
      <c r="E55" s="38">
        <v>0</v>
      </c>
      <c r="F55" s="39" t="s">
        <v>569</v>
      </c>
      <c r="G55" s="38">
        <v>0</v>
      </c>
      <c r="H55" s="38">
        <v>0</v>
      </c>
      <c r="I55" s="39" t="s">
        <v>569</v>
      </c>
      <c r="J55" s="38">
        <v>0</v>
      </c>
      <c r="K55" s="39" t="s">
        <v>569</v>
      </c>
    </row>
    <row r="56" spans="1:11" ht="9.9499999999999993" customHeight="1" x14ac:dyDescent="0.2">
      <c r="A56" s="46" t="s">
        <v>135</v>
      </c>
    </row>
    <row r="57" spans="1:11" s="62" customFormat="1" ht="12.75" x14ac:dyDescent="0.2">
      <c r="A57" s="46" t="s">
        <v>136</v>
      </c>
      <c r="B57" s="46"/>
      <c r="C57" s="46"/>
      <c r="D57" s="46"/>
    </row>
    <row r="58" spans="1:11" s="62" customFormat="1" ht="12.75" x14ac:dyDescent="0.2">
      <c r="A58" s="46"/>
      <c r="B58" s="46"/>
      <c r="C58" s="63"/>
      <c r="D58" s="91"/>
    </row>
    <row r="59" spans="1:11" x14ac:dyDescent="0.2">
      <c r="B59" s="63" t="s">
        <v>60</v>
      </c>
    </row>
  </sheetData>
  <mergeCells count="10">
    <mergeCell ref="A5:F5"/>
    <mergeCell ref="A6:A8"/>
    <mergeCell ref="B6:F6"/>
    <mergeCell ref="G6:K6"/>
    <mergeCell ref="B7:B8"/>
    <mergeCell ref="C7:D7"/>
    <mergeCell ref="E7:F7"/>
    <mergeCell ref="G7:G8"/>
    <mergeCell ref="H7:I7"/>
    <mergeCell ref="J7:K7"/>
  </mergeCells>
  <hyperlinks>
    <hyperlink ref="H2" location="ÍNDICE!A1" display="VOLVER AL ÍNDICE" xr:uid="{3281620F-6A57-47CB-9C6A-AB50A2D24BEF}"/>
  </hyperlinks>
  <pageMargins left="0.51181102362204722" right="0.51181102362204722" top="0.74803149606299213" bottom="0.74803149606299213" header="0.31496062992125984" footer="0.31496062992125984"/>
  <pageSetup paperSize="9" orientation="portrait" r:id="rId1"/>
  <rowBreaks count="1" manualBreakCount="1">
    <brk id="37"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45</vt:i4>
      </vt:variant>
      <vt:variant>
        <vt:lpstr>Rangos con nombre</vt:lpstr>
      </vt:variant>
      <vt:variant>
        <vt:i4>73</vt:i4>
      </vt:variant>
    </vt:vector>
  </HeadingPairs>
  <TitlesOfParts>
    <vt:vector size="118" baseType="lpstr">
      <vt:lpstr>ÍNDICE</vt:lpstr>
      <vt:lpstr>1.1</vt:lpstr>
      <vt:lpstr>1.2</vt:lpstr>
      <vt:lpstr>2.1</vt:lpstr>
      <vt:lpstr>2.2</vt:lpstr>
      <vt:lpstr>2.3</vt:lpstr>
      <vt:lpstr>2.4</vt:lpstr>
      <vt:lpstr>2.5</vt:lpstr>
      <vt:lpstr>2.6</vt:lpstr>
      <vt:lpstr>2.7</vt:lpstr>
      <vt:lpstr>2.8</vt:lpstr>
      <vt:lpstr>2.9</vt:lpstr>
      <vt:lpstr>2.10</vt:lpstr>
      <vt:lpstr>2.11</vt:lpstr>
      <vt:lpstr>2.12</vt:lpstr>
      <vt:lpstr>2.13</vt:lpstr>
      <vt:lpstr>2.14</vt:lpstr>
      <vt:lpstr>2.15</vt:lpstr>
      <vt:lpstr>2.16</vt:lpstr>
      <vt:lpstr>2.17</vt:lpstr>
      <vt:lpstr>2.18</vt:lpstr>
      <vt:lpstr>3.1</vt:lpstr>
      <vt:lpstr>3.2</vt:lpstr>
      <vt:lpstr>4.1</vt:lpstr>
      <vt:lpstr>5.1</vt:lpstr>
      <vt:lpstr>5.2</vt:lpstr>
      <vt:lpstr>5.3</vt:lpstr>
      <vt:lpstr>6.1</vt:lpstr>
      <vt:lpstr>6.2</vt:lpstr>
      <vt:lpstr>6.3</vt:lpstr>
      <vt:lpstr>6.4</vt:lpstr>
      <vt:lpstr>6.5</vt:lpstr>
      <vt:lpstr>7.1</vt:lpstr>
      <vt:lpstr>8.1</vt:lpstr>
      <vt:lpstr>8.2</vt:lpstr>
      <vt:lpstr>9.1</vt:lpstr>
      <vt:lpstr>9.2</vt:lpstr>
      <vt:lpstr>9.3</vt:lpstr>
      <vt:lpstr>9.4</vt:lpstr>
      <vt:lpstr>9.5</vt:lpstr>
      <vt:lpstr>9.6</vt:lpstr>
      <vt:lpstr>9.7</vt:lpstr>
      <vt:lpstr>9.8</vt:lpstr>
      <vt:lpstr>10.1</vt:lpstr>
      <vt:lpstr>NOTAS METODOLÓGICAS</vt:lpstr>
      <vt:lpstr>'1.1'!Área_de_impresión</vt:lpstr>
      <vt:lpstr>'1.2'!Área_de_impresión</vt:lpstr>
      <vt:lpstr>'10.1'!Área_de_impresión</vt:lpstr>
      <vt:lpstr>'2.1'!Área_de_impresión</vt:lpstr>
      <vt:lpstr>'2.10'!Área_de_impresión</vt:lpstr>
      <vt:lpstr>'2.11'!Área_de_impresión</vt:lpstr>
      <vt:lpstr>'2.12'!Área_de_impresión</vt:lpstr>
      <vt:lpstr>'2.13'!Área_de_impresión</vt:lpstr>
      <vt:lpstr>'2.14'!Área_de_impresión</vt:lpstr>
      <vt:lpstr>'2.15'!Área_de_impresión</vt:lpstr>
      <vt:lpstr>'2.16'!Área_de_impresión</vt:lpstr>
      <vt:lpstr>'2.17'!Área_de_impresión</vt:lpstr>
      <vt:lpstr>'2.18'!Área_de_impresión</vt:lpstr>
      <vt:lpstr>'2.2'!Área_de_impresión</vt:lpstr>
      <vt:lpstr>'2.3'!Área_de_impresión</vt:lpstr>
      <vt:lpstr>'2.4'!Área_de_impresión</vt:lpstr>
      <vt:lpstr>'2.5'!Área_de_impresión</vt:lpstr>
      <vt:lpstr>'2.6'!Área_de_impresión</vt:lpstr>
      <vt:lpstr>'2.7'!Área_de_impresión</vt:lpstr>
      <vt:lpstr>'2.8'!Área_de_impresión</vt:lpstr>
      <vt:lpstr>'2.9'!Área_de_impresión</vt:lpstr>
      <vt:lpstr>'3.1'!Área_de_impresión</vt:lpstr>
      <vt:lpstr>'3.2'!Área_de_impresión</vt:lpstr>
      <vt:lpstr>'4.1'!Área_de_impresión</vt:lpstr>
      <vt:lpstr>'5.1'!Área_de_impresión</vt:lpstr>
      <vt:lpstr>'5.2'!Área_de_impresión</vt:lpstr>
      <vt:lpstr>'5.3'!Área_de_impresión</vt:lpstr>
      <vt:lpstr>'6.1'!Área_de_impresión</vt:lpstr>
      <vt:lpstr>'6.2'!Área_de_impresión</vt:lpstr>
      <vt:lpstr>'6.3'!Área_de_impresión</vt:lpstr>
      <vt:lpstr>'6.4'!Área_de_impresión</vt:lpstr>
      <vt:lpstr>'6.5'!Área_de_impresión</vt:lpstr>
      <vt:lpstr>'7.1'!Área_de_impresión</vt:lpstr>
      <vt:lpstr>'8.1'!Área_de_impresión</vt:lpstr>
      <vt:lpstr>'8.2'!Área_de_impresión</vt:lpstr>
      <vt:lpstr>'9.1'!Área_de_impresión</vt:lpstr>
      <vt:lpstr>'9.2'!Área_de_impresión</vt:lpstr>
      <vt:lpstr>'9.3'!Área_de_impresión</vt:lpstr>
      <vt:lpstr>'9.4'!Área_de_impresión</vt:lpstr>
      <vt:lpstr>'9.5'!Área_de_impresión</vt:lpstr>
      <vt:lpstr>'9.6'!Área_de_impresión</vt:lpstr>
      <vt:lpstr>'9.7'!Área_de_impresión</vt:lpstr>
      <vt:lpstr>'9.8'!Área_de_impresión</vt:lpstr>
      <vt:lpstr>ÍNDICE!Área_de_impresión</vt:lpstr>
      <vt:lpstr>'NOTAS METODOLÓGICAS'!Área_de_impresión</vt:lpstr>
      <vt:lpstr>'1.1'!Títulos_a_imprimir</vt:lpstr>
      <vt:lpstr>'2.1'!Títulos_a_imprimir</vt:lpstr>
      <vt:lpstr>'2.10'!Títulos_a_imprimir</vt:lpstr>
      <vt:lpstr>'2.11'!Títulos_a_imprimir</vt:lpstr>
      <vt:lpstr>'2.12'!Títulos_a_imprimir</vt:lpstr>
      <vt:lpstr>'2.13'!Títulos_a_imprimir</vt:lpstr>
      <vt:lpstr>'2.2'!Títulos_a_imprimir</vt:lpstr>
      <vt:lpstr>'2.4'!Títulos_a_imprimir</vt:lpstr>
      <vt:lpstr>'2.6'!Títulos_a_imprimir</vt:lpstr>
      <vt:lpstr>'2.8'!Títulos_a_imprimir</vt:lpstr>
      <vt:lpstr>'2.9'!Títulos_a_imprimir</vt:lpstr>
      <vt:lpstr>'4.1'!Títulos_a_imprimir</vt:lpstr>
      <vt:lpstr>'5.1'!Títulos_a_imprimir</vt:lpstr>
      <vt:lpstr>'6.1'!Títulos_a_imprimir</vt:lpstr>
      <vt:lpstr>'6.2'!Títulos_a_imprimir</vt:lpstr>
      <vt:lpstr>'6.3'!Títulos_a_imprimir</vt:lpstr>
      <vt:lpstr>'6.4'!Títulos_a_imprimir</vt:lpstr>
      <vt:lpstr>'7.1'!Títulos_a_imprimir</vt:lpstr>
      <vt:lpstr>'8.1'!Títulos_a_imprimir</vt:lpstr>
      <vt:lpstr>'8.2'!Títulos_a_imprimir</vt:lpstr>
      <vt:lpstr>'9.1'!Títulos_a_imprimir</vt:lpstr>
      <vt:lpstr>'9.2'!Títulos_a_imprimir</vt:lpstr>
      <vt:lpstr>'9.3'!Títulos_a_imprimir</vt:lpstr>
      <vt:lpstr>'9.4'!Títulos_a_imprimir</vt:lpstr>
      <vt:lpstr>'9.5'!Títulos_a_imprimir</vt:lpstr>
      <vt:lpstr>'9.6'!Títulos_a_imprimir</vt:lpstr>
      <vt:lpstr>'9.7'!Títulos_a_imprimir</vt:lpstr>
      <vt:lpstr>'9.8'!Títulos_a_imprimir</vt:lpstr>
    </vt:vector>
  </TitlesOfParts>
  <Company>Madrid Digital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BERMEJO NOZAL, JORGE</dc:creator>
  <cp:lastModifiedBy>BERMEJO NOZAL, JORGE</cp:lastModifiedBy>
  <dcterms:created xsi:type="dcterms:W3CDTF">2026-08-04T09:34:15Z</dcterms:created>
  <dcterms:modified xsi:type="dcterms:W3CDTF">2026-08-04T09:46:04Z</dcterms:modified>
</cp:coreProperties>
</file>