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so\sso\GBUEN024\GRP\DBASE\ESTUDIOS E INFORMES\Indicadores de Atención Social\INDICADORES\2026\Sectores\P. Discapacidad\"/>
    </mc:Choice>
  </mc:AlternateContent>
  <bookViews>
    <workbookView xWindow="480" yWindow="380" windowWidth="15480" windowHeight="8190"/>
  </bookViews>
  <sheets>
    <sheet name="PERSONAS CON DISCAPACIDAD" sheetId="11" r:id="rId1"/>
  </sheets>
  <definedNames>
    <definedName name="_xlnm.Print_Area" localSheetId="0">'PERSONAS CON DISCAPACIDAD'!$A$1:$H$75</definedName>
  </definedNames>
  <calcPr calcId="162913"/>
</workbook>
</file>

<file path=xl/calcChain.xml><?xml version="1.0" encoding="utf-8"?>
<calcChain xmlns="http://schemas.openxmlformats.org/spreadsheetml/2006/main">
  <c r="F47" i="11" l="1"/>
  <c r="H49" i="11"/>
  <c r="F45" i="11" l="1"/>
  <c r="G45" i="11"/>
  <c r="H45" i="11"/>
  <c r="G49" i="11" l="1"/>
  <c r="G47" i="11"/>
  <c r="H47" i="11"/>
  <c r="F49" i="11" l="1"/>
  <c r="F15" i="11"/>
  <c r="F12" i="11"/>
  <c r="F9" i="11"/>
  <c r="H7" i="11"/>
  <c r="E11" i="11" l="1"/>
  <c r="G9" i="11"/>
  <c r="H15" i="11"/>
  <c r="H9" i="11"/>
  <c r="H12" i="11"/>
  <c r="D15" i="11"/>
  <c r="D13" i="11"/>
  <c r="D11" i="11"/>
  <c r="G15" i="11"/>
  <c r="G7" i="11"/>
  <c r="F7" i="11" s="1"/>
  <c r="E9" i="11"/>
  <c r="G12" i="11"/>
  <c r="E13" i="11"/>
  <c r="D9" i="11"/>
  <c r="E15" i="11"/>
  <c r="C13" i="11" l="1"/>
  <c r="C11" i="11"/>
  <c r="C15" i="11"/>
  <c r="C9" i="11"/>
  <c r="E7" i="11"/>
  <c r="D7" i="11"/>
  <c r="C7" i="11" l="1"/>
</calcChain>
</file>

<file path=xl/sharedStrings.xml><?xml version="1.0" encoding="utf-8"?>
<sst xmlns="http://schemas.openxmlformats.org/spreadsheetml/2006/main" count="132" uniqueCount="47">
  <si>
    <t>España</t>
  </si>
  <si>
    <t>Mujeres</t>
  </si>
  <si>
    <t>%</t>
  </si>
  <si>
    <t>Hombres</t>
  </si>
  <si>
    <t>Total</t>
  </si>
  <si>
    <t>Comunidad de Madrid</t>
  </si>
  <si>
    <t>Abs.</t>
  </si>
  <si>
    <r>
      <t>1. POBLACIÓN</t>
    </r>
    <r>
      <rPr>
        <b/>
        <vertAlign val="superscript"/>
        <sz val="11"/>
        <color indexed="8"/>
        <rFont val="Calibri"/>
        <family val="2"/>
      </rPr>
      <t xml:space="preserve"> (1)</t>
    </r>
  </si>
  <si>
    <t>GLOSARIO DE TÉRMINOS</t>
  </si>
  <si>
    <t>PERSONAS CON DISCAPACIDAD</t>
  </si>
  <si>
    <r>
      <t>Personas con discapacidad</t>
    </r>
    <r>
      <rPr>
        <vertAlign val="superscript"/>
        <sz val="11"/>
        <color theme="1"/>
        <rFont val="Calibri"/>
        <family val="2"/>
        <scheme val="minor"/>
      </rPr>
      <t xml:space="preserve"> (a)</t>
    </r>
  </si>
  <si>
    <t xml:space="preserve">% </t>
  </si>
  <si>
    <t xml:space="preserve">    De 0 a 17 años</t>
  </si>
  <si>
    <t xml:space="preserve">    De 18 a 44 años</t>
  </si>
  <si>
    <t>Personas con discapacidad sobre población total</t>
  </si>
  <si>
    <t xml:space="preserve">    Grado de discapacidad reconocida del 33% al 64%</t>
  </si>
  <si>
    <t xml:space="preserve">    Grado de discapacidad reconocida del 65% al 74%</t>
  </si>
  <si>
    <t xml:space="preserve">    Grado de discapacidad reconocida del 75% y más</t>
  </si>
  <si>
    <t>Hogares con alguna persona entre 16 y 64 años con discapacidad (miles de hogares)</t>
  </si>
  <si>
    <t>Hogares con alguna persona entre 16 y 64 años con discapacidad sobre total de hogares con alguna persona entre 16 y 64 años</t>
  </si>
  <si>
    <t xml:space="preserve">    Integradas en el Sistema educativo </t>
  </si>
  <si>
    <t xml:space="preserve">     Matriculadas en Educación Especial </t>
  </si>
  <si>
    <r>
      <t>Tasa de actividad</t>
    </r>
    <r>
      <rPr>
        <vertAlign val="superscript"/>
        <sz val="11"/>
        <rFont val="Calibri"/>
        <family val="2"/>
        <scheme val="minor"/>
      </rPr>
      <t xml:space="preserve"> (b)</t>
    </r>
  </si>
  <si>
    <t xml:space="preserve">    De 45 a 64 años</t>
  </si>
  <si>
    <t xml:space="preserve">    De 65 y más</t>
  </si>
  <si>
    <t>(b) Tasa de actividad: Cociente entre población activa (personas entre 16 y 64 años ocupados o parados) y la población total (Referido a personas con discapacidad)</t>
  </si>
  <si>
    <t>Personas con discapacidad de 6 a 18 años escolarizadas en enseñanzas no universitarias (*) - % respecto poblac. escolarizada en dichas enseñanzas</t>
  </si>
  <si>
    <t>Dato no informado</t>
  </si>
  <si>
    <r>
      <t>3. PERSONAS CON DISCAPACIDAD POR GRADO DE DISCAPACIDAD</t>
    </r>
    <r>
      <rPr>
        <b/>
        <vertAlign val="superscript"/>
        <sz val="11"/>
        <color indexed="8"/>
        <rFont val="Calibri"/>
        <family val="2"/>
      </rPr>
      <t xml:space="preserve"> (3)</t>
    </r>
    <r>
      <rPr>
        <vertAlign val="superscript"/>
        <sz val="11"/>
        <color indexed="8"/>
        <rFont val="Calibri"/>
        <family val="2"/>
      </rPr>
      <t/>
    </r>
  </si>
  <si>
    <r>
      <t>4. HOGARES CON HIJOS</t>
    </r>
    <r>
      <rPr>
        <b/>
        <vertAlign val="superscript"/>
        <sz val="11"/>
        <color indexed="8"/>
        <rFont val="Calibri"/>
        <family val="2"/>
      </rPr>
      <t xml:space="preserve"> (4) </t>
    </r>
    <r>
      <rPr>
        <b/>
        <sz val="11"/>
        <color indexed="8"/>
        <rFont val="Calibri"/>
        <family val="2"/>
      </rPr>
      <t>(miles de hogares)</t>
    </r>
  </si>
  <si>
    <r>
      <t>5. ACTIVIDAD</t>
    </r>
    <r>
      <rPr>
        <b/>
        <vertAlign val="superscript"/>
        <sz val="11"/>
        <color indexed="8"/>
        <rFont val="Calibri"/>
        <family val="2"/>
      </rPr>
      <t xml:space="preserve"> (5)</t>
    </r>
  </si>
  <si>
    <r>
      <t>6. ESCOLARIZACIÓN</t>
    </r>
    <r>
      <rPr>
        <b/>
        <vertAlign val="superscript"/>
        <sz val="11"/>
        <color indexed="8"/>
        <rFont val="Calibri"/>
        <family val="2"/>
      </rPr>
      <t xml:space="preserve"> (6) </t>
    </r>
    <r>
      <rPr>
        <b/>
        <sz val="11"/>
        <color indexed="8"/>
        <rFont val="Calibri"/>
        <family val="2"/>
      </rPr>
      <t>(Población 6-18 años)</t>
    </r>
  </si>
  <si>
    <t>Cardiovascular, hematológica, inmunológica y respiratoria</t>
  </si>
  <si>
    <t>De la piel y estructuras relacionadas</t>
  </si>
  <si>
    <t>Digestiva, metabólica o endocrina</t>
  </si>
  <si>
    <t>Genitourinaria, reproductora o neoplasia</t>
  </si>
  <si>
    <t>Intelectual o trastorno del desarrollo</t>
  </si>
  <si>
    <t>Involucrada en la voz o el habla</t>
  </si>
  <si>
    <t>Neuromusculoesquelética o del movimiento</t>
  </si>
  <si>
    <t>Sensorial, visual, auditiva, sordoceguera o dolor</t>
  </si>
  <si>
    <t>Sistema nervioso o función mental</t>
  </si>
  <si>
    <t>Otra deficiencia</t>
  </si>
  <si>
    <r>
      <t>2. PERSONAS CON DISCAPACIDAD POR TIPO DE DEFICIENCIA</t>
    </r>
    <r>
      <rPr>
        <b/>
        <vertAlign val="superscript"/>
        <sz val="11"/>
        <color indexed="8"/>
        <rFont val="Calibri"/>
        <family val="2"/>
      </rPr>
      <t xml:space="preserve"> (2)</t>
    </r>
    <r>
      <rPr>
        <vertAlign val="superscript"/>
        <sz val="11"/>
        <color indexed="8"/>
        <rFont val="Calibri"/>
        <family val="2"/>
      </rPr>
      <t/>
    </r>
  </si>
  <si>
    <t>(a)  Personas con discapacidad reconocida igual o superior a un 33% .</t>
  </si>
  <si>
    <t>(4 y 5) Fuente: El empleo en las personas con discapacidad, 2024. INE 2025</t>
  </si>
  <si>
    <t>(1, 2 y 3) Fuente: Comunidad de Madrid: Base de datos de reconocimiento de la discapacidad. Consejería de Familia, Juventud y Asuntos Sociales. 2025
                    España: Base estatal de datos de personas con valoración grado de discapacidad. Ministerio de Derechos Sociales y Agenda 2030. IMSERSO. Dic. 2023.
      La distribución tipológica se ajusta al nuevo baremo, conforme a la clasificación internacional de las enfermedades CIE 10.
      Población total: Padrón de Habitantes .INE 2024</t>
  </si>
  <si>
    <r>
      <t xml:space="preserve">(6) Fuente: Estadística de enseñanzas no Universitarias. Subdirección General de Estadística y Estudios del Ministerio de Eduación y Formación Profesional. Curso 2024-2025.
     </t>
    </r>
    <r>
      <rPr>
        <sz val="11"/>
        <rFont val="Calibri"/>
        <family val="2"/>
        <scheme val="minor"/>
      </rPr>
      <t>(*) En este apartado se incluyen personas con necesidades educativas especiales asociadas a la discapacidad aunque no tengan grado reconocido.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</si>
</sst>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0.00\ &quot;€&quot;_-;\-* #,##0.00\ &quot;€&quot;_-;_-* &quot;-&quot;??\ &quot;€&quot;_-;_-@_-"/>
    <numFmt numFmtId="164" formatCode="_-* #,##0.00\ _€_-;\-* #,##0.00\ _€_-;_-* &quot;-&quot;??\ _€_-;_-@_-"/>
    <numFmt numFmtId="165" formatCode="#,##0.0"/>
    <numFmt numFmtId="166" formatCode="0.0%"/>
    <numFmt numFmtId="167" formatCode="_(* #,##0_);_(* \(#,##0\);_(* &quot;-&quot;??_);_(@_)"/>
    <numFmt numFmtId="168" formatCode="_(* #,##0.00_);_(* \(#,##0.00\);_(* &quot;-&quot;??_);_(@_)"/>
    <numFmt numFmtId="169" formatCode="#,##0;[Red]#,##0"/>
  </numFmts>
  <fonts count="17" x14ac:knownFonts="1">
    <font>
      <sz val="11"/>
      <color theme="1"/>
      <name val="Calibri"/>
      <family val="2"/>
      <scheme val="minor"/>
    </font>
    <font>
      <b/>
      <vertAlign val="superscript"/>
      <sz val="11"/>
      <color indexed="8"/>
      <name val="Calibri"/>
      <family val="2"/>
    </font>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11"/>
      <name val="Calibri"/>
      <family val="2"/>
      <scheme val="minor"/>
    </font>
    <font>
      <vertAlign val="superscript"/>
      <sz val="11"/>
      <color theme="1"/>
      <name val="Calibri"/>
      <family val="2"/>
      <scheme val="minor"/>
    </font>
    <font>
      <vertAlign val="superscript"/>
      <sz val="11"/>
      <name val="Calibri"/>
      <family val="2"/>
      <scheme val="minor"/>
    </font>
    <font>
      <vertAlign val="superscript"/>
      <sz val="11"/>
      <color indexed="8"/>
      <name val="Calibri"/>
      <family val="2"/>
    </font>
    <font>
      <sz val="11"/>
      <color indexed="8"/>
      <name val="Calibri"/>
      <family val="2"/>
      <scheme val="minor"/>
    </font>
    <font>
      <b/>
      <sz val="11"/>
      <color indexed="8"/>
      <name val="Calibri"/>
      <family val="2"/>
    </font>
    <font>
      <sz val="10"/>
      <name val="Arial"/>
      <family val="2"/>
    </font>
    <font>
      <sz val="10"/>
      <name val="Arial"/>
      <family val="2"/>
    </font>
    <font>
      <sz val="10"/>
      <color indexed="53"/>
      <name val="Arial"/>
      <family val="2"/>
    </font>
    <font>
      <sz val="10"/>
      <color rgb="FF00B050"/>
      <name val="Arial"/>
      <family val="2"/>
    </font>
    <font>
      <sz val="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indexed="46"/>
        <bgColor indexed="64"/>
      </patternFill>
    </fill>
  </fills>
  <borders count="20">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s>
  <cellStyleXfs count="128">
    <xf numFmtId="0" fontId="0" fillId="0" borderId="0"/>
    <xf numFmtId="9" fontId="2" fillId="0" borderId="0" applyFont="0" applyFill="0" applyBorder="0" applyAlignment="0" applyProtection="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8" fontId="12" fillId="0" borderId="0" applyFont="0" applyFill="0" applyBorder="0" applyAlignment="0" applyProtection="0"/>
    <xf numFmtId="0" fontId="13" fillId="0" borderId="0"/>
    <xf numFmtId="44" fontId="12" fillId="0" borderId="0" applyFont="0" applyFill="0" applyBorder="0" applyAlignment="0" applyProtection="0"/>
    <xf numFmtId="0" fontId="14" fillId="6" borderId="0" applyNumberFormat="0" applyAlignment="0" applyProtection="0">
      <alignment vertical="top"/>
      <protection locked="0"/>
    </xf>
    <xf numFmtId="0" fontId="15" fillId="6" borderId="0" applyNumberFormat="0" applyFill="0" applyBorder="0" applyAlignment="0" applyProtection="0">
      <alignment vertical="top"/>
      <protection locked="0"/>
    </xf>
    <xf numFmtId="0" fontId="14" fillId="6" borderId="0" applyNumberFormat="0" applyBorder="0" applyAlignment="0" applyProtection="0">
      <alignment vertical="top"/>
      <protection locked="0"/>
    </xf>
    <xf numFmtId="0" fontId="14" fillId="6" borderId="0" applyNumberFormat="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12" fillId="0" borderId="0"/>
    <xf numFmtId="0" fontId="2" fillId="0" borderId="0"/>
    <xf numFmtId="0" fontId="2" fillId="0" borderId="0"/>
    <xf numFmtId="0" fontId="13" fillId="0" borderId="0"/>
    <xf numFmtId="0" fontId="10" fillId="0" borderId="0"/>
    <xf numFmtId="0" fontId="12" fillId="0" borderId="0"/>
    <xf numFmtId="164" fontId="2" fillId="0" borderId="0" applyFont="0" applyFill="0" applyBorder="0" applyAlignment="0" applyProtection="0"/>
    <xf numFmtId="0" fontId="12" fillId="0" borderId="0"/>
    <xf numFmtId="0" fontId="13" fillId="0" borderId="0"/>
    <xf numFmtId="164" fontId="2" fillId="0" borderId="0" applyFont="0" applyFill="0" applyBorder="0" applyAlignment="0" applyProtection="0"/>
    <xf numFmtId="0" fontId="12" fillId="0" borderId="0"/>
    <xf numFmtId="0" fontId="12" fillId="0" borderId="0"/>
    <xf numFmtId="0" fontId="12" fillId="0" borderId="0"/>
    <xf numFmtId="0" fontId="12" fillId="0" borderId="0"/>
    <xf numFmtId="168" fontId="12" fillId="0" borderId="0" applyFont="0" applyFill="0" applyBorder="0" applyAlignment="0" applyProtection="0"/>
    <xf numFmtId="0" fontId="13" fillId="0" borderId="0"/>
    <xf numFmtId="0" fontId="14" fillId="6" borderId="0" applyNumberFormat="0" applyAlignment="0" applyProtection="0">
      <alignment vertical="top"/>
      <protection locked="0"/>
    </xf>
    <xf numFmtId="0" fontId="15" fillId="6" borderId="0" applyNumberFormat="0" applyFill="0" applyBorder="0" applyAlignment="0" applyProtection="0">
      <alignment vertical="top"/>
      <protection locked="0"/>
    </xf>
    <xf numFmtId="0" fontId="14" fillId="6" borderId="0" applyNumberFormat="0" applyAlignment="0" applyProtection="0">
      <alignment vertical="top"/>
      <protection locked="0"/>
    </xf>
    <xf numFmtId="164" fontId="2" fillId="0" borderId="0" applyFont="0" applyFill="0" applyBorder="0" applyAlignment="0" applyProtection="0"/>
    <xf numFmtId="0" fontId="12" fillId="0" borderId="0"/>
    <xf numFmtId="0" fontId="2" fillId="0" borderId="0"/>
    <xf numFmtId="0" fontId="2" fillId="0" borderId="0"/>
    <xf numFmtId="0" fontId="13" fillId="0" borderId="0"/>
    <xf numFmtId="0" fontId="2" fillId="0" borderId="0"/>
    <xf numFmtId="0" fontId="12" fillId="0" borderId="0"/>
    <xf numFmtId="0" fontId="15" fillId="6" borderId="0" applyNumberFormat="0" applyFill="0" applyBorder="0" applyAlignment="0" applyProtection="0">
      <alignment vertical="top"/>
      <protection locked="0"/>
    </xf>
    <xf numFmtId="0" fontId="13" fillId="0" borderId="0"/>
    <xf numFmtId="0" fontId="12" fillId="0" borderId="0"/>
    <xf numFmtId="0" fontId="14" fillId="6" borderId="0" applyNumberFormat="0" applyAlignment="0" applyProtection="0">
      <alignment vertical="top"/>
      <protection locked="0"/>
    </xf>
    <xf numFmtId="0" fontId="12" fillId="0" borderId="0"/>
    <xf numFmtId="0" fontId="2" fillId="0" borderId="0"/>
    <xf numFmtId="0" fontId="12" fillId="0" borderId="0"/>
    <xf numFmtId="0" fontId="12" fillId="0" borderId="0"/>
    <xf numFmtId="0" fontId="12" fillId="0" borderId="0"/>
    <xf numFmtId="164" fontId="2" fillId="0" borderId="0" applyFont="0" applyFill="0" applyBorder="0" applyAlignment="0" applyProtection="0"/>
    <xf numFmtId="0" fontId="12" fillId="0" borderId="0"/>
    <xf numFmtId="168" fontId="12" fillId="0" borderId="0" applyFont="0" applyFill="0" applyBorder="0" applyAlignment="0" applyProtection="0"/>
    <xf numFmtId="164" fontId="2" fillId="0" borderId="0" applyFont="0" applyFill="0" applyBorder="0" applyAlignment="0" applyProtection="0"/>
    <xf numFmtId="0" fontId="12" fillId="0" borderId="0"/>
    <xf numFmtId="0" fontId="12" fillId="0" borderId="0"/>
    <xf numFmtId="0" fontId="12" fillId="0" borderId="0"/>
    <xf numFmtId="0" fontId="12" fillId="0" borderId="0"/>
    <xf numFmtId="168" fontId="12" fillId="0" borderId="0" applyFont="0" applyFill="0" applyBorder="0" applyAlignment="0" applyProtection="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168" fontId="12" fillId="0" borderId="0" applyFont="0" applyFill="0" applyBorder="0" applyAlignment="0" applyProtection="0"/>
    <xf numFmtId="0" fontId="14" fillId="6" borderId="0" applyNumberFormat="0" applyAlignment="0" applyProtection="0">
      <alignment vertical="top"/>
      <protection locked="0"/>
    </xf>
    <xf numFmtId="0" fontId="14" fillId="6" borderId="0" applyNumberFormat="0" applyAlignment="0" applyProtection="0">
      <alignment vertical="top"/>
      <protection locked="0"/>
    </xf>
    <xf numFmtId="0" fontId="15" fillId="6" borderId="0" applyNumberFormat="0" applyFill="0" applyBorder="0" applyAlignment="0" applyProtection="0">
      <alignment vertical="top"/>
      <protection locked="0"/>
    </xf>
    <xf numFmtId="168" fontId="1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2" fillId="0" borderId="0"/>
    <xf numFmtId="0" fontId="12" fillId="0" borderId="0"/>
    <xf numFmtId="0" fontId="12" fillId="0" borderId="0"/>
    <xf numFmtId="168" fontId="12" fillId="0" borderId="0" applyFont="0" applyFill="0" applyBorder="0" applyAlignment="0" applyProtection="0"/>
    <xf numFmtId="0" fontId="12" fillId="0" borderId="0"/>
    <xf numFmtId="0" fontId="14"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5" fillId="6"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2" fillId="0" borderId="0"/>
    <xf numFmtId="0" fontId="12" fillId="0" borderId="0"/>
    <xf numFmtId="0" fontId="12" fillId="0" borderId="0"/>
    <xf numFmtId="168" fontId="12" fillId="0" borderId="0" applyFont="0" applyFill="0" applyBorder="0" applyAlignment="0" applyProtection="0"/>
    <xf numFmtId="0" fontId="14"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12" fillId="0" borderId="0"/>
    <xf numFmtId="164" fontId="2" fillId="0" borderId="0" applyFont="0" applyFill="0" applyBorder="0" applyAlignment="0" applyProtection="0"/>
    <xf numFmtId="0" fontId="12" fillId="0" borderId="0"/>
    <xf numFmtId="0" fontId="12" fillId="0" borderId="0"/>
    <xf numFmtId="164" fontId="2" fillId="0" borderId="0" applyFont="0" applyFill="0" applyBorder="0" applyAlignment="0" applyProtection="0"/>
    <xf numFmtId="0" fontId="12" fillId="0" borderId="0"/>
    <xf numFmtId="0" fontId="12" fillId="0" borderId="0"/>
    <xf numFmtId="164" fontId="2" fillId="0" borderId="0" applyFont="0" applyFill="0" applyBorder="0" applyAlignment="0" applyProtection="0"/>
    <xf numFmtId="0" fontId="12" fillId="0" borderId="0"/>
    <xf numFmtId="9" fontId="12" fillId="0" borderId="0" applyFont="0" applyFill="0" applyBorder="0" applyAlignment="0" applyProtection="0"/>
    <xf numFmtId="0" fontId="12" fillId="0" borderId="0"/>
  </cellStyleXfs>
  <cellXfs count="210">
    <xf numFmtId="0" fontId="0" fillId="0" borderId="0" xfId="0"/>
    <xf numFmtId="0" fontId="3" fillId="0" borderId="0" xfId="0" applyFont="1"/>
    <xf numFmtId="3" fontId="0" fillId="0" borderId="3" xfId="0" applyNumberFormat="1" applyFont="1" applyFill="1" applyBorder="1"/>
    <xf numFmtId="3" fontId="0" fillId="0" borderId="4" xfId="0" applyNumberFormat="1" applyFont="1" applyFill="1" applyBorder="1"/>
    <xf numFmtId="3" fontId="0" fillId="0" borderId="8" xfId="0" applyNumberFormat="1" applyFont="1" applyFill="1" applyBorder="1"/>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2" xfId="0" applyFont="1" applyFill="1" applyBorder="1" applyAlignment="1">
      <alignment horizontal="center"/>
    </xf>
    <xf numFmtId="3" fontId="0" fillId="0" borderId="0" xfId="0" applyNumberFormat="1" applyFont="1" applyFill="1" applyBorder="1"/>
    <xf numFmtId="3" fontId="6" fillId="0" borderId="4" xfId="0" applyNumberFormat="1" applyFont="1" applyFill="1" applyBorder="1"/>
    <xf numFmtId="3" fontId="6" fillId="0" borderId="1" xfId="0" applyNumberFormat="1" applyFont="1" applyFill="1" applyBorder="1"/>
    <xf numFmtId="3" fontId="6" fillId="0" borderId="3" xfId="0" applyNumberFormat="1" applyFont="1" applyFill="1" applyBorder="1"/>
    <xf numFmtId="3" fontId="6" fillId="0" borderId="8" xfId="0" applyNumberFormat="1" applyFont="1" applyFill="1" applyBorder="1"/>
    <xf numFmtId="0" fontId="0" fillId="0" borderId="7" xfId="0" applyBorder="1" applyAlignment="1">
      <alignment vertical="center" wrapText="1"/>
    </xf>
    <xf numFmtId="10" fontId="6" fillId="0" borderId="8" xfId="1" applyNumberFormat="1" applyFont="1" applyFill="1" applyBorder="1"/>
    <xf numFmtId="10" fontId="6" fillId="0" borderId="0" xfId="1" applyNumberFormat="1" applyFont="1" applyFill="1" applyBorder="1"/>
    <xf numFmtId="10" fontId="6" fillId="0" borderId="7" xfId="1" applyNumberFormat="1" applyFont="1" applyFill="1" applyBorder="1"/>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10" fontId="2" fillId="0" borderId="0" xfId="1" applyNumberFormat="1" applyFont="1" applyFill="1" applyBorder="1"/>
    <xf numFmtId="10" fontId="2" fillId="0" borderId="7" xfId="1" applyNumberFormat="1" applyFont="1" applyFill="1" applyBorder="1"/>
    <xf numFmtId="4" fontId="6" fillId="0" borderId="9" xfId="0" applyNumberFormat="1" applyFont="1" applyFill="1" applyBorder="1"/>
    <xf numFmtId="4" fontId="6" fillId="0" borderId="11" xfId="0" applyNumberFormat="1" applyFont="1" applyBorder="1"/>
    <xf numFmtId="4" fontId="6" fillId="0" borderId="9" xfId="0" applyNumberFormat="1" applyFont="1" applyBorder="1"/>
    <xf numFmtId="0" fontId="0" fillId="0" borderId="0" xfId="0" applyBorder="1"/>
    <xf numFmtId="0" fontId="3" fillId="3" borderId="3" xfId="0" applyFont="1" applyFill="1" applyBorder="1"/>
    <xf numFmtId="0" fontId="0" fillId="3" borderId="4" xfId="0" applyFill="1" applyBorder="1"/>
    <xf numFmtId="0" fontId="0" fillId="3" borderId="1" xfId="0" applyFill="1" applyBorder="1"/>
    <xf numFmtId="0" fontId="0" fillId="3" borderId="8" xfId="0" applyFill="1" applyBorder="1"/>
    <xf numFmtId="4" fontId="6" fillId="0" borderId="10" xfId="0" applyNumberFormat="1" applyFont="1" applyFill="1" applyBorder="1"/>
    <xf numFmtId="0" fontId="0" fillId="0" borderId="1" xfId="0" applyBorder="1" applyAlignment="1">
      <alignment vertical="center"/>
    </xf>
    <xf numFmtId="3" fontId="0" fillId="0" borderId="4" xfId="0" applyNumberFormat="1" applyFont="1" applyFill="1" applyBorder="1" applyAlignment="1"/>
    <xf numFmtId="3" fontId="0" fillId="0" borderId="1" xfId="0" applyNumberFormat="1" applyFont="1" applyFill="1" applyBorder="1" applyAlignment="1"/>
    <xf numFmtId="9" fontId="0" fillId="0" borderId="0" xfId="1" applyFont="1" applyFill="1" applyBorder="1"/>
    <xf numFmtId="9" fontId="2" fillId="0" borderId="0" xfId="1" applyFont="1" applyFill="1" applyBorder="1"/>
    <xf numFmtId="0" fontId="0" fillId="0" borderId="4" xfId="0" applyBorder="1" applyAlignment="1">
      <alignment vertical="center"/>
    </xf>
    <xf numFmtId="3" fontId="2" fillId="0" borderId="4" xfId="1" applyNumberFormat="1" applyFont="1" applyFill="1" applyBorder="1"/>
    <xf numFmtId="3" fontId="2" fillId="0" borderId="1" xfId="1" applyNumberFormat="1" applyFont="1" applyFill="1" applyBorder="1"/>
    <xf numFmtId="0" fontId="0" fillId="0" borderId="0" xfId="0" applyFill="1" applyBorder="1"/>
    <xf numFmtId="3" fontId="2" fillId="0" borderId="0" xfId="1" applyNumberFormat="1" applyFont="1" applyFill="1" applyBorder="1"/>
    <xf numFmtId="0" fontId="0" fillId="0" borderId="0" xfId="0" applyBorder="1" applyAlignment="1"/>
    <xf numFmtId="10" fontId="0" fillId="0" borderId="8" xfId="0" applyNumberFormat="1" applyBorder="1"/>
    <xf numFmtId="10" fontId="0" fillId="0" borderId="0" xfId="0" applyNumberFormat="1" applyBorder="1"/>
    <xf numFmtId="10" fontId="0" fillId="0" borderId="7" xfId="0" applyNumberFormat="1" applyBorder="1"/>
    <xf numFmtId="10" fontId="0" fillId="0" borderId="8" xfId="0" applyNumberFormat="1" applyFill="1" applyBorder="1"/>
    <xf numFmtId="0" fontId="0" fillId="0" borderId="0" xfId="0" applyBorder="1" applyAlignment="1">
      <alignment vertical="center"/>
    </xf>
    <xf numFmtId="3" fontId="2" fillId="0" borderId="7" xfId="1" applyNumberFormat="1" applyFont="1" applyFill="1" applyBorder="1"/>
    <xf numFmtId="0" fontId="0" fillId="0" borderId="0" xfId="0" applyFill="1" applyBorder="1" applyAlignment="1">
      <alignment vertical="center" wrapText="1"/>
    </xf>
    <xf numFmtId="166" fontId="2" fillId="0" borderId="0" xfId="1" applyNumberFormat="1" applyFont="1" applyFill="1" applyBorder="1"/>
    <xf numFmtId="0" fontId="0" fillId="0" borderId="0" xfId="0" applyBorder="1" applyAlignment="1">
      <alignment vertical="center" wrapText="1"/>
    </xf>
    <xf numFmtId="0" fontId="0" fillId="0" borderId="6" xfId="0" applyBorder="1" applyAlignment="1"/>
    <xf numFmtId="10" fontId="0" fillId="0" borderId="5" xfId="0" applyNumberFormat="1" applyBorder="1"/>
    <xf numFmtId="10" fontId="0" fillId="0" borderId="6" xfId="0" applyNumberFormat="1" applyBorder="1"/>
    <xf numFmtId="10" fontId="0" fillId="0" borderId="2" xfId="0" applyNumberFormat="1" applyBorder="1"/>
    <xf numFmtId="10" fontId="0" fillId="0" borderId="6" xfId="0" applyNumberFormat="1" applyFill="1" applyBorder="1"/>
    <xf numFmtId="10" fontId="0" fillId="0" borderId="2" xfId="0" applyNumberFormat="1" applyFill="1" applyBorder="1"/>
    <xf numFmtId="0" fontId="0" fillId="0" borderId="11" xfId="0" applyBorder="1" applyAlignment="1">
      <alignment vertical="center" wrapText="1"/>
    </xf>
    <xf numFmtId="0" fontId="0" fillId="0" borderId="10" xfId="0" applyBorder="1" applyAlignment="1">
      <alignment vertical="center" wrapText="1"/>
    </xf>
    <xf numFmtId="3" fontId="0" fillId="0" borderId="3" xfId="0" applyNumberFormat="1" applyFill="1" applyBorder="1"/>
    <xf numFmtId="10" fontId="2" fillId="0" borderId="8" xfId="1" applyNumberFormat="1" applyFont="1" applyFill="1" applyBorder="1"/>
    <xf numFmtId="3" fontId="0" fillId="0" borderId="8" xfId="0" applyNumberFormat="1" applyFill="1" applyBorder="1"/>
    <xf numFmtId="3" fontId="0" fillId="0" borderId="0" xfId="0" applyNumberFormat="1" applyFill="1" applyBorder="1" applyAlignment="1"/>
    <xf numFmtId="3" fontId="0" fillId="0" borderId="7" xfId="0" applyNumberFormat="1" applyFill="1" applyBorder="1" applyAlignment="1"/>
    <xf numFmtId="165" fontId="0" fillId="0" borderId="9" xfId="0" applyNumberFormat="1" applyFont="1" applyFill="1" applyBorder="1"/>
    <xf numFmtId="165" fontId="0" fillId="0" borderId="9" xfId="0" applyNumberFormat="1" applyFont="1" applyFill="1" applyBorder="1" applyAlignment="1"/>
    <xf numFmtId="165" fontId="0" fillId="0" borderId="10" xfId="0" applyNumberFormat="1" applyFont="1" applyFill="1" applyBorder="1" applyAlignment="1"/>
    <xf numFmtId="165" fontId="0" fillId="0" borderId="11" xfId="0" applyNumberFormat="1" applyFont="1" applyFill="1" applyBorder="1"/>
    <xf numFmtId="10" fontId="0" fillId="0" borderId="6" xfId="1" applyNumberFormat="1" applyFont="1" applyFill="1" applyBorder="1" applyAlignment="1">
      <alignment vertical="center"/>
    </xf>
    <xf numFmtId="166" fontId="0" fillId="0" borderId="6" xfId="1" applyNumberFormat="1" applyFont="1" applyFill="1" applyBorder="1"/>
    <xf numFmtId="166" fontId="0" fillId="0" borderId="2" xfId="1" applyNumberFormat="1" applyFont="1" applyFill="1" applyBorder="1"/>
    <xf numFmtId="10" fontId="0" fillId="0" borderId="5" xfId="1" applyNumberFormat="1" applyFont="1" applyFill="1" applyBorder="1" applyAlignment="1">
      <alignment vertical="center"/>
    </xf>
    <xf numFmtId="0" fontId="6" fillId="0" borderId="1" xfId="0" applyFont="1" applyBorder="1" applyAlignment="1">
      <alignment vertical="center"/>
    </xf>
    <xf numFmtId="3" fontId="6" fillId="0" borderId="3" xfId="1" applyNumberFormat="1" applyFont="1" applyFill="1" applyBorder="1"/>
    <xf numFmtId="3" fontId="6" fillId="0" borderId="3" xfId="1" applyNumberFormat="1" applyFont="1" applyBorder="1"/>
    <xf numFmtId="0" fontId="6" fillId="0" borderId="7" xfId="0" applyFont="1" applyBorder="1" applyAlignment="1">
      <alignment vertical="center" wrapText="1"/>
    </xf>
    <xf numFmtId="10" fontId="6" fillId="0" borderId="5" xfId="1" applyNumberFormat="1" applyFont="1" applyFill="1" applyBorder="1" applyAlignment="1">
      <alignment vertical="center"/>
    </xf>
    <xf numFmtId="10" fontId="6" fillId="0" borderId="5" xfId="1" applyNumberFormat="1" applyFont="1" applyBorder="1" applyAlignment="1">
      <alignment vertical="center"/>
    </xf>
    <xf numFmtId="0" fontId="5" fillId="0" borderId="0" xfId="0" applyFont="1" applyBorder="1" applyAlignment="1">
      <alignment vertical="center" wrapText="1"/>
    </xf>
    <xf numFmtId="0" fontId="0" fillId="0" borderId="1" xfId="0" applyFont="1" applyBorder="1" applyAlignment="1">
      <alignment vertical="center"/>
    </xf>
    <xf numFmtId="0" fontId="0" fillId="0" borderId="7" xfId="0" applyFont="1" applyBorder="1" applyAlignment="1">
      <alignment vertical="center" wrapText="1"/>
    </xf>
    <xf numFmtId="0" fontId="0" fillId="0" borderId="7" xfId="0" applyFont="1" applyBorder="1" applyAlignment="1">
      <alignment vertical="center"/>
    </xf>
    <xf numFmtId="0" fontId="6" fillId="0" borderId="2" xfId="0" applyFont="1" applyBorder="1" applyAlignment="1">
      <alignment vertical="center" wrapText="1"/>
    </xf>
    <xf numFmtId="10" fontId="6" fillId="0" borderId="6" xfId="1" applyNumberFormat="1" applyFont="1" applyFill="1" applyBorder="1" applyAlignment="1">
      <alignment vertical="center"/>
    </xf>
    <xf numFmtId="166" fontId="0" fillId="0" borderId="0" xfId="1" applyNumberFormat="1" applyFont="1" applyFill="1" applyBorder="1"/>
    <xf numFmtId="166" fontId="0" fillId="0" borderId="7" xfId="1" applyNumberFormat="1" applyFont="1" applyFill="1" applyBorder="1"/>
    <xf numFmtId="3" fontId="6" fillId="0" borderId="0" xfId="0" applyNumberFormat="1" applyFont="1"/>
    <xf numFmtId="167" fontId="6" fillId="0" borderId="0" xfId="24" applyNumberFormat="1" applyFont="1" applyBorder="1" applyAlignment="1">
      <alignment horizontal="center"/>
    </xf>
    <xf numFmtId="3" fontId="6" fillId="0" borderId="8" xfId="0" applyNumberFormat="1" applyFont="1" applyBorder="1"/>
    <xf numFmtId="0" fontId="0" fillId="0" borderId="0" xfId="0"/>
    <xf numFmtId="3" fontId="0" fillId="0" borderId="0" xfId="0" applyNumberFormat="1" applyFill="1" applyBorder="1"/>
    <xf numFmtId="3" fontId="6" fillId="0" borderId="0" xfId="0" applyNumberFormat="1" applyFont="1" applyBorder="1"/>
    <xf numFmtId="3" fontId="6" fillId="0" borderId="4" xfId="0" applyNumberFormat="1" applyFont="1" applyBorder="1"/>
    <xf numFmtId="10" fontId="6" fillId="0" borderId="2" xfId="1" applyNumberFormat="1" applyFont="1" applyFill="1" applyBorder="1" applyAlignment="1">
      <alignment horizontal="right" vertical="center"/>
    </xf>
    <xf numFmtId="10" fontId="6" fillId="0" borderId="6" xfId="1" applyNumberFormat="1" applyFont="1" applyBorder="1" applyAlignment="1">
      <alignment vertical="center"/>
    </xf>
    <xf numFmtId="0" fontId="0" fillId="0" borderId="5" xfId="0" applyBorder="1" applyAlignment="1">
      <alignment horizontal="left" vertical="center"/>
    </xf>
    <xf numFmtId="3" fontId="0" fillId="0" borderId="0" xfId="0" applyNumberFormat="1" applyFill="1" applyBorder="1" applyAlignment="1">
      <alignment vertical="center"/>
    </xf>
    <xf numFmtId="10" fontId="2" fillId="0" borderId="9" xfId="1" applyNumberFormat="1" applyFont="1" applyFill="1" applyBorder="1"/>
    <xf numFmtId="10" fontId="2" fillId="0" borderId="10" xfId="1" applyNumberFormat="1" applyFont="1" applyFill="1" applyBorder="1"/>
    <xf numFmtId="10" fontId="2" fillId="0" borderId="11" xfId="1" applyNumberFormat="1" applyFont="1" applyFill="1" applyBorder="1"/>
    <xf numFmtId="3" fontId="0" fillId="0" borderId="8" xfId="0" applyNumberFormat="1" applyBorder="1"/>
    <xf numFmtId="3" fontId="0" fillId="0" borderId="7" xfId="0" applyNumberFormat="1" applyFill="1" applyBorder="1"/>
    <xf numFmtId="3" fontId="0" fillId="0" borderId="4" xfId="0" applyNumberFormat="1" applyFill="1" applyBorder="1" applyAlignment="1"/>
    <xf numFmtId="3" fontId="0" fillId="0" borderId="1" xfId="0" applyNumberFormat="1" applyFill="1" applyBorder="1" applyAlignment="1"/>
    <xf numFmtId="0" fontId="0" fillId="0" borderId="8" xfId="0" applyBorder="1" applyAlignment="1">
      <alignment vertical="center" wrapText="1"/>
    </xf>
    <xf numFmtId="0" fontId="0" fillId="3" borderId="0" xfId="0" applyFill="1" applyBorder="1"/>
    <xf numFmtId="0" fontId="0" fillId="3" borderId="7" xfId="0" applyFill="1" applyBorder="1"/>
    <xf numFmtId="0" fontId="3" fillId="2" borderId="2" xfId="0" applyFont="1" applyFill="1" applyBorder="1" applyAlignment="1">
      <alignment horizontal="center"/>
    </xf>
    <xf numFmtId="3" fontId="0" fillId="0" borderId="1" xfId="0" applyNumberFormat="1" applyBorder="1"/>
    <xf numFmtId="0" fontId="0" fillId="0" borderId="3" xfId="0" applyBorder="1" applyAlignment="1">
      <alignment vertical="center"/>
    </xf>
    <xf numFmtId="0" fontId="0" fillId="0" borderId="8" xfId="0" applyBorder="1" applyAlignment="1">
      <alignment vertical="center"/>
    </xf>
    <xf numFmtId="3" fontId="0" fillId="0" borderId="4" xfId="0" applyNumberFormat="1" applyBorder="1"/>
    <xf numFmtId="3" fontId="16" fillId="0" borderId="4" xfId="0" applyNumberFormat="1" applyFont="1" applyBorder="1"/>
    <xf numFmtId="10" fontId="0" fillId="0" borderId="0" xfId="1" applyNumberFormat="1" applyFont="1" applyFill="1" applyBorder="1"/>
    <xf numFmtId="10" fontId="0" fillId="0" borderId="7" xfId="1" applyNumberFormat="1" applyFont="1" applyFill="1" applyBorder="1"/>
    <xf numFmtId="0" fontId="3" fillId="2" borderId="5" xfId="0" applyFont="1" applyFill="1" applyBorder="1" applyAlignment="1">
      <alignment horizontal="center"/>
    </xf>
    <xf numFmtId="0" fontId="3" fillId="2" borderId="2" xfId="0" applyFont="1" applyFill="1" applyBorder="1" applyAlignment="1">
      <alignment horizontal="center"/>
    </xf>
    <xf numFmtId="3" fontId="0" fillId="0" borderId="0" xfId="0" applyNumberFormat="1"/>
    <xf numFmtId="3" fontId="0" fillId="0" borderId="0" xfId="1" applyNumberFormat="1" applyFont="1" applyFill="1" applyBorder="1"/>
    <xf numFmtId="3" fontId="0" fillId="0" borderId="7" xfId="1" applyNumberFormat="1" applyFont="1" applyFill="1" applyBorder="1"/>
    <xf numFmtId="0" fontId="0" fillId="0" borderId="10" xfId="0" applyBorder="1"/>
    <xf numFmtId="0" fontId="6" fillId="0" borderId="6" xfId="0" applyFont="1" applyBorder="1" applyAlignment="1"/>
    <xf numFmtId="3" fontId="0" fillId="0" borderId="4" xfId="0" applyNumberFormat="1" applyFill="1" applyBorder="1"/>
    <xf numFmtId="3" fontId="0" fillId="0" borderId="0" xfId="0" applyNumberFormat="1" applyBorder="1"/>
    <xf numFmtId="10" fontId="0" fillId="0" borderId="11" xfId="1" applyNumberFormat="1" applyFont="1" applyBorder="1" applyAlignment="1">
      <alignment horizontal="right" vertical="center" wrapText="1"/>
    </xf>
    <xf numFmtId="0" fontId="0" fillId="0" borderId="0" xfId="0" applyBorder="1" applyAlignment="1">
      <alignment horizontal="left" vertical="center"/>
    </xf>
    <xf numFmtId="167" fontId="0" fillId="0" borderId="0" xfId="0" applyNumberFormat="1" applyBorder="1"/>
    <xf numFmtId="3" fontId="16" fillId="0" borderId="4" xfId="0" applyNumberFormat="1" applyFont="1" applyFill="1" applyBorder="1"/>
    <xf numFmtId="3" fontId="16" fillId="0" borderId="3" xfId="0" applyNumberFormat="1" applyFont="1" applyBorder="1"/>
    <xf numFmtId="3" fontId="16" fillId="0" borderId="1" xfId="0" applyNumberFormat="1" applyFont="1" applyFill="1" applyBorder="1"/>
    <xf numFmtId="10" fontId="16" fillId="0" borderId="0" xfId="1" applyNumberFormat="1" applyFont="1" applyFill="1" applyBorder="1" applyAlignment="1">
      <alignment vertical="center"/>
    </xf>
    <xf numFmtId="10" fontId="16" fillId="0" borderId="0" xfId="1" applyNumberFormat="1" applyFont="1" applyFill="1" applyBorder="1" applyAlignment="1">
      <alignment horizontal="right" vertical="center"/>
    </xf>
    <xf numFmtId="10" fontId="16" fillId="0" borderId="8" xfId="1" applyNumberFormat="1" applyFont="1" applyBorder="1" applyAlignment="1">
      <alignment vertical="center"/>
    </xf>
    <xf numFmtId="10" fontId="16" fillId="0" borderId="0" xfId="1" applyNumberFormat="1" applyFont="1" applyBorder="1" applyAlignment="1">
      <alignment vertical="center"/>
    </xf>
    <xf numFmtId="10" fontId="16" fillId="0" borderId="7" xfId="1" applyNumberFormat="1" applyFont="1" applyFill="1" applyBorder="1" applyAlignment="1">
      <alignment horizontal="right" vertical="center"/>
    </xf>
    <xf numFmtId="3" fontId="16" fillId="0" borderId="0" xfId="0" applyNumberFormat="1" applyFont="1" applyBorder="1"/>
    <xf numFmtId="3" fontId="16" fillId="0" borderId="0" xfId="0" applyNumberFormat="1" applyFont="1" applyFill="1" applyBorder="1"/>
    <xf numFmtId="3" fontId="16" fillId="0" borderId="8" xfId="0" applyNumberFormat="1" applyFont="1" applyBorder="1"/>
    <xf numFmtId="3" fontId="16" fillId="0" borderId="7" xfId="0" applyNumberFormat="1" applyFont="1" applyFill="1" applyBorder="1"/>
    <xf numFmtId="10" fontId="16" fillId="0" borderId="6" xfId="1" applyNumberFormat="1" applyFont="1" applyFill="1" applyBorder="1" applyAlignment="1">
      <alignment vertical="center"/>
    </xf>
    <xf numFmtId="10" fontId="16" fillId="0" borderId="6" xfId="1" applyNumberFormat="1" applyFont="1" applyFill="1" applyBorder="1" applyAlignment="1">
      <alignment horizontal="right" vertical="center"/>
    </xf>
    <xf numFmtId="10" fontId="16" fillId="0" borderId="5" xfId="1" applyNumberFormat="1" applyFont="1" applyBorder="1" applyAlignment="1">
      <alignment vertical="center"/>
    </xf>
    <xf numFmtId="10" fontId="16" fillId="0" borderId="6" xfId="1" applyNumberFormat="1" applyFont="1" applyBorder="1" applyAlignment="1">
      <alignment vertical="center"/>
    </xf>
    <xf numFmtId="10" fontId="16" fillId="0" borderId="2" xfId="1" applyNumberFormat="1" applyFont="1" applyFill="1" applyBorder="1" applyAlignment="1">
      <alignment horizontal="right" vertical="center"/>
    </xf>
    <xf numFmtId="3" fontId="0" fillId="0" borderId="0" xfId="0" applyNumberFormat="1" applyFont="1" applyFill="1" applyBorder="1" applyAlignment="1"/>
    <xf numFmtId="0" fontId="3" fillId="2" borderId="5" xfId="0" applyFont="1" applyFill="1" applyBorder="1" applyAlignment="1">
      <alignment horizontal="center"/>
    </xf>
    <xf numFmtId="0" fontId="0" fillId="0" borderId="1" xfId="0" applyBorder="1" applyAlignment="1">
      <alignment horizontal="right" vertical="center"/>
    </xf>
    <xf numFmtId="0" fontId="0" fillId="0" borderId="7" xfId="0" applyBorder="1" applyAlignment="1">
      <alignment horizontal="right" vertical="center" wrapText="1"/>
    </xf>
    <xf numFmtId="0" fontId="0" fillId="0" borderId="7" xfId="0" applyBorder="1" applyAlignment="1">
      <alignment horizontal="right" vertical="center"/>
    </xf>
    <xf numFmtId="0" fontId="3" fillId="2" borderId="18" xfId="0" applyFont="1" applyFill="1" applyBorder="1" applyAlignment="1">
      <alignment horizontal="center"/>
    </xf>
    <xf numFmtId="3" fontId="0" fillId="0" borderId="19" xfId="0" applyNumberFormat="1" applyBorder="1"/>
    <xf numFmtId="10" fontId="0" fillId="0" borderId="19" xfId="0" applyNumberFormat="1" applyBorder="1"/>
    <xf numFmtId="169" fontId="0" fillId="0" borderId="0" xfId="0" applyNumberFormat="1" applyBorder="1"/>
    <xf numFmtId="169" fontId="0" fillId="0" borderId="19" xfId="0" applyNumberFormat="1" applyBorder="1"/>
    <xf numFmtId="10" fontId="0" fillId="0" borderId="0" xfId="1" applyNumberFormat="1" applyFont="1" applyBorder="1"/>
    <xf numFmtId="10" fontId="0" fillId="0" borderId="7" xfId="1" applyNumberFormat="1" applyFont="1" applyBorder="1"/>
    <xf numFmtId="3" fontId="0" fillId="0" borderId="3" xfId="0" applyNumberFormat="1" applyFill="1" applyBorder="1" applyAlignment="1"/>
    <xf numFmtId="10" fontId="0" fillId="0" borderId="8" xfId="1" applyNumberFormat="1" applyFont="1" applyFill="1" applyBorder="1"/>
    <xf numFmtId="3" fontId="0" fillId="0" borderId="8" xfId="0" applyNumberFormat="1" applyFill="1" applyBorder="1" applyAlignment="1"/>
    <xf numFmtId="3" fontId="2" fillId="0" borderId="8" xfId="1" applyNumberFormat="1" applyFont="1" applyFill="1" applyBorder="1"/>
    <xf numFmtId="166" fontId="0" fillId="0" borderId="8" xfId="1" applyNumberFormat="1" applyFont="1" applyFill="1" applyBorder="1"/>
    <xf numFmtId="3" fontId="0" fillId="0" borderId="8" xfId="1" applyNumberFormat="1" applyFont="1" applyFill="1" applyBorder="1"/>
    <xf numFmtId="10" fontId="0" fillId="0" borderId="5" xfId="1" applyNumberFormat="1" applyFont="1" applyBorder="1"/>
    <xf numFmtId="0" fontId="0" fillId="0" borderId="2" xfId="0" applyBorder="1" applyAlignment="1">
      <alignment horizontal="right"/>
    </xf>
    <xf numFmtId="0" fontId="0" fillId="3" borderId="8" xfId="0" applyFill="1" applyBorder="1" applyAlignment="1"/>
    <xf numFmtId="0" fontId="0" fillId="3" borderId="0" xfId="0" applyFill="1" applyBorder="1" applyAlignment="1"/>
    <xf numFmtId="0" fontId="0" fillId="3" borderId="7" xfId="0" applyFill="1" applyBorder="1" applyAlignment="1"/>
    <xf numFmtId="0" fontId="0" fillId="3" borderId="5" xfId="0" applyFill="1" applyBorder="1" applyAlignment="1">
      <alignment wrapText="1"/>
    </xf>
    <xf numFmtId="0" fontId="0" fillId="3" borderId="6" xfId="0" applyFill="1" applyBorder="1" applyAlignment="1">
      <alignment wrapText="1"/>
    </xf>
    <xf numFmtId="0" fontId="0" fillId="3" borderId="2" xfId="0" applyFill="1" applyBorder="1" applyAlignment="1">
      <alignment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0" fontId="0" fillId="3" borderId="3" xfId="0" applyFill="1" applyBorder="1" applyAlignment="1">
      <alignment vertical="top" wrapText="1"/>
    </xf>
    <xf numFmtId="0" fontId="0" fillId="3" borderId="4" xfId="0" applyFill="1" applyBorder="1" applyAlignment="1">
      <alignment vertical="top" wrapText="1"/>
    </xf>
    <xf numFmtId="0" fontId="0" fillId="3" borderId="1" xfId="0" applyFill="1" applyBorder="1" applyAlignment="1">
      <alignment vertical="top" wrapText="1"/>
    </xf>
    <xf numFmtId="0" fontId="3" fillId="2" borderId="3" xfId="0" applyFont="1" applyFill="1" applyBorder="1" applyAlignment="1">
      <alignment horizontal="center" wrapText="1"/>
    </xf>
    <xf numFmtId="0" fontId="3" fillId="2" borderId="1" xfId="0" applyFont="1" applyFill="1" applyBorder="1" applyAlignment="1">
      <alignment horizontal="center" wrapText="1"/>
    </xf>
    <xf numFmtId="0" fontId="3" fillId="2" borderId="5" xfId="0" applyFont="1" applyFill="1" applyBorder="1" applyAlignment="1">
      <alignment horizontal="center" wrapText="1"/>
    </xf>
    <xf numFmtId="0" fontId="3" fillId="2" borderId="2" xfId="0" applyFont="1" applyFill="1" applyBorder="1" applyAlignment="1">
      <alignment horizontal="center" wrapText="1"/>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3" fillId="2" borderId="3" xfId="0" applyFont="1" applyFill="1" applyBorder="1" applyAlignment="1">
      <alignment horizontal="center"/>
    </xf>
    <xf numFmtId="0" fontId="3" fillId="2" borderId="1" xfId="0" applyFont="1" applyFill="1" applyBorder="1" applyAlignment="1">
      <alignment horizontal="center"/>
    </xf>
    <xf numFmtId="0" fontId="3" fillId="2" borderId="4" xfId="0" applyFont="1" applyFill="1" applyBorder="1" applyAlignment="1">
      <alignment horizontal="center"/>
    </xf>
    <xf numFmtId="0" fontId="3" fillId="5" borderId="11" xfId="0" applyFont="1" applyFill="1" applyBorder="1" applyAlignment="1">
      <alignment horizontal="center"/>
    </xf>
    <xf numFmtId="0" fontId="3" fillId="5" borderId="9" xfId="0" applyFont="1" applyFill="1" applyBorder="1" applyAlignment="1">
      <alignment horizontal="center"/>
    </xf>
    <xf numFmtId="0" fontId="3" fillId="5" borderId="10" xfId="0" applyFont="1" applyFill="1" applyBorder="1" applyAlignment="1">
      <alignment horizontal="center"/>
    </xf>
    <xf numFmtId="0" fontId="6" fillId="0" borderId="11" xfId="0" applyFont="1" applyBorder="1" applyAlignment="1">
      <alignment horizontal="left"/>
    </xf>
    <xf numFmtId="0" fontId="6" fillId="0" borderId="10" xfId="0" applyFont="1" applyBorder="1" applyAlignment="1">
      <alignment horizontal="left"/>
    </xf>
    <xf numFmtId="166" fontId="2" fillId="0" borderId="0" xfId="1" applyNumberFormat="1" applyFont="1" applyFill="1" applyBorder="1" applyAlignment="1">
      <alignment vertical="center"/>
    </xf>
    <xf numFmtId="0" fontId="0" fillId="0" borderId="8" xfId="0" applyBorder="1" applyAlignment="1">
      <alignment horizontal="left" vertical="center"/>
    </xf>
    <xf numFmtId="0" fontId="0" fillId="0" borderId="5" xfId="0" applyBorder="1" applyAlignment="1">
      <alignment horizontal="left" vertical="center"/>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7" xfId="0" applyFont="1" applyFill="1" applyBorder="1" applyAlignment="1">
      <alignment horizontal="center"/>
    </xf>
    <xf numFmtId="0" fontId="3" fillId="2" borderId="2" xfId="0" applyFont="1" applyFill="1" applyBorder="1" applyAlignment="1">
      <alignment horizontal="center"/>
    </xf>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10" fontId="0" fillId="0" borderId="0" xfId="0" applyNumberFormat="1" applyBorder="1" applyAlignment="1">
      <alignment vertical="center"/>
    </xf>
    <xf numFmtId="10" fontId="0" fillId="0" borderId="7" xfId="0" applyNumberFormat="1" applyBorder="1" applyAlignment="1">
      <alignment vertical="center"/>
    </xf>
    <xf numFmtId="3" fontId="2" fillId="0" borderId="0" xfId="1" applyNumberFormat="1" applyFont="1" applyFill="1" applyBorder="1" applyAlignment="1">
      <alignment vertical="center"/>
    </xf>
    <xf numFmtId="3" fontId="0" fillId="0" borderId="8" xfId="0" applyNumberFormat="1" applyFont="1" applyFill="1" applyBorder="1" applyAlignment="1">
      <alignment vertical="center"/>
    </xf>
    <xf numFmtId="3" fontId="2" fillId="0" borderId="7" xfId="1" applyNumberFormat="1" applyFont="1" applyFill="1" applyBorder="1" applyAlignment="1">
      <alignment vertical="center"/>
    </xf>
    <xf numFmtId="0" fontId="0" fillId="0" borderId="3" xfId="0" applyBorder="1" applyAlignment="1">
      <alignment horizontal="left" vertical="center"/>
    </xf>
    <xf numFmtId="0" fontId="4" fillId="4" borderId="0" xfId="0" applyFont="1" applyFill="1" applyAlignment="1">
      <alignment horizontal="center"/>
    </xf>
  </cellXfs>
  <cellStyles count="128">
    <cellStyle name="Euro" xfId="26"/>
    <cellStyle name="Hipervínculo 2" xfId="27"/>
    <cellStyle name="Hipervínculo 2 2" xfId="28"/>
    <cellStyle name="Hipervínculo 2 2 2" xfId="89"/>
    <cellStyle name="Hipervínculo 2 2 2 2" xfId="90"/>
    <cellStyle name="Hipervínculo 2 2 3" xfId="104"/>
    <cellStyle name="Hipervínculo 2 3" xfId="50"/>
    <cellStyle name="Hipervínculo 2 4" xfId="59"/>
    <cellStyle name="Hipervínculo 2 4 2" xfId="88"/>
    <cellStyle name="Hipervínculo 3" xfId="29"/>
    <cellStyle name="Hipervínculo 4" xfId="49"/>
    <cellStyle name="Hipervínculo 4 2" xfId="100"/>
    <cellStyle name="Hipervínculo 4 3" xfId="112"/>
    <cellStyle name="Hipervínculo 5" xfId="62"/>
    <cellStyle name="Hipervínculo visitado" xfId="51" builtinId="9" customBuiltin="1"/>
    <cellStyle name="Hipervínculo visitado 2" xfId="30"/>
    <cellStyle name="Millares 2 2" xfId="31"/>
    <cellStyle name="Millares 2 3" xfId="39"/>
    <cellStyle name="Millares 2 4" xfId="42"/>
    <cellStyle name="Millares 2 5" xfId="71"/>
    <cellStyle name="Millares 2 6" xfId="116"/>
    <cellStyle name="Millares 2 7" xfId="118"/>
    <cellStyle name="Millares 2 8" xfId="121"/>
    <cellStyle name="Millares 2 9" xfId="124"/>
    <cellStyle name="Millares 3" xfId="24"/>
    <cellStyle name="Millares 3 2" xfId="32"/>
    <cellStyle name="Millares 3 2 2" xfId="47"/>
    <cellStyle name="Millares 3 2 2 2" xfId="92"/>
    <cellStyle name="Millares 3 2 2 2 2" xfId="98"/>
    <cellStyle name="Millares 3 2 2 3" xfId="111"/>
    <cellStyle name="Millares 3 2 3" xfId="70"/>
    <cellStyle name="Millares 3 2 4" xfId="76"/>
    <cellStyle name="Millares 3 2 4 2" xfId="105"/>
    <cellStyle name="Millares 3 3" xfId="52"/>
    <cellStyle name="Millares 3 3 2" xfId="87"/>
    <cellStyle name="Millares 3 3 2 2" xfId="101"/>
    <cellStyle name="Millares 3 3 3" xfId="113"/>
    <cellStyle name="Millares 3 4" xfId="68"/>
    <cellStyle name="Millares 3 4 2" xfId="91"/>
    <cellStyle name="Normal" xfId="0" builtinId="0"/>
    <cellStyle name="Normal 10" xfId="9"/>
    <cellStyle name="Normal 10 2" xfId="127"/>
    <cellStyle name="Normal 11" xfId="13"/>
    <cellStyle name="Normal 12" xfId="3"/>
    <cellStyle name="Normal 13" xfId="7"/>
    <cellStyle name="Normal 14" xfId="11"/>
    <cellStyle name="Normal 15" xfId="15"/>
    <cellStyle name="Normal 16" xfId="16"/>
    <cellStyle name="Normal 17" xfId="17"/>
    <cellStyle name="Normal 19" xfId="18"/>
    <cellStyle name="Normal 2" xfId="2"/>
    <cellStyle name="Normal 2 10" xfId="119"/>
    <cellStyle name="Normal 2 11" xfId="122"/>
    <cellStyle name="Normal 2 12" xfId="125"/>
    <cellStyle name="Normal 2 2" xfId="25"/>
    <cellStyle name="Normal 2 2 2" xfId="33"/>
    <cellStyle name="Normal 2 2 3" xfId="53"/>
    <cellStyle name="Normal 2 2 4" xfId="66"/>
    <cellStyle name="Normal 2 3" xfId="40"/>
    <cellStyle name="Normal 2 4" xfId="43"/>
    <cellStyle name="Normal 2 5" xfId="37"/>
    <cellStyle name="Normal 2 6" xfId="48"/>
    <cellStyle name="Normal 2 6 2" xfId="72"/>
    <cellStyle name="Normal 2 6 3" xfId="77"/>
    <cellStyle name="Normal 2 7" xfId="69"/>
    <cellStyle name="Normal 2 7 2" xfId="78"/>
    <cellStyle name="Normal 2 8" xfId="86"/>
    <cellStyle name="Normal 2 9" xfId="110"/>
    <cellStyle name="Normal 20" xfId="19"/>
    <cellStyle name="Normal 21" xfId="20"/>
    <cellStyle name="Normal 22" xfId="21"/>
    <cellStyle name="Normal 23" xfId="22"/>
    <cellStyle name="Normal 24" xfId="23"/>
    <cellStyle name="Normal 25" xfId="84"/>
    <cellStyle name="Normal 26" xfId="117"/>
    <cellStyle name="Normal 27" xfId="120"/>
    <cellStyle name="Normal 28" xfId="123"/>
    <cellStyle name="Normal 3" xfId="4"/>
    <cellStyle name="Normal 3 2" xfId="34"/>
    <cellStyle name="Normal 3 2 2" xfId="38"/>
    <cellStyle name="Normal 3 2 2 2" xfId="93"/>
    <cellStyle name="Normal 3 2 2 2 2" xfId="95"/>
    <cellStyle name="Normal 3 2 2 3" xfId="108"/>
    <cellStyle name="Normal 3 2 3" xfId="58"/>
    <cellStyle name="Normal 3 2 4" xfId="61"/>
    <cellStyle name="Normal 3 2 4 2" xfId="106"/>
    <cellStyle name="Normal 3 3" xfId="54"/>
    <cellStyle name="Normal 3 3 2" xfId="79"/>
    <cellStyle name="Normal 3 3 2 2" xfId="102"/>
    <cellStyle name="Normal 3 3 3" xfId="114"/>
    <cellStyle name="Normal 3 4" xfId="64"/>
    <cellStyle name="Normal 3 4 2" xfId="85"/>
    <cellStyle name="Normal 4" xfId="8"/>
    <cellStyle name="Normal 4 2" xfId="35"/>
    <cellStyle name="Normal 4 2 2" xfId="45"/>
    <cellStyle name="Normal 4 2 2 2" xfId="94"/>
    <cellStyle name="Normal 4 2 2 2 2" xfId="97"/>
    <cellStyle name="Normal 4 2 2 3" xfId="109"/>
    <cellStyle name="Normal 4 2 3" xfId="65"/>
    <cellStyle name="Normal 4 2 4" xfId="74"/>
    <cellStyle name="Normal 4 2 4 2" xfId="107"/>
    <cellStyle name="Normal 4 3" xfId="55"/>
    <cellStyle name="Normal 4 3 2" xfId="81"/>
    <cellStyle name="Normal 4 3 2 2" xfId="103"/>
    <cellStyle name="Normal 4 3 3" xfId="115"/>
    <cellStyle name="Normal 4 4" xfId="57"/>
    <cellStyle name="Normal 4 4 2" xfId="96"/>
    <cellStyle name="Normal 5" xfId="12"/>
    <cellStyle name="Normal 5 2" xfId="36"/>
    <cellStyle name="Normal 5 2 2" xfId="46"/>
    <cellStyle name="Normal 5 2 3" xfId="67"/>
    <cellStyle name="Normal 5 2 4" xfId="75"/>
    <cellStyle name="Normal 5 3" xfId="56"/>
    <cellStyle name="Normal 5 3 2" xfId="82"/>
    <cellStyle name="Normal 5 4" xfId="83"/>
    <cellStyle name="Normal 6" xfId="6"/>
    <cellStyle name="Normal 6 2" xfId="41"/>
    <cellStyle name="Normal 6 2 2" xfId="44"/>
    <cellStyle name="Normal 6 2 3" xfId="63"/>
    <cellStyle name="Normal 6 2 4" xfId="73"/>
    <cellStyle name="Normal 6 3" xfId="60"/>
    <cellStyle name="Normal 6 3 2" xfId="80"/>
    <cellStyle name="Normal 6 4" xfId="99"/>
    <cellStyle name="Normal 7" xfId="10"/>
    <cellStyle name="Normal 8" xfId="14"/>
    <cellStyle name="Normal 9" xfId="5"/>
    <cellStyle name="Porcentaje" xfId="1" builtinId="5"/>
    <cellStyle name="Porcentual 3" xfId="126"/>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
  <sheetViews>
    <sheetView tabSelected="1" topLeftCell="A40" zoomScaleNormal="100" workbookViewId="0">
      <selection activeCell="E78" sqref="E78"/>
    </sheetView>
  </sheetViews>
  <sheetFormatPr baseColWidth="10" defaultRowHeight="14.5" x14ac:dyDescent="0.35"/>
  <cols>
    <col min="1" max="1" width="61.7265625" customWidth="1"/>
    <col min="2" max="2" width="11.7265625" customWidth="1"/>
    <col min="3" max="7" width="15.7265625" customWidth="1"/>
    <col min="8" max="8" width="12.7265625" customWidth="1"/>
  </cols>
  <sheetData>
    <row r="1" spans="1:17" ht="18.5" x14ac:dyDescent="0.45">
      <c r="A1" s="209" t="s">
        <v>9</v>
      </c>
      <c r="B1" s="209"/>
      <c r="C1" s="209"/>
      <c r="D1" s="209"/>
      <c r="E1" s="209"/>
      <c r="F1" s="209"/>
      <c r="G1" s="209"/>
      <c r="H1" s="209"/>
    </row>
    <row r="2" spans="1:17" x14ac:dyDescent="0.35">
      <c r="A2" s="1"/>
      <c r="B2" s="1"/>
    </row>
    <row r="3" spans="1:17" ht="16.5" x14ac:dyDescent="0.35">
      <c r="A3" s="186" t="s">
        <v>7</v>
      </c>
      <c r="B3" s="187"/>
      <c r="C3" s="187"/>
      <c r="D3" s="187"/>
      <c r="E3" s="187"/>
      <c r="F3" s="187"/>
      <c r="G3" s="187"/>
      <c r="H3" s="188"/>
    </row>
    <row r="4" spans="1:17" x14ac:dyDescent="0.35">
      <c r="A4" s="183"/>
      <c r="B4" s="184"/>
      <c r="C4" s="183" t="s">
        <v>5</v>
      </c>
      <c r="D4" s="185"/>
      <c r="E4" s="184"/>
      <c r="F4" s="183" t="s">
        <v>0</v>
      </c>
      <c r="G4" s="185"/>
      <c r="H4" s="184"/>
    </row>
    <row r="5" spans="1:17" x14ac:dyDescent="0.35">
      <c r="A5" s="180"/>
      <c r="B5" s="182"/>
      <c r="C5" s="5" t="s">
        <v>4</v>
      </c>
      <c r="D5" s="6" t="s">
        <v>1</v>
      </c>
      <c r="E5" s="7" t="s">
        <v>3</v>
      </c>
      <c r="F5" s="6" t="s">
        <v>4</v>
      </c>
      <c r="G5" s="6" t="s">
        <v>1</v>
      </c>
      <c r="H5" s="7" t="s">
        <v>3</v>
      </c>
    </row>
    <row r="6" spans="1:17" x14ac:dyDescent="0.35">
      <c r="A6" s="208" t="s">
        <v>10</v>
      </c>
      <c r="B6" s="31" t="s">
        <v>6</v>
      </c>
      <c r="C6" s="9">
        <v>433562</v>
      </c>
      <c r="D6" s="32">
        <v>218011</v>
      </c>
      <c r="E6" s="33">
        <v>215551</v>
      </c>
      <c r="F6" s="3">
        <v>3361444</v>
      </c>
      <c r="G6" s="32">
        <v>1676286</v>
      </c>
      <c r="H6" s="33">
        <v>1685158</v>
      </c>
      <c r="J6" s="144"/>
      <c r="K6" s="125"/>
      <c r="L6" s="46"/>
      <c r="M6" s="91"/>
      <c r="N6" s="123"/>
      <c r="O6" s="25"/>
      <c r="P6" s="25"/>
      <c r="Q6" s="25"/>
    </row>
    <row r="7" spans="1:17" x14ac:dyDescent="0.35">
      <c r="A7" s="192"/>
      <c r="B7" s="13" t="s">
        <v>11</v>
      </c>
      <c r="C7" s="34">
        <f>+D7+E7</f>
        <v>1</v>
      </c>
      <c r="D7" s="20">
        <f>D6/C6</f>
        <v>0.50283696449412074</v>
      </c>
      <c r="E7" s="21">
        <f>E6/C6</f>
        <v>0.4971630355058792</v>
      </c>
      <c r="F7" s="35">
        <f>+G7+H7</f>
        <v>1</v>
      </c>
      <c r="G7" s="20">
        <f>G6/F6</f>
        <v>0.49868032904906345</v>
      </c>
      <c r="H7" s="21">
        <f>H6/F6</f>
        <v>0.50131967095093655</v>
      </c>
      <c r="J7" s="25"/>
      <c r="K7" s="125"/>
      <c r="L7" s="46"/>
      <c r="M7" s="126"/>
      <c r="N7" s="91"/>
      <c r="O7" s="25"/>
      <c r="P7" s="25"/>
      <c r="Q7" s="25"/>
    </row>
    <row r="8" spans="1:17" x14ac:dyDescent="0.35">
      <c r="A8" s="208" t="s">
        <v>12</v>
      </c>
      <c r="B8" s="36" t="s">
        <v>6</v>
      </c>
      <c r="C8" s="11">
        <v>35917</v>
      </c>
      <c r="D8" s="37">
        <v>11215</v>
      </c>
      <c r="E8" s="38">
        <v>24702</v>
      </c>
      <c r="F8" s="2">
        <v>203084</v>
      </c>
      <c r="G8" s="37">
        <v>70036</v>
      </c>
      <c r="H8" s="38">
        <v>133048</v>
      </c>
      <c r="I8" s="96"/>
      <c r="J8" s="25"/>
      <c r="K8" s="125"/>
      <c r="L8" s="46"/>
      <c r="M8" s="123"/>
      <c r="N8" s="123"/>
      <c r="O8" s="40"/>
      <c r="P8" s="40"/>
      <c r="Q8" s="25"/>
    </row>
    <row r="9" spans="1:17" x14ac:dyDescent="0.35">
      <c r="A9" s="192"/>
      <c r="B9" s="41" t="s">
        <v>11</v>
      </c>
      <c r="C9" s="42">
        <f>+C8/C6</f>
        <v>8.2841669703525675E-2</v>
      </c>
      <c r="D9" s="43">
        <f>+D8/D6</f>
        <v>5.1442358413107597E-2</v>
      </c>
      <c r="E9" s="44">
        <f>+E8/E6</f>
        <v>0.1145993291610802</v>
      </c>
      <c r="F9" s="45">
        <f t="shared" ref="F9:H9" si="0">+F8/F6</f>
        <v>6.0415702299368962E-2</v>
      </c>
      <c r="G9" s="43">
        <f t="shared" si="0"/>
        <v>4.17804598976547E-2</v>
      </c>
      <c r="H9" s="44">
        <f t="shared" si="0"/>
        <v>7.8952834096268715E-2</v>
      </c>
      <c r="I9" s="46"/>
      <c r="J9" s="25"/>
      <c r="K9" s="125"/>
      <c r="L9" s="46"/>
      <c r="M9" s="123"/>
      <c r="N9" s="123"/>
      <c r="O9" s="205"/>
      <c r="P9" s="205"/>
      <c r="Q9" s="25"/>
    </row>
    <row r="10" spans="1:17" x14ac:dyDescent="0.35">
      <c r="A10" s="192" t="s">
        <v>13</v>
      </c>
      <c r="B10" s="46" t="s">
        <v>6</v>
      </c>
      <c r="C10" s="88">
        <v>63226</v>
      </c>
      <c r="D10" s="86">
        <v>27498</v>
      </c>
      <c r="E10" s="87">
        <v>35728</v>
      </c>
      <c r="F10" s="206">
        <v>1611389</v>
      </c>
      <c r="G10" s="205">
        <v>741748</v>
      </c>
      <c r="H10" s="207">
        <v>869641</v>
      </c>
      <c r="I10" s="50"/>
      <c r="J10" s="39"/>
      <c r="K10" s="49"/>
      <c r="L10" s="46"/>
      <c r="M10" s="123"/>
      <c r="N10" s="123"/>
      <c r="O10" s="205"/>
      <c r="P10" s="205"/>
      <c r="Q10" s="25"/>
    </row>
    <row r="11" spans="1:17" x14ac:dyDescent="0.35">
      <c r="A11" s="192"/>
      <c r="B11" s="41" t="s">
        <v>11</v>
      </c>
      <c r="C11" s="42">
        <f>+C10/C6</f>
        <v>0.14582920089860274</v>
      </c>
      <c r="D11" s="43">
        <f>+D10/D6</f>
        <v>0.1261312502580145</v>
      </c>
      <c r="E11" s="44">
        <f>+E10/E6</f>
        <v>0.16575195661351605</v>
      </c>
      <c r="F11" s="206"/>
      <c r="G11" s="205"/>
      <c r="H11" s="207"/>
      <c r="I11" s="46"/>
      <c r="J11" s="39"/>
      <c r="K11" s="8"/>
      <c r="L11" s="40"/>
      <c r="M11" s="40"/>
      <c r="N11" s="8"/>
      <c r="O11" s="40"/>
      <c r="P11" s="40"/>
      <c r="Q11" s="25"/>
    </row>
    <row r="12" spans="1:17" x14ac:dyDescent="0.35">
      <c r="A12" s="192" t="s">
        <v>23</v>
      </c>
      <c r="B12" s="46" t="s">
        <v>6</v>
      </c>
      <c r="C12" s="12">
        <v>140912</v>
      </c>
      <c r="D12" s="40">
        <v>70354</v>
      </c>
      <c r="E12" s="47">
        <v>70558</v>
      </c>
      <c r="F12" s="203">
        <f>+F10/F6</f>
        <v>0.47937404282207291</v>
      </c>
      <c r="G12" s="203">
        <f>+G10/G6</f>
        <v>0.44249489645561674</v>
      </c>
      <c r="H12" s="204">
        <f>+H10/H6</f>
        <v>0.51605902829289596</v>
      </c>
      <c r="I12" s="48"/>
      <c r="J12" s="39"/>
      <c r="K12" s="49"/>
      <c r="L12" s="49"/>
      <c r="M12" s="49"/>
      <c r="N12" s="49"/>
      <c r="O12" s="49"/>
      <c r="P12" s="49"/>
    </row>
    <row r="13" spans="1:17" x14ac:dyDescent="0.35">
      <c r="A13" s="192"/>
      <c r="B13" s="41" t="s">
        <v>11</v>
      </c>
      <c r="C13" s="42">
        <f>+C12/C6</f>
        <v>0.32501003316711335</v>
      </c>
      <c r="D13" s="43">
        <f>+D12/D6</f>
        <v>0.32270848718642636</v>
      </c>
      <c r="E13" s="44">
        <f>+E12/E6</f>
        <v>0.32733784579983394</v>
      </c>
      <c r="F13" s="203"/>
      <c r="G13" s="203"/>
      <c r="H13" s="204"/>
      <c r="I13" s="50"/>
      <c r="J13" s="39"/>
      <c r="K13" s="49"/>
      <c r="L13" s="49"/>
      <c r="M13" s="49"/>
      <c r="N13" s="191"/>
      <c r="O13" s="191"/>
      <c r="P13" s="191"/>
    </row>
    <row r="14" spans="1:17" x14ac:dyDescent="0.35">
      <c r="A14" s="192" t="s">
        <v>24</v>
      </c>
      <c r="B14" s="46" t="s">
        <v>6</v>
      </c>
      <c r="C14" s="12">
        <v>193502</v>
      </c>
      <c r="D14" s="40">
        <v>108943</v>
      </c>
      <c r="E14" s="47">
        <v>84559</v>
      </c>
      <c r="F14" s="4">
        <v>1546971</v>
      </c>
      <c r="G14" s="40">
        <v>864502</v>
      </c>
      <c r="H14" s="47">
        <v>682469</v>
      </c>
      <c r="I14" s="50"/>
      <c r="J14" s="39"/>
      <c r="K14" s="49"/>
      <c r="L14" s="49"/>
      <c r="M14" s="49"/>
      <c r="N14" s="191"/>
      <c r="O14" s="191"/>
      <c r="P14" s="191"/>
    </row>
    <row r="15" spans="1:17" x14ac:dyDescent="0.35">
      <c r="A15" s="193"/>
      <c r="B15" s="51" t="s">
        <v>11</v>
      </c>
      <c r="C15" s="52">
        <f>+C14/C6</f>
        <v>0.44630756385476589</v>
      </c>
      <c r="D15" s="53">
        <f>+D14/D6</f>
        <v>0.49971331721793855</v>
      </c>
      <c r="E15" s="54">
        <f>+E14/E6</f>
        <v>0.39229231133235293</v>
      </c>
      <c r="F15" s="52">
        <f t="shared" ref="F15:H15" si="1">+F14/F6</f>
        <v>0.46021025487855816</v>
      </c>
      <c r="G15" s="55">
        <f t="shared" si="1"/>
        <v>0.51572464364672854</v>
      </c>
      <c r="H15" s="56">
        <f t="shared" si="1"/>
        <v>0.4049881376108353</v>
      </c>
      <c r="I15" s="50"/>
      <c r="J15" s="39"/>
      <c r="K15" s="49"/>
      <c r="L15" s="49"/>
      <c r="M15" s="49"/>
      <c r="N15" s="49"/>
      <c r="O15" s="49"/>
      <c r="P15" s="49"/>
    </row>
    <row r="16" spans="1:17" s="89" customFormat="1" x14ac:dyDescent="0.35">
      <c r="A16" s="95" t="s">
        <v>27</v>
      </c>
      <c r="B16" s="120"/>
      <c r="C16" s="121">
        <v>5</v>
      </c>
      <c r="D16" s="121">
        <v>1</v>
      </c>
      <c r="E16" s="121">
        <v>4</v>
      </c>
      <c r="F16" s="100"/>
      <c r="G16" s="90"/>
      <c r="H16" s="101"/>
      <c r="I16" s="50"/>
      <c r="J16" s="39"/>
      <c r="K16" s="49"/>
      <c r="L16" s="49"/>
      <c r="M16" s="49"/>
      <c r="N16" s="49"/>
      <c r="O16" s="49"/>
      <c r="P16" s="49"/>
    </row>
    <row r="17" spans="1:9" x14ac:dyDescent="0.35">
      <c r="A17" s="57" t="s">
        <v>14</v>
      </c>
      <c r="B17" s="58" t="s">
        <v>2</v>
      </c>
      <c r="C17" s="124">
        <v>6.1899999999999997E-2</v>
      </c>
      <c r="D17" s="97">
        <v>5.9700000000000003E-2</v>
      </c>
      <c r="E17" s="97">
        <v>6.4162855022238188E-2</v>
      </c>
      <c r="F17" s="99">
        <v>6.9905766122874691E-2</v>
      </c>
      <c r="G17" s="97">
        <v>6.8364676207376837E-2</v>
      </c>
      <c r="H17" s="98">
        <v>7.1509255039752237E-2</v>
      </c>
      <c r="I17" s="50"/>
    </row>
    <row r="18" spans="1:9" ht="17" thickBot="1" x14ac:dyDescent="0.4">
      <c r="A18" s="194" t="s">
        <v>42</v>
      </c>
      <c r="B18" s="195"/>
      <c r="C18" s="195"/>
      <c r="D18" s="195"/>
      <c r="E18" s="195"/>
      <c r="F18" s="187"/>
      <c r="G18" s="187"/>
      <c r="H18" s="188"/>
    </row>
    <row r="19" spans="1:9" x14ac:dyDescent="0.35">
      <c r="A19" s="196"/>
      <c r="B19" s="197"/>
      <c r="C19" s="200" t="s">
        <v>5</v>
      </c>
      <c r="D19" s="201"/>
      <c r="E19" s="202"/>
      <c r="F19" s="185" t="s">
        <v>0</v>
      </c>
      <c r="G19" s="185"/>
      <c r="H19" s="184"/>
    </row>
    <row r="20" spans="1:9" x14ac:dyDescent="0.35">
      <c r="A20" s="198"/>
      <c r="B20" s="199"/>
      <c r="C20" s="145" t="s">
        <v>4</v>
      </c>
      <c r="D20" s="6" t="s">
        <v>1</v>
      </c>
      <c r="E20" s="149" t="s">
        <v>3</v>
      </c>
      <c r="F20" s="6" t="s">
        <v>4</v>
      </c>
      <c r="G20" s="6" t="s">
        <v>1</v>
      </c>
      <c r="H20" s="107" t="s">
        <v>3</v>
      </c>
    </row>
    <row r="21" spans="1:9" x14ac:dyDescent="0.35">
      <c r="A21" s="156" t="s">
        <v>32</v>
      </c>
      <c r="B21" s="146" t="s">
        <v>6</v>
      </c>
      <c r="C21" s="123">
        <v>38708</v>
      </c>
      <c r="D21" s="123">
        <v>16252</v>
      </c>
      <c r="E21" s="150">
        <v>22456</v>
      </c>
      <c r="F21" s="122">
        <v>337949</v>
      </c>
      <c r="G21" s="102">
        <v>138306</v>
      </c>
      <c r="H21" s="103">
        <v>199643</v>
      </c>
    </row>
    <row r="22" spans="1:9" x14ac:dyDescent="0.35">
      <c r="A22" s="157"/>
      <c r="B22" s="147" t="s">
        <v>11</v>
      </c>
      <c r="C22" s="43">
        <v>8.927904198246156E-2</v>
      </c>
      <c r="D22" s="43">
        <v>7.4546697185004424E-2</v>
      </c>
      <c r="E22" s="151">
        <v>0.10417952131978046</v>
      </c>
      <c r="F22" s="113">
        <v>0.10053685261453113</v>
      </c>
      <c r="G22" s="113">
        <v>8.2507400288494917E-2</v>
      </c>
      <c r="H22" s="114">
        <v>0.11847138369221165</v>
      </c>
    </row>
    <row r="23" spans="1:9" x14ac:dyDescent="0.35">
      <c r="A23" s="158" t="s">
        <v>33</v>
      </c>
      <c r="B23" s="148" t="s">
        <v>6</v>
      </c>
      <c r="C23" s="123">
        <v>16413</v>
      </c>
      <c r="D23" s="123">
        <v>7761</v>
      </c>
      <c r="E23" s="150">
        <v>8652</v>
      </c>
      <c r="F23" s="90">
        <v>13166</v>
      </c>
      <c r="G23" s="62">
        <v>6118</v>
      </c>
      <c r="H23" s="63">
        <v>7048</v>
      </c>
    </row>
    <row r="24" spans="1:9" x14ac:dyDescent="0.35">
      <c r="A24" s="157"/>
      <c r="B24" s="147" t="s">
        <v>11</v>
      </c>
      <c r="C24" s="43">
        <v>3.785617743252407E-2</v>
      </c>
      <c r="D24" s="43">
        <v>3.5599121145263313E-2</v>
      </c>
      <c r="E24" s="151">
        <v>4.0138992628194717E-2</v>
      </c>
      <c r="F24" s="113">
        <v>3.9167691028022481E-3</v>
      </c>
      <c r="G24" s="113">
        <v>3.6497351883867071E-3</v>
      </c>
      <c r="H24" s="114">
        <v>4.1823971402088116E-3</v>
      </c>
    </row>
    <row r="25" spans="1:9" s="89" customFormat="1" x14ac:dyDescent="0.35">
      <c r="A25" s="159" t="s">
        <v>34</v>
      </c>
      <c r="B25" s="148" t="s">
        <v>6</v>
      </c>
      <c r="C25" s="123">
        <v>24536</v>
      </c>
      <c r="D25" s="123">
        <v>13361</v>
      </c>
      <c r="E25" s="150">
        <v>11175</v>
      </c>
      <c r="F25" s="90">
        <v>120100</v>
      </c>
      <c r="G25" s="40">
        <v>58676</v>
      </c>
      <c r="H25" s="47">
        <v>61424</v>
      </c>
    </row>
    <row r="26" spans="1:9" s="89" customFormat="1" x14ac:dyDescent="0.35">
      <c r="A26" s="157"/>
      <c r="B26" s="147" t="s">
        <v>11</v>
      </c>
      <c r="C26" s="43">
        <v>5.6591675469713672E-2</v>
      </c>
      <c r="D26" s="43">
        <v>6.1285898417969734E-2</v>
      </c>
      <c r="E26" s="151">
        <v>5.1843879174766065E-2</v>
      </c>
      <c r="F26" s="113">
        <v>3.5728692787980403E-2</v>
      </c>
      <c r="G26" s="113">
        <v>3.5003573375903638E-2</v>
      </c>
      <c r="H26" s="114">
        <v>3.644999459991289E-2</v>
      </c>
    </row>
    <row r="27" spans="1:9" s="89" customFormat="1" x14ac:dyDescent="0.35">
      <c r="A27" s="159" t="s">
        <v>35</v>
      </c>
      <c r="B27" s="148" t="s">
        <v>6</v>
      </c>
      <c r="C27" s="123">
        <v>33995</v>
      </c>
      <c r="D27" s="123">
        <v>10092</v>
      </c>
      <c r="E27" s="150">
        <v>23903</v>
      </c>
      <c r="F27" s="90">
        <v>157515</v>
      </c>
      <c r="G27" s="40">
        <v>85271</v>
      </c>
      <c r="H27" s="47">
        <v>72244</v>
      </c>
    </row>
    <row r="28" spans="1:9" s="89" customFormat="1" x14ac:dyDescent="0.35">
      <c r="A28" s="160"/>
      <c r="B28" s="147" t="s">
        <v>11</v>
      </c>
      <c r="C28" s="43">
        <v>7.8408624372062127E-2</v>
      </c>
      <c r="D28" s="43">
        <v>4.6291242185027358E-2</v>
      </c>
      <c r="E28" s="151">
        <v>0.11089254979100074</v>
      </c>
      <c r="F28" s="84">
        <v>4.6859325932545659E-2</v>
      </c>
      <c r="G28" s="84">
        <v>5.0869004453893904E-2</v>
      </c>
      <c r="H28" s="85">
        <v>4.2870757519472953E-2</v>
      </c>
    </row>
    <row r="29" spans="1:9" x14ac:dyDescent="0.35">
      <c r="A29" s="158" t="s">
        <v>36</v>
      </c>
      <c r="B29" s="148" t="s">
        <v>6</v>
      </c>
      <c r="C29" s="123">
        <v>160</v>
      </c>
      <c r="D29" s="123">
        <v>81</v>
      </c>
      <c r="E29" s="150">
        <v>79</v>
      </c>
      <c r="F29" s="90">
        <v>294328</v>
      </c>
      <c r="G29" s="62">
        <v>101444</v>
      </c>
      <c r="H29" s="63">
        <v>192884</v>
      </c>
    </row>
    <row r="30" spans="1:9" s="89" customFormat="1" x14ac:dyDescent="0.35">
      <c r="A30" s="157"/>
      <c r="B30" s="147" t="s">
        <v>11</v>
      </c>
      <c r="C30" s="43">
        <v>3.6903603175555055E-4</v>
      </c>
      <c r="D30" s="43">
        <v>3.7154088555164645E-4</v>
      </c>
      <c r="E30" s="151">
        <v>3.6650259103414041E-4</v>
      </c>
      <c r="F30" s="113">
        <v>8.7559989099922533E-2</v>
      </c>
      <c r="G30" s="113">
        <v>6.0517119393707276E-2</v>
      </c>
      <c r="H30" s="114">
        <v>0.11446048382406872</v>
      </c>
    </row>
    <row r="31" spans="1:9" s="89" customFormat="1" x14ac:dyDescent="0.35">
      <c r="A31" s="157" t="s">
        <v>37</v>
      </c>
      <c r="B31" s="147" t="s">
        <v>6</v>
      </c>
      <c r="C31" s="123">
        <v>73596</v>
      </c>
      <c r="D31" s="123">
        <v>45892</v>
      </c>
      <c r="E31" s="150">
        <v>27704</v>
      </c>
      <c r="F31" s="118">
        <v>1666</v>
      </c>
      <c r="G31" s="118">
        <v>613</v>
      </c>
      <c r="H31" s="119">
        <v>1053</v>
      </c>
    </row>
    <row r="32" spans="1:9" s="89" customFormat="1" x14ac:dyDescent="0.35">
      <c r="A32" s="157"/>
      <c r="B32" s="147" t="s">
        <v>11</v>
      </c>
      <c r="C32" s="43">
        <v>0.16974734870675937</v>
      </c>
      <c r="D32" s="43">
        <v>0.21050313974982915</v>
      </c>
      <c r="E32" s="151">
        <v>0.12852642762037755</v>
      </c>
      <c r="F32" s="113">
        <v>4.9562033459429932E-4</v>
      </c>
      <c r="G32" s="113">
        <v>3.656893871332219E-4</v>
      </c>
      <c r="H32" s="114">
        <v>6.2486722313278632E-4</v>
      </c>
    </row>
    <row r="33" spans="1:10" s="89" customFormat="1" x14ac:dyDescent="0.35">
      <c r="A33" s="157" t="s">
        <v>38</v>
      </c>
      <c r="B33" s="148" t="s">
        <v>6</v>
      </c>
      <c r="C33" s="123">
        <v>1793</v>
      </c>
      <c r="D33" s="123">
        <v>930</v>
      </c>
      <c r="E33" s="150">
        <v>863</v>
      </c>
      <c r="F33" s="118">
        <v>938091</v>
      </c>
      <c r="G33" s="118">
        <v>545039</v>
      </c>
      <c r="H33" s="119">
        <v>393052</v>
      </c>
    </row>
    <row r="34" spans="1:10" s="89" customFormat="1" x14ac:dyDescent="0.35">
      <c r="A34" s="157"/>
      <c r="B34" s="147" t="s">
        <v>11</v>
      </c>
      <c r="C34" s="43">
        <v>4.1355100308606381E-3</v>
      </c>
      <c r="D34" s="43">
        <v>4.2658397970744598E-3</v>
      </c>
      <c r="E34" s="151">
        <v>4.0036928615501668E-3</v>
      </c>
      <c r="F34" s="113">
        <v>0.27907381470582288</v>
      </c>
      <c r="G34" s="113">
        <v>0.32514678282822862</v>
      </c>
      <c r="H34" s="114">
        <v>0.2332434110035973</v>
      </c>
    </row>
    <row r="35" spans="1:10" s="89" customFormat="1" x14ac:dyDescent="0.35">
      <c r="A35" s="157" t="s">
        <v>39</v>
      </c>
      <c r="B35" s="147" t="s">
        <v>6</v>
      </c>
      <c r="C35" s="123">
        <v>45673</v>
      </c>
      <c r="D35" s="123">
        <v>24816</v>
      </c>
      <c r="E35" s="150">
        <v>20857</v>
      </c>
      <c r="F35" s="118">
        <v>404644</v>
      </c>
      <c r="G35" s="118">
        <v>211173</v>
      </c>
      <c r="H35" s="119">
        <v>193471</v>
      </c>
    </row>
    <row r="36" spans="1:10" s="89" customFormat="1" x14ac:dyDescent="0.35">
      <c r="A36" s="157"/>
      <c r="B36" s="147" t="s">
        <v>11</v>
      </c>
      <c r="C36" s="43">
        <v>0.10534364173982037</v>
      </c>
      <c r="D36" s="43">
        <v>0.11382911871419332</v>
      </c>
      <c r="E36" s="151">
        <v>9.6761323306317301E-2</v>
      </c>
      <c r="F36" s="113">
        <v>0.12037802801415107</v>
      </c>
      <c r="G36" s="113">
        <v>0.12597671280437825</v>
      </c>
      <c r="H36" s="114">
        <v>0.11480881911369735</v>
      </c>
    </row>
    <row r="37" spans="1:10" s="89" customFormat="1" x14ac:dyDescent="0.35">
      <c r="A37" s="157" t="s">
        <v>40</v>
      </c>
      <c r="B37" s="148" t="s">
        <v>6</v>
      </c>
      <c r="C37" s="123">
        <v>97899</v>
      </c>
      <c r="D37" s="123">
        <v>52690</v>
      </c>
      <c r="E37" s="150">
        <v>45209</v>
      </c>
      <c r="F37" s="118">
        <v>795019</v>
      </c>
      <c r="G37" s="118">
        <v>408551</v>
      </c>
      <c r="H37" s="119">
        <v>386468</v>
      </c>
    </row>
    <row r="38" spans="1:10" s="89" customFormat="1" x14ac:dyDescent="0.35">
      <c r="A38" s="157"/>
      <c r="B38" s="147" t="s">
        <v>11</v>
      </c>
      <c r="C38" s="43">
        <v>0.225801615455229</v>
      </c>
      <c r="D38" s="43">
        <v>0.24168505258908954</v>
      </c>
      <c r="E38" s="151">
        <v>0.20973690681091714</v>
      </c>
      <c r="F38" s="113">
        <v>0.23651115413494914</v>
      </c>
      <c r="G38" s="113">
        <v>0.2437239230059787</v>
      </c>
      <c r="H38" s="114">
        <v>0.22933635896456001</v>
      </c>
    </row>
    <row r="39" spans="1:10" s="89" customFormat="1" x14ac:dyDescent="0.35">
      <c r="A39" s="161" t="s">
        <v>41</v>
      </c>
      <c r="B39" s="148" t="s">
        <v>6</v>
      </c>
      <c r="C39" s="152">
        <v>100789</v>
      </c>
      <c r="D39" s="152">
        <v>46136</v>
      </c>
      <c r="E39" s="153">
        <v>54653</v>
      </c>
      <c r="F39" s="118">
        <v>298966</v>
      </c>
      <c r="G39" s="118">
        <v>121095</v>
      </c>
      <c r="H39" s="119">
        <v>177871</v>
      </c>
    </row>
    <row r="40" spans="1:10" x14ac:dyDescent="0.35">
      <c r="A40" s="162"/>
      <c r="B40" s="163" t="s">
        <v>2</v>
      </c>
      <c r="C40" s="43">
        <v>0.23246732877881365</v>
      </c>
      <c r="D40" s="43">
        <v>0.21162234933099705</v>
      </c>
      <c r="E40" s="151">
        <v>0.2535502038960617</v>
      </c>
      <c r="F40" s="154">
        <v>8.8939753272700664E-2</v>
      </c>
      <c r="G40" s="154">
        <v>7.2240059273894791E-2</v>
      </c>
      <c r="H40" s="155">
        <v>0.10555152691913755</v>
      </c>
    </row>
    <row r="41" spans="1:10" ht="16.5" x14ac:dyDescent="0.35">
      <c r="A41" s="186" t="s">
        <v>28</v>
      </c>
      <c r="B41" s="187"/>
      <c r="C41" s="187"/>
      <c r="D41" s="187"/>
      <c r="E41" s="187"/>
      <c r="F41" s="187"/>
      <c r="G41" s="187"/>
      <c r="H41" s="188"/>
    </row>
    <row r="42" spans="1:10" x14ac:dyDescent="0.35">
      <c r="A42" s="183"/>
      <c r="B42" s="184"/>
      <c r="C42" s="183" t="s">
        <v>5</v>
      </c>
      <c r="D42" s="185"/>
      <c r="E42" s="184"/>
      <c r="F42" s="183" t="s">
        <v>0</v>
      </c>
      <c r="G42" s="185"/>
      <c r="H42" s="184"/>
    </row>
    <row r="43" spans="1:10" x14ac:dyDescent="0.35">
      <c r="A43" s="180"/>
      <c r="B43" s="182"/>
      <c r="C43" s="115" t="s">
        <v>4</v>
      </c>
      <c r="D43" s="6" t="s">
        <v>1</v>
      </c>
      <c r="E43" s="116" t="s">
        <v>3</v>
      </c>
      <c r="F43" s="6" t="s">
        <v>4</v>
      </c>
      <c r="G43" s="6" t="s">
        <v>1</v>
      </c>
      <c r="H43" s="116" t="s">
        <v>3</v>
      </c>
    </row>
    <row r="44" spans="1:10" x14ac:dyDescent="0.35">
      <c r="A44" s="109" t="s">
        <v>15</v>
      </c>
      <c r="B44" s="36" t="s">
        <v>6</v>
      </c>
      <c r="C44" s="11">
        <v>275763</v>
      </c>
      <c r="D44" s="111">
        <v>134865</v>
      </c>
      <c r="E44" s="108">
        <v>140898</v>
      </c>
      <c r="F44" s="59">
        <v>2060926</v>
      </c>
      <c r="G44" s="102">
        <v>985327</v>
      </c>
      <c r="H44" s="103">
        <v>1075599</v>
      </c>
      <c r="I44" s="90"/>
    </row>
    <row r="45" spans="1:10" x14ac:dyDescent="0.35">
      <c r="A45" s="104"/>
      <c r="B45" s="50" t="s">
        <v>11</v>
      </c>
      <c r="C45" s="14">
        <v>0.63604052015628676</v>
      </c>
      <c r="D45" s="15">
        <v>0.61861557444349136</v>
      </c>
      <c r="E45" s="16">
        <v>0.65366433001934576</v>
      </c>
      <c r="F45" s="60">
        <f>F44/SUM(F$44,F$46,F$48)</f>
        <v>0.61310734315371607</v>
      </c>
      <c r="G45" s="20">
        <f t="shared" ref="G45:H45" si="2">G44/SUM(G$44,G$46,G$48)</f>
        <v>0.58780363255434931</v>
      </c>
      <c r="H45" s="21">
        <f t="shared" si="2"/>
        <v>0.63827783507540536</v>
      </c>
    </row>
    <row r="46" spans="1:10" x14ac:dyDescent="0.35">
      <c r="A46" s="110" t="s">
        <v>16</v>
      </c>
      <c r="B46" s="46" t="s">
        <v>6</v>
      </c>
      <c r="C46" s="12">
        <v>92650</v>
      </c>
      <c r="D46" s="62">
        <v>48006</v>
      </c>
      <c r="E46" s="63">
        <v>44644</v>
      </c>
      <c r="F46" s="61">
        <v>791177</v>
      </c>
      <c r="G46" s="62">
        <v>414216</v>
      </c>
      <c r="H46" s="63">
        <v>376961</v>
      </c>
      <c r="I46" s="90"/>
    </row>
    <row r="47" spans="1:10" x14ac:dyDescent="0.35">
      <c r="A47" s="104"/>
      <c r="B47" s="50" t="s">
        <v>11</v>
      </c>
      <c r="C47" s="14">
        <v>0.21369492713844848</v>
      </c>
      <c r="D47" s="15">
        <v>0.2218</v>
      </c>
      <c r="E47" s="16">
        <v>0.2071157173940274</v>
      </c>
      <c r="F47" s="60">
        <f>F46/SUM(F$44,F$46,F$48)</f>
        <v>0.23536819295517045</v>
      </c>
      <c r="G47" s="20">
        <f t="shared" ref="G47:H47" si="3">G46/SUM(G$44,G$46,G$48)</f>
        <v>0.24710341791317234</v>
      </c>
      <c r="H47" s="21">
        <f t="shared" si="3"/>
        <v>0.22369475147137538</v>
      </c>
      <c r="J47" s="117"/>
    </row>
    <row r="48" spans="1:10" x14ac:dyDescent="0.35">
      <c r="A48" s="110" t="s">
        <v>17</v>
      </c>
      <c r="B48" s="46" t="s">
        <v>6</v>
      </c>
      <c r="C48" s="88">
        <v>65149</v>
      </c>
      <c r="D48" s="62">
        <v>35140</v>
      </c>
      <c r="E48" s="63">
        <v>30009</v>
      </c>
      <c r="F48" s="61">
        <v>509341</v>
      </c>
      <c r="G48" s="62">
        <v>276743</v>
      </c>
      <c r="H48" s="63">
        <v>232598</v>
      </c>
      <c r="I48" s="90"/>
    </row>
    <row r="49" spans="1:13" s="89" customFormat="1" x14ac:dyDescent="0.35">
      <c r="A49" s="110"/>
      <c r="B49" s="50" t="s">
        <v>11</v>
      </c>
      <c r="C49" s="14">
        <v>0.15026455270526476</v>
      </c>
      <c r="D49" s="15">
        <v>0.16118452738623282</v>
      </c>
      <c r="E49" s="16">
        <v>0.13921995258662684</v>
      </c>
      <c r="F49" s="60">
        <f t="shared" ref="F49:G49" si="4">F48/SUM(F$44,F$46,F$48)</f>
        <v>0.15152446389111346</v>
      </c>
      <c r="G49" s="20">
        <f t="shared" si="4"/>
        <v>0.16509294953247836</v>
      </c>
      <c r="H49" s="21">
        <f>H48/SUM(H$44,H46,H$48)</f>
        <v>0.13802741345321923</v>
      </c>
      <c r="I49" s="90"/>
    </row>
    <row r="50" spans="1:13" s="89" customFormat="1" ht="16.5" x14ac:dyDescent="0.35">
      <c r="A50" s="186" t="s">
        <v>29</v>
      </c>
      <c r="B50" s="187"/>
      <c r="C50" s="187"/>
      <c r="D50" s="187"/>
      <c r="E50" s="187"/>
      <c r="F50" s="187"/>
      <c r="G50" s="187"/>
      <c r="H50" s="188"/>
      <c r="I50" s="90"/>
    </row>
    <row r="51" spans="1:13" x14ac:dyDescent="0.35">
      <c r="A51" s="183"/>
      <c r="B51" s="184"/>
      <c r="C51" s="183" t="s">
        <v>5</v>
      </c>
      <c r="D51" s="185"/>
      <c r="E51" s="184"/>
      <c r="F51" s="183" t="s">
        <v>0</v>
      </c>
      <c r="G51" s="185"/>
      <c r="H51" s="184"/>
    </row>
    <row r="52" spans="1:13" x14ac:dyDescent="0.35">
      <c r="A52" s="180"/>
      <c r="B52" s="182"/>
      <c r="C52" s="17" t="s">
        <v>4</v>
      </c>
      <c r="D52" s="18" t="s">
        <v>1</v>
      </c>
      <c r="E52" s="19" t="s">
        <v>3</v>
      </c>
      <c r="F52" s="18" t="s">
        <v>4</v>
      </c>
      <c r="G52" s="18" t="s">
        <v>1</v>
      </c>
      <c r="H52" s="19" t="s">
        <v>3</v>
      </c>
    </row>
    <row r="53" spans="1:13" ht="30.75" customHeight="1" x14ac:dyDescent="0.35">
      <c r="A53" s="57" t="s">
        <v>18</v>
      </c>
      <c r="B53" s="58" t="s">
        <v>6</v>
      </c>
      <c r="C53" s="64">
        <v>198</v>
      </c>
      <c r="D53" s="65"/>
      <c r="E53" s="66"/>
      <c r="F53" s="67">
        <v>1789.2</v>
      </c>
      <c r="G53" s="65"/>
      <c r="H53" s="66"/>
      <c r="J53" s="89"/>
    </row>
    <row r="54" spans="1:13" ht="30" customHeight="1" x14ac:dyDescent="0.35">
      <c r="A54" s="57" t="s">
        <v>19</v>
      </c>
      <c r="B54" s="58" t="s">
        <v>2</v>
      </c>
      <c r="C54" s="68">
        <v>0.09</v>
      </c>
      <c r="D54" s="69"/>
      <c r="E54" s="70"/>
      <c r="F54" s="71">
        <v>0.11700000000000001</v>
      </c>
      <c r="G54" s="69"/>
      <c r="H54" s="70"/>
      <c r="J54" s="89"/>
    </row>
    <row r="55" spans="1:13" ht="16.5" x14ac:dyDescent="0.35">
      <c r="A55" s="186" t="s">
        <v>30</v>
      </c>
      <c r="B55" s="187"/>
      <c r="C55" s="187"/>
      <c r="D55" s="187"/>
      <c r="E55" s="187"/>
      <c r="F55" s="187"/>
      <c r="G55" s="187"/>
      <c r="H55" s="188"/>
      <c r="J55" s="89"/>
    </row>
    <row r="56" spans="1:13" x14ac:dyDescent="0.35">
      <c r="A56" s="183"/>
      <c r="B56" s="184"/>
      <c r="C56" s="180" t="s">
        <v>5</v>
      </c>
      <c r="D56" s="181"/>
      <c r="E56" s="182"/>
      <c r="F56" s="180" t="s">
        <v>0</v>
      </c>
      <c r="G56" s="181"/>
      <c r="H56" s="182"/>
    </row>
    <row r="57" spans="1:13" x14ac:dyDescent="0.35">
      <c r="A57" s="180"/>
      <c r="B57" s="182"/>
      <c r="C57" s="17" t="s">
        <v>4</v>
      </c>
      <c r="D57" s="18" t="s">
        <v>1</v>
      </c>
      <c r="E57" s="19" t="s">
        <v>3</v>
      </c>
      <c r="F57" s="18" t="s">
        <v>4</v>
      </c>
      <c r="G57" s="18" t="s">
        <v>1</v>
      </c>
      <c r="H57" s="19" t="s">
        <v>3</v>
      </c>
    </row>
    <row r="58" spans="1:13" s="89" customFormat="1" ht="16.5" x14ac:dyDescent="0.35">
      <c r="A58" s="189" t="s">
        <v>22</v>
      </c>
      <c r="B58" s="190"/>
      <c r="C58" s="22">
        <v>41.5</v>
      </c>
      <c r="D58" s="22"/>
      <c r="E58" s="30"/>
      <c r="F58" s="23">
        <v>35.4</v>
      </c>
      <c r="G58" s="24"/>
      <c r="H58" s="30"/>
    </row>
    <row r="59" spans="1:13" ht="16.5" x14ac:dyDescent="0.35">
      <c r="A59" s="186" t="s">
        <v>31</v>
      </c>
      <c r="B59" s="187"/>
      <c r="C59" s="187"/>
      <c r="D59" s="187"/>
      <c r="E59" s="187"/>
      <c r="F59" s="187"/>
      <c r="G59" s="187"/>
      <c r="H59" s="188"/>
    </row>
    <row r="60" spans="1:13" x14ac:dyDescent="0.35">
      <c r="A60" s="176"/>
      <c r="B60" s="177"/>
      <c r="C60" s="180" t="s">
        <v>5</v>
      </c>
      <c r="D60" s="181"/>
      <c r="E60" s="182"/>
      <c r="F60" s="180" t="s">
        <v>0</v>
      </c>
      <c r="G60" s="181"/>
      <c r="H60" s="182"/>
    </row>
    <row r="61" spans="1:13" x14ac:dyDescent="0.35">
      <c r="A61" s="178"/>
      <c r="B61" s="179"/>
      <c r="C61" s="17" t="s">
        <v>4</v>
      </c>
      <c r="D61" s="18" t="s">
        <v>1</v>
      </c>
      <c r="E61" s="19" t="s">
        <v>3</v>
      </c>
      <c r="F61" s="18" t="s">
        <v>4</v>
      </c>
      <c r="G61" s="18" t="s">
        <v>1</v>
      </c>
      <c r="H61" s="19" t="s">
        <v>3</v>
      </c>
      <c r="K61" s="25"/>
      <c r="L61" s="25"/>
      <c r="M61" s="25"/>
    </row>
    <row r="62" spans="1:13" ht="15" customHeight="1" x14ac:dyDescent="0.35">
      <c r="A62" s="170" t="s">
        <v>26</v>
      </c>
      <c r="B62" s="72" t="s">
        <v>6</v>
      </c>
      <c r="C62" s="73">
        <v>43769</v>
      </c>
      <c r="D62" s="9">
        <v>13815</v>
      </c>
      <c r="E62" s="10">
        <v>29954</v>
      </c>
      <c r="F62" s="74">
        <v>292897</v>
      </c>
      <c r="G62" s="92">
        <v>87623</v>
      </c>
      <c r="H62" s="10">
        <v>205274</v>
      </c>
      <c r="K62" s="25"/>
      <c r="L62" s="25"/>
      <c r="M62" s="25"/>
    </row>
    <row r="63" spans="1:13" x14ac:dyDescent="0.35">
      <c r="A63" s="171"/>
      <c r="B63" s="75" t="s">
        <v>11</v>
      </c>
      <c r="C63" s="76">
        <v>3.4741051415073373E-2</v>
      </c>
      <c r="D63" s="83">
        <v>2.2476900774611109E-2</v>
      </c>
      <c r="E63" s="93">
        <v>4.6423540023526388E-2</v>
      </c>
      <c r="F63" s="77">
        <v>3.5152108536037098E-2</v>
      </c>
      <c r="G63" s="94">
        <v>2.1678864424647743E-2</v>
      </c>
      <c r="H63" s="93">
        <v>4.7844833513619088E-2</v>
      </c>
      <c r="K63" s="25"/>
      <c r="L63" s="78"/>
      <c r="M63" s="25"/>
    </row>
    <row r="64" spans="1:13" ht="15" customHeight="1" x14ac:dyDescent="0.35">
      <c r="A64" s="170" t="s">
        <v>20</v>
      </c>
      <c r="B64" s="79" t="s">
        <v>6</v>
      </c>
      <c r="C64" s="112">
        <v>36773</v>
      </c>
      <c r="D64" s="127">
        <v>11314</v>
      </c>
      <c r="E64" s="127">
        <v>25459</v>
      </c>
      <c r="F64" s="128">
        <v>249494</v>
      </c>
      <c r="G64" s="112">
        <v>73138</v>
      </c>
      <c r="H64" s="129">
        <v>176356</v>
      </c>
      <c r="K64" s="25"/>
      <c r="L64" s="25"/>
      <c r="M64" s="25"/>
    </row>
    <row r="65" spans="1:13" x14ac:dyDescent="0.35">
      <c r="A65" s="171"/>
      <c r="B65" s="80" t="s">
        <v>11</v>
      </c>
      <c r="C65" s="130">
        <v>0.84016084443327466</v>
      </c>
      <c r="D65" s="130">
        <v>0.81896489323199417</v>
      </c>
      <c r="E65" s="131">
        <v>0.84993656940642315</v>
      </c>
      <c r="F65" s="132">
        <v>0.85181480179039049</v>
      </c>
      <c r="G65" s="133">
        <v>0.83468952215742442</v>
      </c>
      <c r="H65" s="134">
        <v>0.85912487699367679</v>
      </c>
      <c r="K65" s="25"/>
      <c r="L65" s="78"/>
      <c r="M65" s="25"/>
    </row>
    <row r="66" spans="1:13" ht="15" customHeight="1" x14ac:dyDescent="0.35">
      <c r="A66" s="171" t="s">
        <v>21</v>
      </c>
      <c r="B66" s="81" t="s">
        <v>6</v>
      </c>
      <c r="C66" s="135">
        <v>6996</v>
      </c>
      <c r="D66" s="136">
        <v>2501</v>
      </c>
      <c r="E66" s="136">
        <v>4495</v>
      </c>
      <c r="F66" s="137">
        <v>43403</v>
      </c>
      <c r="G66" s="135">
        <v>14485</v>
      </c>
      <c r="H66" s="138">
        <v>28918</v>
      </c>
      <c r="K66" s="25"/>
      <c r="L66" s="25"/>
      <c r="M66" s="25"/>
    </row>
    <row r="67" spans="1:13" x14ac:dyDescent="0.35">
      <c r="A67" s="172"/>
      <c r="B67" s="82" t="s">
        <v>11</v>
      </c>
      <c r="C67" s="139">
        <v>0.15983915556672532</v>
      </c>
      <c r="D67" s="139">
        <v>0.1810351067680058</v>
      </c>
      <c r="E67" s="140">
        <v>0.15006343059357682</v>
      </c>
      <c r="F67" s="141">
        <v>0.14818519820960951</v>
      </c>
      <c r="G67" s="142">
        <v>0.16531047784257558</v>
      </c>
      <c r="H67" s="143">
        <v>0.14087512300632327</v>
      </c>
      <c r="K67" s="25"/>
      <c r="L67" s="78"/>
      <c r="M67" s="25"/>
    </row>
    <row r="69" spans="1:13" x14ac:dyDescent="0.35">
      <c r="A69" s="26" t="s">
        <v>8</v>
      </c>
      <c r="B69" s="27"/>
      <c r="C69" s="27"/>
      <c r="D69" s="27"/>
      <c r="E69" s="27"/>
      <c r="F69" s="27"/>
      <c r="G69" s="27"/>
      <c r="H69" s="28"/>
    </row>
    <row r="70" spans="1:13" x14ac:dyDescent="0.35">
      <c r="A70" s="29" t="s">
        <v>43</v>
      </c>
      <c r="B70" s="105"/>
      <c r="C70" s="105"/>
      <c r="D70" s="105"/>
      <c r="E70" s="105"/>
      <c r="F70" s="105"/>
      <c r="G70" s="105"/>
      <c r="H70" s="106"/>
    </row>
    <row r="71" spans="1:13" x14ac:dyDescent="0.35">
      <c r="A71" s="167" t="s">
        <v>25</v>
      </c>
      <c r="B71" s="168"/>
      <c r="C71" s="168"/>
      <c r="D71" s="168"/>
      <c r="E71" s="168"/>
      <c r="F71" s="168"/>
      <c r="G71" s="168"/>
      <c r="H71" s="169"/>
    </row>
    <row r="72" spans="1:13" ht="21.75" customHeight="1" x14ac:dyDescent="0.35">
      <c r="A72" s="105"/>
      <c r="B72" s="105"/>
      <c r="C72" s="105"/>
      <c r="D72" s="105"/>
      <c r="E72" s="105"/>
      <c r="F72" s="105"/>
      <c r="G72" s="105"/>
      <c r="H72" s="105"/>
    </row>
    <row r="73" spans="1:13" ht="61.15" customHeight="1" x14ac:dyDescent="0.35">
      <c r="A73" s="173" t="s">
        <v>45</v>
      </c>
      <c r="B73" s="174"/>
      <c r="C73" s="174"/>
      <c r="D73" s="174"/>
      <c r="E73" s="174"/>
      <c r="F73" s="174"/>
      <c r="G73" s="174"/>
      <c r="H73" s="175"/>
    </row>
    <row r="74" spans="1:13" x14ac:dyDescent="0.35">
      <c r="A74" s="164" t="s">
        <v>44</v>
      </c>
      <c r="B74" s="165"/>
      <c r="C74" s="165"/>
      <c r="D74" s="165"/>
      <c r="E74" s="165"/>
      <c r="F74" s="165"/>
      <c r="G74" s="165"/>
      <c r="H74" s="166"/>
    </row>
    <row r="75" spans="1:13" ht="33" customHeight="1" x14ac:dyDescent="0.35">
      <c r="A75" s="167" t="s">
        <v>46</v>
      </c>
      <c r="B75" s="168"/>
      <c r="C75" s="168"/>
      <c r="D75" s="168"/>
      <c r="E75" s="168"/>
      <c r="F75" s="168"/>
      <c r="G75" s="168"/>
      <c r="H75" s="169"/>
    </row>
  </sheetData>
  <mergeCells count="49">
    <mergeCell ref="A50:H50"/>
    <mergeCell ref="A6:A7"/>
    <mergeCell ref="A1:H1"/>
    <mergeCell ref="A3:H3"/>
    <mergeCell ref="A4:B5"/>
    <mergeCell ref="C4:E4"/>
    <mergeCell ref="F4:H4"/>
    <mergeCell ref="A8:A9"/>
    <mergeCell ref="A41:H41"/>
    <mergeCell ref="A42:B43"/>
    <mergeCell ref="C42:E42"/>
    <mergeCell ref="F42:H42"/>
    <mergeCell ref="O9:O10"/>
    <mergeCell ref="P9:P10"/>
    <mergeCell ref="A10:A11"/>
    <mergeCell ref="F10:F11"/>
    <mergeCell ref="G10:G11"/>
    <mergeCell ref="H10:H11"/>
    <mergeCell ref="P13:P14"/>
    <mergeCell ref="A14:A15"/>
    <mergeCell ref="A18:H18"/>
    <mergeCell ref="A19:B20"/>
    <mergeCell ref="C19:E19"/>
    <mergeCell ref="F19:H19"/>
    <mergeCell ref="A12:A13"/>
    <mergeCell ref="F12:F13"/>
    <mergeCell ref="G12:G13"/>
    <mergeCell ref="H12:H13"/>
    <mergeCell ref="N13:N14"/>
    <mergeCell ref="O13:O14"/>
    <mergeCell ref="A60:B61"/>
    <mergeCell ref="C60:E60"/>
    <mergeCell ref="F60:H60"/>
    <mergeCell ref="A51:B52"/>
    <mergeCell ref="C51:E51"/>
    <mergeCell ref="F51:H51"/>
    <mergeCell ref="A55:H55"/>
    <mergeCell ref="A56:B57"/>
    <mergeCell ref="C56:E56"/>
    <mergeCell ref="F56:H56"/>
    <mergeCell ref="A59:H59"/>
    <mergeCell ref="A58:B58"/>
    <mergeCell ref="A74:H74"/>
    <mergeCell ref="A75:H75"/>
    <mergeCell ref="A62:A63"/>
    <mergeCell ref="A64:A65"/>
    <mergeCell ref="A66:A67"/>
    <mergeCell ref="A71:H71"/>
    <mergeCell ref="A73:H73"/>
  </mergeCells>
  <pageMargins left="0.70866141732283472" right="0.70866141732283472" top="0.74803149606299213" bottom="0.74803149606299213" header="0.31496062992125984" footer="0.31496062992125984"/>
  <pageSetup paperSize="9" scale="69" fitToHeight="2" orientation="landscape" r:id="rId1"/>
  <ignoredErrors>
    <ignoredError sqref="C9 C11 C13"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PERSONAS CON DISCAPACIDAD</vt:lpstr>
      <vt:lpstr>'PERSONAS CON DISCAPACIDAD'!Área_de_impresión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sectores de atención social</dc:title>
  <dc:subject>indicadores sociales</dc:subject>
  <dc:creator>Comunidad de Madrid. Consejería de Políticas Sociales y Familia. S.G.T. Área de Investigación y documentación</dc:creator>
  <cp:keywords>sistema de información; Datos estadísticos; Comunidad de Madrid; indicadores sociales; indicadores de atención social; indicadores de familia; sectores de atención social; indicadores de personas mayores; indicadores de mujeres; indicadores de infancia; indicadores de adolescencia; indicadores de personas con discapaciad;  indicadores de personas migrantes; España;</cp:keywords>
  <dc:description>Los indicadores de sectores de atención social tienen como objetivo ofrecer un sistema de información basado en los datos estadísticos disponibles sobre los principales colectivos de atención social en la Comunidad de Madrid: familia, infancia y adolescencia, mujer, personas mayores, personas con discapacidad y personas migrantes</dc:description>
  <cp:lastModifiedBy>Madrid Digital</cp:lastModifiedBy>
  <cp:lastPrinted>2018-02-08T10:49:46Z</cp:lastPrinted>
  <dcterms:created xsi:type="dcterms:W3CDTF">2016-04-15T11:12:54Z</dcterms:created>
  <dcterms:modified xsi:type="dcterms:W3CDTF">2026-10-05T10:10:23Z</dcterms:modified>
  <cp:contentStatus>actualizado</cp:contentStatus>
</cp:coreProperties>
</file>