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Sso\sso\GBUEN024\GRP\DBASE\ESTUDIOS E INFORMES\Indicadores de Atención Social\INDICADORES\2026\Sectores\Mayores\"/>
    </mc:Choice>
  </mc:AlternateContent>
  <xr:revisionPtr revIDLastSave="0" documentId="13_ncr:1_{A9A145FB-459E-4599-8EAC-E15C7F17B880}" xr6:coauthVersionLast="47" xr6:coauthVersionMax="47" xr10:uidLastSave="{00000000-0000-0000-0000-000000000000}"/>
  <bookViews>
    <workbookView xWindow="-120" yWindow="-120" windowWidth="29040" windowHeight="15720" xr2:uid="{00000000-000D-0000-FFFF-FFFF00000000}"/>
  </bookViews>
  <sheets>
    <sheet name="PERSONAS MAYORES" sheetId="10" r:id="rId1"/>
  </sheets>
  <definedNames>
    <definedName name="_xlnm.Print_Area" localSheetId="0">'PERSONAS MAYORES'!$A$1:$H$78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49" i="10" l="1"/>
  <c r="G49" i="10"/>
  <c r="E49" i="10"/>
  <c r="D49" i="10"/>
  <c r="C49" i="10"/>
  <c r="H47" i="10"/>
  <c r="G47" i="10"/>
  <c r="F47" i="10" s="1"/>
  <c r="E47" i="10"/>
  <c r="D47" i="10"/>
  <c r="H45" i="10"/>
  <c r="G45" i="10"/>
  <c r="E45" i="10"/>
  <c r="D45" i="10"/>
  <c r="C45" i="10"/>
  <c r="C47" i="10" l="1"/>
  <c r="F45" i="10"/>
  <c r="F49" i="10"/>
  <c r="C43" i="10"/>
  <c r="C41" i="10"/>
  <c r="F41" i="10" l="1"/>
  <c r="D43" i="10"/>
  <c r="E43" i="10"/>
  <c r="F43" i="10"/>
  <c r="G43" i="10"/>
  <c r="H43" i="10"/>
  <c r="D11" i="10" l="1"/>
  <c r="D13" i="10"/>
  <c r="D19" i="10"/>
  <c r="D17" i="10"/>
  <c r="D9" i="10"/>
  <c r="D15" i="10"/>
  <c r="D24" i="10"/>
  <c r="E13" i="10"/>
  <c r="E15" i="10"/>
  <c r="E19" i="10"/>
  <c r="E11" i="10"/>
  <c r="E17" i="10"/>
  <c r="E9" i="10"/>
  <c r="E7" i="10"/>
  <c r="C7" i="10" s="1"/>
  <c r="E24" i="10"/>
  <c r="F15" i="10"/>
  <c r="F9" i="10"/>
  <c r="F13" i="10"/>
  <c r="F19" i="10"/>
  <c r="F11" i="10"/>
  <c r="F17" i="10"/>
  <c r="F24" i="10"/>
  <c r="F7" i="10"/>
  <c r="F22" i="10"/>
  <c r="H11" i="10"/>
  <c r="H17" i="10"/>
  <c r="H9" i="10"/>
  <c r="H15" i="10"/>
  <c r="H13" i="10"/>
  <c r="H19" i="10"/>
  <c r="H24" i="10"/>
  <c r="H7" i="10"/>
  <c r="H22" i="10"/>
  <c r="G9" i="10"/>
  <c r="G15" i="10"/>
  <c r="G17" i="10"/>
  <c r="G13" i="10"/>
  <c r="G19" i="10"/>
  <c r="G11" i="10"/>
  <c r="G24" i="10"/>
  <c r="G7" i="10"/>
  <c r="G22" i="10"/>
  <c r="C19" i="10"/>
  <c r="C11" i="10"/>
  <c r="C17" i="10"/>
  <c r="C15" i="10"/>
  <c r="C13" i="10"/>
  <c r="C9" i="10"/>
  <c r="C24" i="10"/>
  <c r="C22" i="10"/>
  <c r="E22" i="10"/>
  <c r="D7" i="10"/>
  <c r="D22" i="10"/>
</calcChain>
</file>

<file path=xl/sharedStrings.xml><?xml version="1.0" encoding="utf-8"?>
<sst xmlns="http://schemas.openxmlformats.org/spreadsheetml/2006/main" count="134" uniqueCount="55">
  <si>
    <t>España</t>
  </si>
  <si>
    <t>Mujeres</t>
  </si>
  <si>
    <t>%</t>
  </si>
  <si>
    <t>Hombres</t>
  </si>
  <si>
    <t>Total</t>
  </si>
  <si>
    <t>Comunidad de Madrid</t>
  </si>
  <si>
    <t>Abs.</t>
  </si>
  <si>
    <r>
      <t>1. POBLACIÓN</t>
    </r>
    <r>
      <rPr>
        <b/>
        <vertAlign val="superscript"/>
        <sz val="11"/>
        <color indexed="8"/>
        <rFont val="Calibri"/>
        <family val="2"/>
      </rPr>
      <t xml:space="preserve"> (1)</t>
    </r>
  </si>
  <si>
    <t>GLOSARIO DE TÉRMINOS</t>
  </si>
  <si>
    <t>Población de 65 años y más</t>
  </si>
  <si>
    <t xml:space="preserve">     Población 65-74 años</t>
  </si>
  <si>
    <t xml:space="preserve">     Población 75-84 años</t>
  </si>
  <si>
    <t xml:space="preserve">     Población 85-89 años</t>
  </si>
  <si>
    <t xml:space="preserve">     Población 90-94 años</t>
  </si>
  <si>
    <t xml:space="preserve">     Población 95-99 años</t>
  </si>
  <si>
    <t xml:space="preserve">     Población 100 años y más</t>
  </si>
  <si>
    <t>Población de mayores de 64 años respecto a la población total</t>
  </si>
  <si>
    <t>Población de mayores de 64 años con discapacidad</t>
  </si>
  <si>
    <t>Población extranjera de 65 años y más</t>
  </si>
  <si>
    <r>
      <t xml:space="preserve">Tasa de dependencia de mayores de 64 años </t>
    </r>
    <r>
      <rPr>
        <vertAlign val="superscript"/>
        <sz val="11"/>
        <rFont val="Calibri"/>
        <family val="2"/>
        <scheme val="minor"/>
      </rPr>
      <t>(a)</t>
    </r>
  </si>
  <si>
    <r>
      <t>2. MORTALIDAD</t>
    </r>
    <r>
      <rPr>
        <b/>
        <vertAlign val="superscript"/>
        <sz val="11"/>
        <color indexed="8"/>
        <rFont val="Calibri"/>
        <family val="2"/>
      </rPr>
      <t xml:space="preserve"> (2)</t>
    </r>
  </si>
  <si>
    <r>
      <t xml:space="preserve">Tasa de mortalidad </t>
    </r>
    <r>
      <rPr>
        <vertAlign val="superscript"/>
        <sz val="11"/>
        <rFont val="Calibri"/>
        <family val="2"/>
        <scheme val="minor"/>
      </rPr>
      <t>(b)</t>
    </r>
  </si>
  <si>
    <r>
      <t xml:space="preserve">Esperanza de vida a los 65 años </t>
    </r>
    <r>
      <rPr>
        <vertAlign val="superscript"/>
        <sz val="11"/>
        <rFont val="Calibri"/>
        <family val="2"/>
        <scheme val="minor"/>
      </rPr>
      <t>(c)</t>
    </r>
  </si>
  <si>
    <r>
      <t>3. SALUD</t>
    </r>
    <r>
      <rPr>
        <b/>
        <vertAlign val="superscript"/>
        <sz val="11"/>
        <color indexed="8"/>
        <rFont val="Calibri"/>
        <family val="2"/>
      </rPr>
      <t xml:space="preserve"> (3)</t>
    </r>
  </si>
  <si>
    <t>Población de más de 65 años con valoración positiva de su estado de salud</t>
  </si>
  <si>
    <t>Pensiones contributivas de jubilación</t>
  </si>
  <si>
    <t>Pensiones no contributivas de jubilación (*)</t>
  </si>
  <si>
    <t>Importe medio mensual de la pensión</t>
  </si>
  <si>
    <t xml:space="preserve">     Pensión contributiva</t>
  </si>
  <si>
    <t>Uso de productos TIC</t>
  </si>
  <si>
    <t>(a) Tasa de dependencia de mayores de 64 años: Cociente entre la población mayor de 64 años entre la población de 16 a 64 años</t>
  </si>
  <si>
    <t>(b) Tasa de mortalidad: Cociente entre nº de fallecidos y la población</t>
  </si>
  <si>
    <t>(c) Esperanza de vida a los 65 años: Nº medio de años que le quedan por vivir a un individuo de 65 años</t>
  </si>
  <si>
    <t>(d) Años de vida saludable a los 65 años: El número de años que se espera vivir sin limitación de actividad si se mantienen las actuales tasas de mortalidad y de limitaciones de actividad</t>
  </si>
  <si>
    <r>
      <t>5. PENSIONES</t>
    </r>
    <r>
      <rPr>
        <b/>
        <vertAlign val="superscript"/>
        <sz val="11"/>
        <color indexed="8"/>
        <rFont val="Calibri"/>
        <family val="2"/>
      </rPr>
      <t xml:space="preserve"> (5)</t>
    </r>
  </si>
  <si>
    <t>PERSONAS MAYORES</t>
  </si>
  <si>
    <t>Personas que han utilizado Internet en los últimos 3 meses</t>
  </si>
  <si>
    <t>Personas que han comprado a través de Internet en los últimos 3 meses</t>
  </si>
  <si>
    <t>Personas que han utilizado Internet al menos una vez por semana en los últimos 3 meses</t>
  </si>
  <si>
    <r>
      <t xml:space="preserve">6. USO DE LAS TECNOLOGÍAS </t>
    </r>
    <r>
      <rPr>
        <b/>
        <vertAlign val="superscript"/>
        <sz val="11"/>
        <color indexed="8"/>
        <rFont val="Calibri"/>
        <family val="2"/>
      </rPr>
      <t>(6)</t>
    </r>
    <r>
      <rPr>
        <vertAlign val="superscript"/>
        <sz val="11"/>
        <color indexed="8"/>
        <rFont val="Calibri"/>
        <family val="2"/>
      </rPr>
      <t xml:space="preserve"> </t>
    </r>
    <r>
      <rPr>
        <b/>
        <sz val="11"/>
        <color indexed="8"/>
        <rFont val="Calibri"/>
        <family val="2"/>
      </rPr>
      <t>(personas de 65 a 74 años)</t>
    </r>
  </si>
  <si>
    <t xml:space="preserve">     Pensión no contributiva</t>
  </si>
  <si>
    <r>
      <t>Años de vida saludable a los 65 años</t>
    </r>
    <r>
      <rPr>
        <vertAlign val="superscript"/>
        <sz val="11"/>
        <color theme="1"/>
        <rFont val="Calibri"/>
        <family val="2"/>
        <scheme val="minor"/>
      </rPr>
      <t>(d)*</t>
    </r>
  </si>
  <si>
    <t>Personas que han utilizado Internet diariamente (al menos 5 días a la semana)</t>
  </si>
  <si>
    <t>Total hogares</t>
  </si>
  <si>
    <t>Total hogares unipersonales</t>
  </si>
  <si>
    <t>Total hogares unipersonales de mayores de 60 años</t>
  </si>
  <si>
    <t>(4) Fuente: Encuesta de Características Esenciales de la Población y Viviendas 2021 INE. 2023</t>
  </si>
  <si>
    <t xml:space="preserve">      Personas de 60-69 años que viven en hogares unipersonales</t>
  </si>
  <si>
    <t xml:space="preserve">     Personas de 70-79  años que viven en hogaresunipersonales</t>
  </si>
  <si>
    <t xml:space="preserve">     Personas de 80 y más años que viven en hogares unipersonales</t>
  </si>
  <si>
    <r>
      <t>4. ESTRUCTURA DE HOGARES</t>
    </r>
    <r>
      <rPr>
        <b/>
        <vertAlign val="superscript"/>
        <sz val="11"/>
        <color indexed="8"/>
        <rFont val="Calibri"/>
        <family val="2"/>
      </rPr>
      <t xml:space="preserve"> (4)</t>
    </r>
    <r>
      <rPr>
        <vertAlign val="superscript"/>
        <sz val="11"/>
        <color indexed="8"/>
        <rFont val="Calibri"/>
        <family val="2"/>
      </rPr>
      <t xml:space="preserve"> </t>
    </r>
  </si>
  <si>
    <t>(1) Fuentes: Estadística Continua de Población. Datos provisionales 01/10/2025.INE 2025 Discapacidad: Comunidad de Madrid: Base de datos de reconocimiento de la discapacidad. Consejería de Familia, Juventud y Política Social. 2024 España: Base estatal de datos de personas con valoración del grado de discapacidad. Ministerio de Derechos Sociales y Agenda 2030. IMSERSO. Dic. 2023.
Tasa de dependencia: Indicadores demográficos básicos. Indicadores de estructura de la población. INE. 2025</t>
  </si>
  <si>
    <t>(2) Fuente: Indicadores Demográficos Básicos. Definitivos 2024. INE 2025.</t>
  </si>
  <si>
    <t xml:space="preserve">(5) Fuente: Pensiones no contributivas: Informe mensual de gestión de las PNC y de las Prestaciones Sociales y Económicas para personas con discapacidad. IMSERSO, 1 septiembre 2026.
                    Pensiones contributivas: Registro de Prestaciones Sociales Públicas (INSS), septiembre 2026.
     (*) Incluye las pensiones no contributivas por jubilación y las de jubilación procedente de la invalidez.    </t>
  </si>
  <si>
    <t>(6) Fuente: Encuesta sobre Equipamiento y Uso de Tecnologías de Información y Comunicación en los hogares. INE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</si>
</sst>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_€_-;\-* #,##0.00\ _€_-;_-* &quot;-&quot;??\ _€_-;_-@_-"/>
    <numFmt numFmtId="165" formatCode="_(* #,##0.00_);_(* \(#,##0.00\);_(* &quot;-&quot;??_);_(@_)"/>
  </numFmts>
  <fonts count="17" x14ac:knownFonts="1">
    <font>
      <sz val="11"/>
      <color theme="1"/>
      <name val="Calibri"/>
      <family val="2"/>
      <scheme val="minor"/>
    </font>
    <font>
      <b/>
      <vertAlign val="superscript"/>
      <sz val="11"/>
      <color indexed="8"/>
      <name val="Calibri"/>
      <family val="2"/>
    </font>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b/>
      <sz val="11"/>
      <name val="Calibri"/>
      <family val="2"/>
      <scheme val="minor"/>
    </font>
    <font>
      <sz val="11"/>
      <name val="Calibri"/>
      <family val="2"/>
      <scheme val="minor"/>
    </font>
    <font>
      <vertAlign val="superscript"/>
      <sz val="11"/>
      <color theme="1"/>
      <name val="Calibri"/>
      <family val="2"/>
      <scheme val="minor"/>
    </font>
    <font>
      <vertAlign val="superscript"/>
      <sz val="11"/>
      <name val="Calibri"/>
      <family val="2"/>
      <scheme val="minor"/>
    </font>
    <font>
      <vertAlign val="superscript"/>
      <sz val="11"/>
      <color indexed="8"/>
      <name val="Calibri"/>
      <family val="2"/>
    </font>
    <font>
      <sz val="11"/>
      <color indexed="8"/>
      <name val="Calibri"/>
      <family val="2"/>
      <scheme val="minor"/>
    </font>
    <font>
      <b/>
      <sz val="11"/>
      <color indexed="8"/>
      <name val="Calibri"/>
      <family val="2"/>
    </font>
    <font>
      <sz val="10"/>
      <name val="Arial"/>
      <family val="2"/>
    </font>
    <font>
      <sz val="10"/>
      <name val="Arial"/>
      <family val="2"/>
    </font>
    <font>
      <sz val="10"/>
      <color indexed="53"/>
      <name val="Arial"/>
      <family val="2"/>
    </font>
    <font>
      <sz val="10"/>
      <color rgb="FF00B05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indexed="46"/>
        <bgColor indexed="64"/>
      </patternFill>
    </fill>
  </fills>
  <borders count="13">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28">
    <xf numFmtId="0" fontId="0" fillId="0" borderId="0"/>
    <xf numFmtId="9" fontId="2" fillId="0" borderId="0" applyFont="0" applyFill="0" applyBorder="0" applyAlignment="0" applyProtection="0"/>
    <xf numFmtId="0" fontId="1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5" fontId="13" fillId="0" borderId="0" applyFont="0" applyFill="0" applyBorder="0" applyAlignment="0" applyProtection="0"/>
    <xf numFmtId="0" fontId="14" fillId="0" borderId="0"/>
    <xf numFmtId="44" fontId="13" fillId="0" borderId="0" applyFont="0" applyFill="0" applyBorder="0" applyAlignment="0" applyProtection="0"/>
    <xf numFmtId="0" fontId="15" fillId="6" borderId="0" applyNumberFormat="0" applyAlignment="0" applyProtection="0">
      <alignment vertical="top"/>
      <protection locked="0"/>
    </xf>
    <xf numFmtId="0" fontId="16" fillId="6" borderId="0" applyNumberFormat="0" applyFill="0" applyBorder="0" applyAlignment="0" applyProtection="0">
      <alignment vertical="top"/>
      <protection locked="0"/>
    </xf>
    <xf numFmtId="0" fontId="15" fillId="6" borderId="0" applyNumberFormat="0" applyBorder="0" applyAlignment="0" applyProtection="0">
      <alignment vertical="top"/>
      <protection locked="0"/>
    </xf>
    <xf numFmtId="0" fontId="15" fillId="6" borderId="0" applyNumberFormat="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13" fillId="0" borderId="0"/>
    <xf numFmtId="0" fontId="2" fillId="0" borderId="0"/>
    <xf numFmtId="0" fontId="2" fillId="0" borderId="0"/>
    <xf numFmtId="0" fontId="14" fillId="0" borderId="0"/>
    <xf numFmtId="0" fontId="11" fillId="0" borderId="0"/>
    <xf numFmtId="0" fontId="13" fillId="0" borderId="0"/>
    <xf numFmtId="164" fontId="2" fillId="0" borderId="0" applyFont="0" applyFill="0" applyBorder="0" applyAlignment="0" applyProtection="0"/>
    <xf numFmtId="0" fontId="13" fillId="0" borderId="0"/>
    <xf numFmtId="0" fontId="14" fillId="0" borderId="0"/>
    <xf numFmtId="164" fontId="2" fillId="0" borderId="0" applyFont="0" applyFill="0" applyBorder="0" applyAlignment="0" applyProtection="0"/>
    <xf numFmtId="0" fontId="13" fillId="0" borderId="0"/>
    <xf numFmtId="0" fontId="13" fillId="0" borderId="0"/>
    <xf numFmtId="0" fontId="13" fillId="0" borderId="0"/>
    <xf numFmtId="0" fontId="13" fillId="0" borderId="0"/>
    <xf numFmtId="165" fontId="13" fillId="0" borderId="0" applyFont="0" applyFill="0" applyBorder="0" applyAlignment="0" applyProtection="0"/>
    <xf numFmtId="0" fontId="14" fillId="0" borderId="0"/>
    <xf numFmtId="0" fontId="15" fillId="6" borderId="0" applyNumberFormat="0" applyAlignment="0" applyProtection="0">
      <alignment vertical="top"/>
      <protection locked="0"/>
    </xf>
    <xf numFmtId="0" fontId="16" fillId="6" borderId="0" applyNumberFormat="0" applyFill="0" applyBorder="0" applyAlignment="0" applyProtection="0">
      <alignment vertical="top"/>
      <protection locked="0"/>
    </xf>
    <xf numFmtId="0" fontId="15" fillId="6" borderId="0" applyNumberFormat="0" applyAlignment="0" applyProtection="0">
      <alignment vertical="top"/>
      <protection locked="0"/>
    </xf>
    <xf numFmtId="164" fontId="2" fillId="0" borderId="0" applyFont="0" applyFill="0" applyBorder="0" applyAlignment="0" applyProtection="0"/>
    <xf numFmtId="0" fontId="13" fillId="0" borderId="0"/>
    <xf numFmtId="0" fontId="2" fillId="0" borderId="0"/>
    <xf numFmtId="0" fontId="2" fillId="0" borderId="0"/>
    <xf numFmtId="0" fontId="14" fillId="0" borderId="0"/>
    <xf numFmtId="0" fontId="2" fillId="0" borderId="0"/>
    <xf numFmtId="0" fontId="13" fillId="0" borderId="0"/>
    <xf numFmtId="0" fontId="16" fillId="6" borderId="0" applyNumberFormat="0" applyFill="0" applyBorder="0" applyAlignment="0" applyProtection="0">
      <alignment vertical="top"/>
      <protection locked="0"/>
    </xf>
    <xf numFmtId="0" fontId="14" fillId="0" borderId="0"/>
    <xf numFmtId="0" fontId="13" fillId="0" borderId="0"/>
    <xf numFmtId="0" fontId="15" fillId="6" borderId="0" applyNumberFormat="0" applyAlignment="0" applyProtection="0">
      <alignment vertical="top"/>
      <protection locked="0"/>
    </xf>
    <xf numFmtId="0" fontId="13" fillId="0" borderId="0"/>
    <xf numFmtId="0" fontId="2" fillId="0" borderId="0"/>
    <xf numFmtId="0" fontId="13" fillId="0" borderId="0"/>
    <xf numFmtId="0" fontId="13" fillId="0" borderId="0"/>
    <xf numFmtId="0" fontId="13" fillId="0" borderId="0"/>
    <xf numFmtId="164" fontId="2" fillId="0" borderId="0" applyFont="0" applyFill="0" applyBorder="0" applyAlignment="0" applyProtection="0"/>
    <xf numFmtId="0" fontId="13" fillId="0" borderId="0"/>
    <xf numFmtId="165" fontId="13" fillId="0" borderId="0" applyFont="0" applyFill="0" applyBorder="0" applyAlignment="0" applyProtection="0"/>
    <xf numFmtId="164" fontId="2" fillId="0" borderId="0" applyFont="0" applyFill="0" applyBorder="0" applyAlignment="0" applyProtection="0"/>
    <xf numFmtId="0" fontId="13" fillId="0" borderId="0"/>
    <xf numFmtId="0" fontId="13" fillId="0" borderId="0"/>
    <xf numFmtId="0" fontId="13" fillId="0" borderId="0"/>
    <xf numFmtId="0" fontId="13" fillId="0" borderId="0"/>
    <xf numFmtId="165" fontId="13" fillId="0" borderId="0" applyFont="0" applyFill="0" applyBorder="0" applyAlignment="0" applyProtection="0"/>
    <xf numFmtId="0" fontId="13" fillId="0" borderId="0"/>
    <xf numFmtId="0" fontId="1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165" fontId="13" fillId="0" borderId="0" applyFont="0" applyFill="0" applyBorder="0" applyAlignment="0" applyProtection="0"/>
    <xf numFmtId="0" fontId="15" fillId="6" borderId="0" applyNumberFormat="0" applyAlignment="0" applyProtection="0">
      <alignment vertical="top"/>
      <protection locked="0"/>
    </xf>
    <xf numFmtId="0" fontId="15" fillId="6" borderId="0" applyNumberFormat="0" applyAlignment="0" applyProtection="0">
      <alignment vertical="top"/>
      <protection locked="0"/>
    </xf>
    <xf numFmtId="0" fontId="16" fillId="6" borderId="0" applyNumberFormat="0" applyFill="0" applyBorder="0" applyAlignment="0" applyProtection="0">
      <alignment vertical="top"/>
      <protection locked="0"/>
    </xf>
    <xf numFmtId="165" fontId="13"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13" fillId="0" borderId="0"/>
    <xf numFmtId="0" fontId="13" fillId="0" borderId="0"/>
    <xf numFmtId="0" fontId="13" fillId="0" borderId="0"/>
    <xf numFmtId="165" fontId="13" fillId="0" borderId="0" applyFont="0" applyFill="0" applyBorder="0" applyAlignment="0" applyProtection="0"/>
    <xf numFmtId="0" fontId="13" fillId="0" borderId="0"/>
    <xf numFmtId="0" fontId="15" fillId="6" borderId="0" applyNumberFormat="0" applyAlignment="0" applyProtection="0">
      <alignment vertical="top"/>
      <protection locked="0"/>
    </xf>
    <xf numFmtId="164" fontId="2" fillId="0" borderId="0" applyFont="0" applyFill="0" applyBorder="0" applyAlignment="0" applyProtection="0"/>
    <xf numFmtId="0" fontId="2" fillId="0" borderId="0"/>
    <xf numFmtId="0" fontId="2" fillId="0" borderId="0"/>
    <xf numFmtId="0" fontId="16" fillId="6" borderId="0" applyNumberFormat="0" applyFill="0" applyBorder="0" applyAlignment="0" applyProtection="0">
      <alignment vertical="top"/>
      <protection locked="0"/>
    </xf>
    <xf numFmtId="164" fontId="2" fillId="0" borderId="0" applyFont="0" applyFill="0" applyBorder="0" applyAlignment="0" applyProtection="0"/>
    <xf numFmtId="0" fontId="2" fillId="0" borderId="0"/>
    <xf numFmtId="0" fontId="2" fillId="0" borderId="0"/>
    <xf numFmtId="0" fontId="13" fillId="0" borderId="0"/>
    <xf numFmtId="0" fontId="13" fillId="0" borderId="0"/>
    <xf numFmtId="0" fontId="13" fillId="0" borderId="0"/>
    <xf numFmtId="165" fontId="13" fillId="0" borderId="0" applyFont="0" applyFill="0" applyBorder="0" applyAlignment="0" applyProtection="0"/>
    <xf numFmtId="0" fontId="15" fillId="6" borderId="0" applyNumberFormat="0" applyAlignment="0" applyProtection="0">
      <alignment vertical="top"/>
      <protection locked="0"/>
    </xf>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0" fontId="13" fillId="0" borderId="0"/>
    <xf numFmtId="164" fontId="2" fillId="0" borderId="0" applyFont="0" applyFill="0" applyBorder="0" applyAlignment="0" applyProtection="0"/>
    <xf numFmtId="0" fontId="13" fillId="0" borderId="0"/>
    <xf numFmtId="0" fontId="13" fillId="0" borderId="0"/>
    <xf numFmtId="164" fontId="2" fillId="0" borderId="0" applyFont="0" applyFill="0" applyBorder="0" applyAlignment="0" applyProtection="0"/>
    <xf numFmtId="0" fontId="13" fillId="0" borderId="0"/>
    <xf numFmtId="0" fontId="13" fillId="0" borderId="0"/>
    <xf numFmtId="164" fontId="2" fillId="0" borderId="0" applyFont="0" applyFill="0" applyBorder="0" applyAlignment="0" applyProtection="0"/>
    <xf numFmtId="0" fontId="13" fillId="0" borderId="0"/>
    <xf numFmtId="9" fontId="13" fillId="0" borderId="0" applyFont="0" applyFill="0" applyBorder="0" applyAlignment="0" applyProtection="0"/>
    <xf numFmtId="0" fontId="13" fillId="0" borderId="0"/>
  </cellStyleXfs>
  <cellXfs count="209">
    <xf numFmtId="0" fontId="0" fillId="0" borderId="0" xfId="0"/>
    <xf numFmtId="0" fontId="3" fillId="0" borderId="0" xfId="0" applyFont="1"/>
    <xf numFmtId="0" fontId="0" fillId="0" borderId="1" xfId="0" applyBorder="1"/>
    <xf numFmtId="0" fontId="0" fillId="0" borderId="2" xfId="0" applyBorder="1"/>
    <xf numFmtId="0" fontId="0" fillId="0" borderId="1" xfId="0" applyFill="1" applyBorder="1"/>
    <xf numFmtId="0" fontId="0" fillId="0" borderId="7" xfId="0" applyFill="1" applyBorder="1"/>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2" xfId="0" applyFont="1" applyFill="1" applyBorder="1" applyAlignment="1">
      <alignment horizontal="center"/>
    </xf>
    <xf numFmtId="0" fontId="0" fillId="0" borderId="5" xfId="0" applyBorder="1"/>
    <xf numFmtId="0" fontId="7" fillId="0" borderId="1" xfId="0" applyFont="1" applyBorder="1" applyAlignment="1"/>
    <xf numFmtId="3" fontId="7" fillId="0" borderId="4" xfId="0" applyNumberFormat="1" applyFont="1" applyFill="1" applyBorder="1"/>
    <xf numFmtId="0" fontId="7" fillId="0" borderId="7" xfId="0" applyFont="1" applyBorder="1" applyAlignment="1"/>
    <xf numFmtId="3" fontId="7" fillId="0" borderId="3" xfId="0" applyNumberFormat="1" applyFont="1" applyFill="1" applyBorder="1"/>
    <xf numFmtId="3" fontId="7" fillId="0" borderId="8" xfId="0" applyNumberFormat="1" applyFont="1" applyFill="1" applyBorder="1"/>
    <xf numFmtId="3" fontId="0" fillId="0" borderId="0" xfId="0" applyNumberFormat="1"/>
    <xf numFmtId="0" fontId="7" fillId="0" borderId="1" xfId="0" applyFont="1" applyBorder="1"/>
    <xf numFmtId="0" fontId="7" fillId="0" borderId="7" xfId="0" applyFont="1" applyBorder="1"/>
    <xf numFmtId="0" fontId="7" fillId="0" borderId="2" xfId="0" applyFont="1" applyBorder="1"/>
    <xf numFmtId="9" fontId="7" fillId="0" borderId="5" xfId="1" applyFont="1" applyFill="1" applyBorder="1"/>
    <xf numFmtId="10" fontId="7" fillId="0" borderId="6" xfId="1" applyNumberFormat="1" applyFont="1" applyFill="1" applyBorder="1"/>
    <xf numFmtId="10" fontId="7" fillId="0" borderId="2" xfId="1" applyNumberFormat="1" applyFont="1" applyFill="1" applyBorder="1"/>
    <xf numFmtId="10" fontId="7" fillId="0" borderId="8" xfId="1" applyNumberFormat="1" applyFont="1" applyFill="1" applyBorder="1"/>
    <xf numFmtId="10" fontId="7" fillId="0" borderId="5" xfId="1" applyNumberFormat="1" applyFont="1" applyFill="1" applyBorder="1"/>
    <xf numFmtId="10" fontId="7" fillId="0" borderId="0" xfId="1" applyNumberFormat="1" applyFont="1" applyFill="1" applyBorder="1"/>
    <xf numFmtId="10" fontId="7" fillId="0" borderId="7" xfId="1" applyNumberFormat="1" applyFont="1" applyFill="1" applyBorder="1"/>
    <xf numFmtId="3" fontId="7" fillId="0" borderId="4" xfId="0" applyNumberFormat="1" applyFont="1" applyFill="1" applyBorder="1" applyAlignment="1"/>
    <xf numFmtId="3" fontId="7" fillId="0" borderId="1" xfId="0" applyNumberFormat="1" applyFont="1" applyFill="1" applyBorder="1" applyAlignment="1"/>
    <xf numFmtId="9" fontId="7" fillId="0" borderId="6" xfId="1" applyFont="1" applyFill="1" applyBorder="1"/>
    <xf numFmtId="3" fontId="7" fillId="0" borderId="4" xfId="1" applyNumberFormat="1" applyFont="1" applyFill="1" applyBorder="1"/>
    <xf numFmtId="3" fontId="7" fillId="0" borderId="1" xfId="1" applyNumberFormat="1" applyFont="1" applyFill="1" applyBorder="1"/>
    <xf numFmtId="3" fontId="7" fillId="0" borderId="0" xfId="1" applyNumberFormat="1" applyFont="1" applyFill="1" applyBorder="1"/>
    <xf numFmtId="3" fontId="7" fillId="0" borderId="7" xfId="1" applyNumberFormat="1" applyFont="1" applyFill="1" applyBorder="1"/>
    <xf numFmtId="10" fontId="7" fillId="0" borderId="11" xfId="1" applyNumberFormat="1" applyFont="1" applyFill="1" applyBorder="1"/>
    <xf numFmtId="10" fontId="7" fillId="0" borderId="9" xfId="1" applyNumberFormat="1" applyFont="1" applyFill="1" applyBorder="1"/>
    <xf numFmtId="10" fontId="7" fillId="0" borderId="10" xfId="1" applyNumberFormat="1" applyFont="1" applyFill="1" applyBorder="1"/>
    <xf numFmtId="4" fontId="7" fillId="0" borderId="1" xfId="0" applyNumberFormat="1" applyFont="1" applyFill="1" applyBorder="1"/>
    <xf numFmtId="4" fontId="7" fillId="0" borderId="7" xfId="0" applyNumberFormat="1" applyFont="1" applyFill="1" applyBorder="1" applyAlignment="1">
      <alignment horizontal="right"/>
    </xf>
    <xf numFmtId="4" fontId="7" fillId="0" borderId="5" xfId="0" applyNumberFormat="1" applyFont="1" applyBorder="1"/>
    <xf numFmtId="4" fontId="7" fillId="0" borderId="2" xfId="1" applyNumberFormat="1" applyFont="1" applyFill="1" applyBorder="1" applyAlignment="1">
      <alignment horizontal="right"/>
    </xf>
    <xf numFmtId="0" fontId="3" fillId="2" borderId="8" xfId="0" applyFont="1" applyFill="1" applyBorder="1"/>
    <xf numFmtId="0" fontId="3" fillId="2" borderId="0" xfId="0" applyFont="1" applyFill="1" applyBorder="1"/>
    <xf numFmtId="0" fontId="0" fillId="2" borderId="8" xfId="0" applyFill="1" applyBorder="1"/>
    <xf numFmtId="0" fontId="0" fillId="2" borderId="0" xfId="0" applyFill="1" applyBorder="1"/>
    <xf numFmtId="0" fontId="7" fillId="2" borderId="8" xfId="0" applyFont="1" applyFill="1" applyBorder="1"/>
    <xf numFmtId="0" fontId="7" fillId="2" borderId="0" xfId="0" applyFont="1" applyFill="1" applyBorder="1"/>
    <xf numFmtId="0" fontId="3" fillId="2" borderId="8" xfId="0" applyFont="1" applyFill="1" applyBorder="1" applyAlignment="1">
      <alignment vertical="center"/>
    </xf>
    <xf numFmtId="0" fontId="3" fillId="2" borderId="0" xfId="0" applyFont="1" applyFill="1" applyBorder="1" applyAlignment="1">
      <alignment vertical="center"/>
    </xf>
    <xf numFmtId="0" fontId="0" fillId="3" borderId="0" xfId="0" applyFill="1" applyBorder="1"/>
    <xf numFmtId="0" fontId="0" fillId="3" borderId="7" xfId="0" applyFill="1" applyBorder="1"/>
    <xf numFmtId="0" fontId="3" fillId="2" borderId="3" xfId="0" applyFont="1" applyFill="1" applyBorder="1"/>
    <xf numFmtId="0" fontId="3" fillId="2" borderId="4" xfId="0" applyFont="1" applyFill="1" applyBorder="1"/>
    <xf numFmtId="4" fontId="7" fillId="0" borderId="9" xfId="0" applyNumberFormat="1" applyFont="1" applyFill="1" applyBorder="1"/>
    <xf numFmtId="4" fontId="7" fillId="0" borderId="11" xfId="0" applyNumberFormat="1" applyFont="1" applyBorder="1"/>
    <xf numFmtId="4" fontId="7" fillId="0" borderId="9" xfId="0" applyNumberFormat="1" applyFont="1" applyBorder="1"/>
    <xf numFmtId="0" fontId="3" fillId="3" borderId="3" xfId="0" applyFont="1" applyFill="1" applyBorder="1"/>
    <xf numFmtId="0" fontId="0" fillId="3" borderId="4" xfId="0" applyFill="1" applyBorder="1"/>
    <xf numFmtId="0" fontId="0" fillId="3" borderId="1" xfId="0" applyFill="1" applyBorder="1"/>
    <xf numFmtId="0" fontId="0" fillId="3" borderId="8" xfId="0" applyFill="1" applyBorder="1"/>
    <xf numFmtId="4" fontId="7" fillId="0" borderId="10" xfId="0" applyNumberFormat="1" applyFont="1" applyFill="1" applyBorder="1"/>
    <xf numFmtId="0" fontId="0" fillId="0" borderId="0" xfId="0" applyAlignment="1">
      <alignment horizontal="right"/>
    </xf>
    <xf numFmtId="0" fontId="3" fillId="2" borderId="5" xfId="0" applyFont="1" applyFill="1" applyBorder="1" applyAlignment="1">
      <alignment vertical="center"/>
    </xf>
    <xf numFmtId="0" fontId="3" fillId="2" borderId="6" xfId="0" applyFont="1" applyFill="1" applyBorder="1" applyAlignment="1">
      <alignment vertical="center"/>
    </xf>
    <xf numFmtId="0" fontId="7" fillId="0" borderId="3" xfId="0" applyFont="1" applyBorder="1" applyAlignment="1">
      <alignment horizontal="left"/>
    </xf>
    <xf numFmtId="0" fontId="7" fillId="0" borderId="1" xfId="0" applyFont="1" applyBorder="1" applyAlignment="1">
      <alignment horizontal="left"/>
    </xf>
    <xf numFmtId="0" fontId="7" fillId="0" borderId="3" xfId="0" applyFont="1" applyBorder="1" applyAlignment="1">
      <alignment horizontal="justify" vertical="center"/>
    </xf>
    <xf numFmtId="0" fontId="7" fillId="0" borderId="4" xfId="0" applyFont="1" applyBorder="1" applyAlignment="1">
      <alignment horizontal="justify"/>
    </xf>
    <xf numFmtId="2" fontId="7" fillId="0" borderId="4" xfId="0" applyNumberFormat="1" applyFont="1" applyFill="1" applyBorder="1" applyAlignment="1"/>
    <xf numFmtId="2" fontId="5" fillId="0" borderId="4" xfId="0" applyNumberFormat="1" applyFont="1" applyFill="1" applyBorder="1" applyAlignment="1"/>
    <xf numFmtId="0" fontId="5" fillId="0" borderId="1" xfId="0" applyFont="1" applyBorder="1" applyAlignment="1"/>
    <xf numFmtId="0" fontId="7" fillId="0" borderId="8" xfId="0" applyFont="1" applyBorder="1" applyAlignment="1">
      <alignment horizontal="justify" vertical="center"/>
    </xf>
    <xf numFmtId="0" fontId="7" fillId="0" borderId="0" xfId="0" applyFont="1" applyBorder="1" applyAlignment="1">
      <alignment horizontal="justify"/>
    </xf>
    <xf numFmtId="2" fontId="7" fillId="0" borderId="0" xfId="0" applyNumberFormat="1" applyFont="1" applyFill="1" applyBorder="1" applyAlignment="1"/>
    <xf numFmtId="0" fontId="7" fillId="0" borderId="5" xfId="0" applyFont="1" applyBorder="1" applyAlignment="1">
      <alignment horizontal="justify" vertical="center"/>
    </xf>
    <xf numFmtId="0" fontId="7" fillId="0" borderId="6" xfId="0" applyFont="1" applyBorder="1" applyAlignment="1">
      <alignment horizontal="justify"/>
    </xf>
    <xf numFmtId="2" fontId="7" fillId="0" borderId="6" xfId="0" applyNumberFormat="1" applyFont="1" applyFill="1" applyBorder="1" applyAlignment="1"/>
    <xf numFmtId="0" fontId="7" fillId="0" borderId="2" xfId="0" applyFont="1" applyBorder="1" applyAlignment="1"/>
    <xf numFmtId="0" fontId="6" fillId="2" borderId="8" xfId="0" applyFont="1" applyFill="1" applyBorder="1" applyAlignment="1">
      <alignment horizontal="center"/>
    </xf>
    <xf numFmtId="0" fontId="6" fillId="2" borderId="0" xfId="0" applyFont="1" applyFill="1" applyBorder="1" applyAlignment="1">
      <alignment horizontal="center"/>
    </xf>
    <xf numFmtId="0" fontId="6" fillId="2" borderId="7" xfId="0" applyFont="1" applyFill="1" applyBorder="1" applyAlignment="1">
      <alignment horizontal="center"/>
    </xf>
    <xf numFmtId="2" fontId="0" fillId="0" borderId="3" xfId="0" applyNumberFormat="1" applyBorder="1"/>
    <xf numFmtId="2" fontId="0" fillId="0" borderId="8" xfId="0" applyNumberFormat="1" applyBorder="1"/>
    <xf numFmtId="2" fontId="0" fillId="0" borderId="6" xfId="0" applyNumberFormat="1" applyBorder="1"/>
    <xf numFmtId="2" fontId="7" fillId="0" borderId="0" xfId="0" applyNumberFormat="1" applyFont="1" applyFill="1" applyBorder="1" applyAlignment="1">
      <alignment vertical="center"/>
    </xf>
    <xf numFmtId="0" fontId="7" fillId="0" borderId="7" xfId="0" applyFont="1" applyBorder="1" applyAlignment="1">
      <alignment vertical="center"/>
    </xf>
    <xf numFmtId="0" fontId="3" fillId="2" borderId="5" xfId="0" applyFont="1" applyFill="1" applyBorder="1" applyAlignment="1">
      <alignment horizontal="center"/>
    </xf>
    <xf numFmtId="0" fontId="3" fillId="2" borderId="2" xfId="0" applyFont="1" applyFill="1" applyBorder="1" applyAlignment="1">
      <alignment horizontal="center"/>
    </xf>
    <xf numFmtId="2" fontId="0" fillId="0" borderId="0" xfId="0" applyNumberFormat="1" applyBorder="1"/>
    <xf numFmtId="2" fontId="0" fillId="0" borderId="7" xfId="0" applyNumberFormat="1" applyBorder="1"/>
    <xf numFmtId="2" fontId="0" fillId="0" borderId="4" xfId="0" applyNumberFormat="1" applyBorder="1"/>
    <xf numFmtId="2" fontId="0" fillId="0" borderId="1" xfId="0" applyNumberFormat="1" applyBorder="1"/>
    <xf numFmtId="2" fontId="0" fillId="0" borderId="2" xfId="0" applyNumberFormat="1" applyBorder="1"/>
    <xf numFmtId="0" fontId="7" fillId="0" borderId="3" xfId="0" applyFont="1" applyBorder="1" applyAlignment="1">
      <alignment vertical="center" wrapText="1"/>
    </xf>
    <xf numFmtId="0" fontId="5" fillId="0" borderId="0" xfId="0" applyFont="1" applyAlignment="1">
      <alignment vertical="center"/>
    </xf>
    <xf numFmtId="2" fontId="0" fillId="0" borderId="0" xfId="0" applyNumberFormat="1"/>
    <xf numFmtId="0" fontId="3" fillId="2" borderId="5" xfId="0" applyFont="1" applyFill="1" applyBorder="1" applyAlignment="1">
      <alignment horizontal="center"/>
    </xf>
    <xf numFmtId="0" fontId="3" fillId="2" borderId="2" xfId="0" applyFont="1" applyFill="1" applyBorder="1" applyAlignment="1">
      <alignment horizontal="center"/>
    </xf>
    <xf numFmtId="3" fontId="0" fillId="0" borderId="9" xfId="0" applyNumberFormat="1" applyBorder="1"/>
    <xf numFmtId="3" fontId="0" fillId="0" borderId="10" xfId="0" applyNumberFormat="1" applyBorder="1"/>
    <xf numFmtId="0" fontId="0" fillId="0" borderId="11" xfId="0" applyFill="1" applyBorder="1" applyAlignment="1">
      <alignment vertical="center" wrapText="1"/>
    </xf>
    <xf numFmtId="0" fontId="0" fillId="0" borderId="10" xfId="0" applyFill="1" applyBorder="1"/>
    <xf numFmtId="4" fontId="0" fillId="0" borderId="0" xfId="0" applyNumberFormat="1"/>
    <xf numFmtId="10" fontId="0" fillId="0" borderId="0" xfId="1" applyNumberFormat="1" applyFont="1"/>
    <xf numFmtId="10" fontId="0" fillId="0" borderId="0" xfId="1" applyNumberFormat="1" applyFont="1" applyFill="1" applyBorder="1"/>
    <xf numFmtId="3" fontId="7" fillId="0" borderId="3" xfId="0" applyNumberFormat="1" applyFont="1" applyFill="1" applyBorder="1" applyAlignment="1"/>
    <xf numFmtId="3" fontId="0" fillId="3" borderId="4" xfId="0" applyNumberFormat="1" applyFill="1" applyBorder="1"/>
    <xf numFmtId="3" fontId="0" fillId="3" borderId="1" xfId="0" applyNumberFormat="1" applyFill="1" applyBorder="1"/>
    <xf numFmtId="10" fontId="0" fillId="3" borderId="6" xfId="1" applyNumberFormat="1" applyFont="1" applyFill="1" applyBorder="1"/>
    <xf numFmtId="10" fontId="0" fillId="3" borderId="2" xfId="1" applyNumberFormat="1" applyFont="1" applyFill="1" applyBorder="1"/>
    <xf numFmtId="3" fontId="7" fillId="0" borderId="0" xfId="0" applyNumberFormat="1" applyFont="1" applyFill="1" applyBorder="1" applyAlignment="1"/>
    <xf numFmtId="3" fontId="7" fillId="0" borderId="7" xfId="0" applyNumberFormat="1" applyFont="1" applyFill="1" applyBorder="1" applyAlignment="1"/>
    <xf numFmtId="10" fontId="7" fillId="0" borderId="8" xfId="0" applyNumberFormat="1" applyFont="1" applyFill="1" applyBorder="1" applyAlignment="1"/>
    <xf numFmtId="10" fontId="7" fillId="0" borderId="0" xfId="0" applyNumberFormat="1" applyFont="1" applyFill="1" applyBorder="1" applyAlignment="1"/>
    <xf numFmtId="10" fontId="7" fillId="0" borderId="7" xfId="0" applyNumberFormat="1" applyFont="1" applyBorder="1" applyAlignment="1"/>
    <xf numFmtId="10" fontId="7" fillId="0" borderId="8" xfId="0" applyNumberFormat="1" applyFont="1" applyFill="1" applyBorder="1" applyAlignment="1">
      <alignment vertical="center"/>
    </xf>
    <xf numFmtId="10" fontId="7" fillId="0" borderId="0" xfId="0" applyNumberFormat="1" applyFont="1" applyFill="1" applyBorder="1" applyAlignment="1">
      <alignment vertical="center"/>
    </xf>
    <xf numFmtId="10" fontId="7" fillId="0" borderId="7" xfId="0" applyNumberFormat="1" applyFont="1" applyBorder="1" applyAlignment="1">
      <alignment vertical="center"/>
    </xf>
    <xf numFmtId="10" fontId="7" fillId="0" borderId="5" xfId="0" applyNumberFormat="1" applyFont="1" applyFill="1" applyBorder="1" applyAlignment="1"/>
    <xf numFmtId="10" fontId="7" fillId="0" borderId="6" xfId="0" applyNumberFormat="1" applyFont="1" applyFill="1" applyBorder="1" applyAlignment="1"/>
    <xf numFmtId="10" fontId="7" fillId="0" borderId="2" xfId="0" applyNumberFormat="1" applyFont="1" applyBorder="1" applyAlignment="1"/>
    <xf numFmtId="3" fontId="7" fillId="0" borderId="11" xfId="0" applyNumberFormat="1" applyFont="1" applyFill="1" applyBorder="1"/>
    <xf numFmtId="3" fontId="7" fillId="0" borderId="9" xfId="0" applyNumberFormat="1" applyFont="1" applyFill="1" applyBorder="1" applyAlignment="1"/>
    <xf numFmtId="3" fontId="7" fillId="0" borderId="10" xfId="0" applyNumberFormat="1" applyFont="1" applyFill="1" applyBorder="1" applyAlignment="1"/>
    <xf numFmtId="0" fontId="7" fillId="0" borderId="9" xfId="0" applyFont="1" applyBorder="1"/>
    <xf numFmtId="0" fontId="7" fillId="0" borderId="12" xfId="0" applyFont="1" applyBorder="1"/>
    <xf numFmtId="0" fontId="7" fillId="0" borderId="4" xfId="0" applyFont="1" applyBorder="1"/>
    <xf numFmtId="0" fontId="7" fillId="0" borderId="6" xfId="0" applyFont="1" applyBorder="1"/>
    <xf numFmtId="0" fontId="7" fillId="0" borderId="7" xfId="0" applyFont="1" applyFill="1" applyBorder="1"/>
    <xf numFmtId="0" fontId="0" fillId="0" borderId="2" xfId="0" applyFill="1" applyBorder="1"/>
    <xf numFmtId="0" fontId="7" fillId="0" borderId="8" xfId="0" applyFont="1" applyFill="1" applyBorder="1" applyAlignment="1">
      <alignment vertical="center" wrapText="1"/>
    </xf>
    <xf numFmtId="0" fontId="0" fillId="0" borderId="8" xfId="0" applyFill="1" applyBorder="1"/>
    <xf numFmtId="0" fontId="0" fillId="0" borderId="5" xfId="0" applyFill="1" applyBorder="1"/>
    <xf numFmtId="10" fontId="0" fillId="0" borderId="5" xfId="1" applyNumberFormat="1" applyFont="1" applyFill="1" applyBorder="1"/>
    <xf numFmtId="10" fontId="0" fillId="0" borderId="6" xfId="1" applyNumberFormat="1" applyFont="1" applyFill="1" applyBorder="1"/>
    <xf numFmtId="10" fontId="0" fillId="0" borderId="2" xfId="1" applyNumberFormat="1" applyFont="1" applyFill="1" applyBorder="1"/>
    <xf numFmtId="4" fontId="5" fillId="0" borderId="0" xfId="0" applyNumberFormat="1" applyFont="1" applyFill="1" applyBorder="1"/>
    <xf numFmtId="4" fontId="5" fillId="0" borderId="7" xfId="0" applyNumberFormat="1" applyFont="1" applyFill="1" applyBorder="1" applyAlignment="1">
      <alignment horizontal="right"/>
    </xf>
    <xf numFmtId="4" fontId="5" fillId="0" borderId="3" xfId="0" applyNumberFormat="1" applyFont="1" applyFill="1" applyBorder="1"/>
    <xf numFmtId="4" fontId="5" fillId="0" borderId="4" xfId="0" applyNumberFormat="1" applyFont="1" applyFill="1" applyBorder="1"/>
    <xf numFmtId="4" fontId="5" fillId="0" borderId="1" xfId="0" applyNumberFormat="1" applyFont="1" applyFill="1" applyBorder="1"/>
    <xf numFmtId="4" fontId="5" fillId="0" borderId="3" xfId="0" applyNumberFormat="1" applyFont="1" applyBorder="1"/>
    <xf numFmtId="4" fontId="5" fillId="0" borderId="4" xfId="0" applyNumberFormat="1" applyFont="1" applyBorder="1"/>
    <xf numFmtId="4" fontId="5" fillId="0" borderId="0" xfId="0" applyNumberFormat="1" applyFont="1" applyBorder="1"/>
    <xf numFmtId="4" fontId="5" fillId="0" borderId="6" xfId="0" applyNumberFormat="1" applyFont="1" applyFill="1" applyBorder="1"/>
    <xf numFmtId="4" fontId="5" fillId="0" borderId="2" xfId="1" applyNumberFormat="1" applyFont="1" applyFill="1" applyBorder="1" applyAlignment="1">
      <alignment horizontal="right"/>
    </xf>
    <xf numFmtId="4" fontId="5" fillId="0" borderId="6" xfId="0" applyNumberFormat="1" applyFont="1" applyBorder="1"/>
    <xf numFmtId="3" fontId="7" fillId="0" borderId="11" xfId="0" applyNumberFormat="1" applyFont="1" applyBorder="1"/>
    <xf numFmtId="3" fontId="7" fillId="0" borderId="9" xfId="0" applyNumberFormat="1" applyFont="1" applyBorder="1"/>
    <xf numFmtId="3" fontId="7" fillId="0" borderId="10" xfId="0" applyNumberFormat="1" applyFont="1" applyBorder="1"/>
    <xf numFmtId="4" fontId="7" fillId="0" borderId="8" xfId="0" applyNumberFormat="1" applyFont="1" applyFill="1" applyBorder="1"/>
    <xf numFmtId="4" fontId="7" fillId="0" borderId="8" xfId="0" applyNumberFormat="1" applyFont="1" applyBorder="1"/>
    <xf numFmtId="4" fontId="7" fillId="0" borderId="5" xfId="0" applyNumberFormat="1" applyFont="1" applyFill="1" applyBorder="1"/>
    <xf numFmtId="3" fontId="7" fillId="3" borderId="3" xfId="0" applyNumberFormat="1" applyFont="1" applyFill="1" applyBorder="1"/>
    <xf numFmtId="3" fontId="7" fillId="3" borderId="4" xfId="0" applyNumberFormat="1" applyFont="1" applyFill="1" applyBorder="1"/>
    <xf numFmtId="3" fontId="7" fillId="3" borderId="1" xfId="0" applyNumberFormat="1" applyFont="1" applyFill="1" applyBorder="1"/>
    <xf numFmtId="10" fontId="7" fillId="3" borderId="5" xfId="1" applyNumberFormat="1" applyFont="1" applyFill="1" applyBorder="1"/>
    <xf numFmtId="10" fontId="7" fillId="3" borderId="6" xfId="1" applyNumberFormat="1" applyFont="1" applyFill="1" applyBorder="1"/>
    <xf numFmtId="10" fontId="7" fillId="3" borderId="2" xfId="1" applyNumberFormat="1" applyFont="1" applyFill="1" applyBorder="1"/>
    <xf numFmtId="0" fontId="7" fillId="3" borderId="8" xfId="0" applyFont="1" applyFill="1" applyBorder="1" applyAlignment="1"/>
    <xf numFmtId="0" fontId="7" fillId="3" borderId="0" xfId="0" applyFont="1" applyFill="1" applyBorder="1" applyAlignment="1"/>
    <xf numFmtId="0" fontId="7" fillId="3" borderId="7" xfId="0" applyFont="1" applyFill="1" applyBorder="1" applyAlignment="1"/>
    <xf numFmtId="0" fontId="7" fillId="3" borderId="8" xfId="0" applyFont="1" applyFill="1" applyBorder="1" applyAlignment="1">
      <alignment wrapText="1"/>
    </xf>
    <xf numFmtId="0" fontId="7" fillId="3" borderId="5" xfId="0" applyFont="1" applyFill="1" applyBorder="1" applyAlignment="1">
      <alignment wrapText="1"/>
    </xf>
    <xf numFmtId="0" fontId="7" fillId="3" borderId="6" xfId="0" applyFont="1" applyFill="1" applyBorder="1" applyAlignment="1"/>
    <xf numFmtId="0" fontId="7" fillId="3" borderId="2" xfId="0" applyFont="1" applyFill="1" applyBorder="1" applyAlignment="1"/>
    <xf numFmtId="0" fontId="3" fillId="5" borderId="11" xfId="0" applyFont="1" applyFill="1" applyBorder="1" applyAlignment="1">
      <alignment horizontal="center"/>
    </xf>
    <xf numFmtId="0" fontId="3" fillId="5" borderId="9" xfId="0" applyFont="1" applyFill="1" applyBorder="1" applyAlignment="1">
      <alignment horizontal="center"/>
    </xf>
    <xf numFmtId="0" fontId="3" fillId="5" borderId="10" xfId="0" applyFont="1" applyFill="1" applyBorder="1" applyAlignment="1">
      <alignment horizontal="center"/>
    </xf>
    <xf numFmtId="0" fontId="3" fillId="2" borderId="8" xfId="0" applyFont="1" applyFill="1" applyBorder="1" applyAlignment="1">
      <alignment horizontal="center"/>
    </xf>
    <xf numFmtId="0" fontId="3" fillId="2" borderId="0" xfId="0" applyFont="1" applyFill="1" applyBorder="1" applyAlignment="1">
      <alignment horizontal="center"/>
    </xf>
    <xf numFmtId="0" fontId="3" fillId="2" borderId="7" xfId="0" applyFont="1" applyFill="1" applyBorder="1" applyAlignment="1">
      <alignment horizontal="center"/>
    </xf>
    <xf numFmtId="0" fontId="0" fillId="3" borderId="5" xfId="0" applyFill="1" applyBorder="1" applyAlignment="1">
      <alignment horizontal="left" wrapText="1"/>
    </xf>
    <xf numFmtId="0" fontId="0" fillId="3" borderId="6" xfId="0" applyFill="1" applyBorder="1" applyAlignment="1">
      <alignment horizontal="left" wrapText="1"/>
    </xf>
    <xf numFmtId="0" fontId="0" fillId="3" borderId="2" xfId="0" applyFill="1" applyBorder="1" applyAlignment="1">
      <alignment horizontal="left" wrapText="1"/>
    </xf>
    <xf numFmtId="0" fontId="7" fillId="3" borderId="3" xfId="0" applyFont="1" applyFill="1" applyBorder="1" applyAlignment="1">
      <alignment wrapText="1"/>
    </xf>
    <xf numFmtId="0" fontId="7" fillId="3" borderId="4" xfId="0" applyFont="1" applyFill="1" applyBorder="1" applyAlignment="1"/>
    <xf numFmtId="0" fontId="7" fillId="3" borderId="1" xfId="0" applyFont="1" applyFill="1" applyBorder="1" applyAlignment="1"/>
    <xf numFmtId="0" fontId="0" fillId="3" borderId="8" xfId="0" applyFill="1" applyBorder="1" applyAlignment="1">
      <alignment wrapText="1"/>
    </xf>
    <xf numFmtId="0" fontId="0" fillId="3" borderId="0" xfId="0" applyFill="1" applyBorder="1" applyAlignment="1"/>
    <xf numFmtId="0" fontId="0" fillId="3" borderId="7" xfId="0" applyFill="1" applyBorder="1" applyAlignment="1"/>
    <xf numFmtId="0" fontId="7" fillId="0" borderId="5"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vertical="center" wrapText="1"/>
    </xf>
    <xf numFmtId="0" fontId="7" fillId="0" borderId="5" xfId="0" applyFont="1" applyBorder="1" applyAlignment="1">
      <alignment vertical="center" wrapText="1"/>
    </xf>
    <xf numFmtId="0" fontId="3" fillId="5" borderId="5" xfId="0" applyFont="1" applyFill="1" applyBorder="1" applyAlignment="1">
      <alignment horizontal="center"/>
    </xf>
    <xf numFmtId="0" fontId="3" fillId="5" borderId="6" xfId="0" applyFont="1" applyFill="1" applyBorder="1" applyAlignment="1">
      <alignment horizontal="center"/>
    </xf>
    <xf numFmtId="0" fontId="3" fillId="5"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1" xfId="0" applyFont="1" applyFill="1" applyBorder="1" applyAlignment="1">
      <alignment horizontal="center"/>
    </xf>
    <xf numFmtId="0" fontId="7" fillId="0" borderId="8" xfId="0" applyFont="1" applyBorder="1" applyAlignment="1">
      <alignment vertical="center" wrapText="1"/>
    </xf>
    <xf numFmtId="0" fontId="7" fillId="0" borderId="3" xfId="0" applyFont="1" applyBorder="1" applyAlignment="1">
      <alignment horizontal="left"/>
    </xf>
    <xf numFmtId="0" fontId="7" fillId="0" borderId="1" xfId="0" applyFont="1" applyBorder="1" applyAlignment="1">
      <alignment horizontal="left"/>
    </xf>
    <xf numFmtId="0" fontId="7" fillId="0" borderId="8" xfId="0" applyFont="1" applyBorder="1" applyAlignment="1">
      <alignment horizontal="left"/>
    </xf>
    <xf numFmtId="0" fontId="7" fillId="0" borderId="7" xfId="0" applyFont="1" applyBorder="1" applyAlignment="1">
      <alignment horizontal="left"/>
    </xf>
    <xf numFmtId="0" fontId="7" fillId="0" borderId="3" xfId="0" applyFont="1" applyFill="1" applyBorder="1" applyAlignment="1">
      <alignment vertical="center" wrapText="1"/>
    </xf>
    <xf numFmtId="0" fontId="7" fillId="0" borderId="5" xfId="0" applyFont="1" applyFill="1" applyBorder="1" applyAlignment="1">
      <alignment vertical="center" wrapText="1"/>
    </xf>
    <xf numFmtId="0" fontId="7" fillId="0" borderId="11" xfId="0" applyFont="1" applyFill="1" applyBorder="1" applyAlignment="1">
      <alignment horizontal="left"/>
    </xf>
    <xf numFmtId="0" fontId="7" fillId="0" borderId="10" xfId="0" applyFont="1" applyFill="1" applyBorder="1" applyAlignment="1">
      <alignment horizontal="left"/>
    </xf>
    <xf numFmtId="0" fontId="7" fillId="3" borderId="8" xfId="0" applyFont="1" applyFill="1" applyBorder="1" applyAlignment="1">
      <alignment vertical="center" wrapText="1"/>
    </xf>
    <xf numFmtId="0" fontId="7" fillId="3" borderId="5" xfId="0" applyFont="1" applyFill="1" applyBorder="1" applyAlignment="1">
      <alignment vertical="center" wrapText="1"/>
    </xf>
    <xf numFmtId="0" fontId="4" fillId="4" borderId="0" xfId="0" applyFont="1" applyFill="1" applyAlignment="1">
      <alignment horizontal="center"/>
    </xf>
    <xf numFmtId="0" fontId="3" fillId="5" borderId="4" xfId="0" applyFont="1" applyFill="1" applyBorder="1" applyAlignment="1">
      <alignment horizontal="center"/>
    </xf>
    <xf numFmtId="0" fontId="3" fillId="5" borderId="1" xfId="0" applyFont="1" applyFill="1" applyBorder="1" applyAlignment="1">
      <alignment horizontal="center"/>
    </xf>
    <xf numFmtId="0" fontId="0" fillId="0" borderId="3" xfId="0" applyBorder="1" applyAlignment="1">
      <alignment vertical="center" wrapText="1"/>
    </xf>
    <xf numFmtId="0" fontId="0" fillId="0" borderId="5" xfId="0" applyBorder="1" applyAlignment="1">
      <alignment vertical="center" wrapText="1"/>
    </xf>
    <xf numFmtId="0" fontId="0" fillId="0" borderId="3" xfId="0" applyFill="1" applyBorder="1" applyAlignment="1">
      <alignment vertical="center" wrapText="1"/>
    </xf>
    <xf numFmtId="0" fontId="0" fillId="0" borderId="8" xfId="0" applyBorder="1" applyAlignment="1">
      <alignment vertical="center" wrapText="1"/>
    </xf>
    <xf numFmtId="0" fontId="0" fillId="0" borderId="8" xfId="0" applyFill="1" applyBorder="1" applyAlignment="1">
      <alignment vertical="center" wrapText="1"/>
    </xf>
  </cellXfs>
  <cellStyles count="128">
    <cellStyle name="Euro" xfId="26" xr:uid="{00000000-0005-0000-0000-000000000000}"/>
    <cellStyle name="Hipervínculo 2" xfId="27" xr:uid="{00000000-0005-0000-0000-000001000000}"/>
    <cellStyle name="Hipervínculo 2 2" xfId="28" xr:uid="{00000000-0005-0000-0000-000002000000}"/>
    <cellStyle name="Hipervínculo 2 2 2" xfId="89" xr:uid="{00000000-0005-0000-0000-000003000000}"/>
    <cellStyle name="Hipervínculo 2 2 2 2" xfId="90" xr:uid="{00000000-0005-0000-0000-000004000000}"/>
    <cellStyle name="Hipervínculo 2 2 3" xfId="104" xr:uid="{00000000-0005-0000-0000-000005000000}"/>
    <cellStyle name="Hipervínculo 2 3" xfId="50" xr:uid="{00000000-0005-0000-0000-000006000000}"/>
    <cellStyle name="Hipervínculo 2 4" xfId="59" xr:uid="{00000000-0005-0000-0000-000007000000}"/>
    <cellStyle name="Hipervínculo 2 4 2" xfId="88" xr:uid="{00000000-0005-0000-0000-000008000000}"/>
    <cellStyle name="Hipervínculo 3" xfId="29" xr:uid="{00000000-0005-0000-0000-000009000000}"/>
    <cellStyle name="Hipervínculo 4" xfId="49" xr:uid="{00000000-0005-0000-0000-00000A000000}"/>
    <cellStyle name="Hipervínculo 4 2" xfId="100" xr:uid="{00000000-0005-0000-0000-00000B000000}"/>
    <cellStyle name="Hipervínculo 4 3" xfId="112" xr:uid="{00000000-0005-0000-0000-00000C000000}"/>
    <cellStyle name="Hipervínculo 5" xfId="62" xr:uid="{00000000-0005-0000-0000-00000D000000}"/>
    <cellStyle name="Hipervínculo visitado" xfId="51" builtinId="9" customBuiltin="1"/>
    <cellStyle name="Hipervínculo visitado 2" xfId="30" xr:uid="{00000000-0005-0000-0000-00000F000000}"/>
    <cellStyle name="Millares 2 2" xfId="31" xr:uid="{00000000-0005-0000-0000-000010000000}"/>
    <cellStyle name="Millares 2 3" xfId="39" xr:uid="{00000000-0005-0000-0000-000011000000}"/>
    <cellStyle name="Millares 2 4" xfId="42" xr:uid="{00000000-0005-0000-0000-000012000000}"/>
    <cellStyle name="Millares 2 5" xfId="71" xr:uid="{00000000-0005-0000-0000-000013000000}"/>
    <cellStyle name="Millares 2 6" xfId="116" xr:uid="{00000000-0005-0000-0000-000014000000}"/>
    <cellStyle name="Millares 2 7" xfId="118" xr:uid="{00000000-0005-0000-0000-000015000000}"/>
    <cellStyle name="Millares 2 8" xfId="121" xr:uid="{00000000-0005-0000-0000-000016000000}"/>
    <cellStyle name="Millares 2 9" xfId="124" xr:uid="{00000000-0005-0000-0000-000017000000}"/>
    <cellStyle name="Millares 3" xfId="24" xr:uid="{00000000-0005-0000-0000-000018000000}"/>
    <cellStyle name="Millares 3 2" xfId="32" xr:uid="{00000000-0005-0000-0000-000019000000}"/>
    <cellStyle name="Millares 3 2 2" xfId="47" xr:uid="{00000000-0005-0000-0000-00001A000000}"/>
    <cellStyle name="Millares 3 2 2 2" xfId="92" xr:uid="{00000000-0005-0000-0000-00001B000000}"/>
    <cellStyle name="Millares 3 2 2 2 2" xfId="98" xr:uid="{00000000-0005-0000-0000-00001C000000}"/>
    <cellStyle name="Millares 3 2 2 3" xfId="111" xr:uid="{00000000-0005-0000-0000-00001D000000}"/>
    <cellStyle name="Millares 3 2 3" xfId="70" xr:uid="{00000000-0005-0000-0000-00001E000000}"/>
    <cellStyle name="Millares 3 2 4" xfId="76" xr:uid="{00000000-0005-0000-0000-00001F000000}"/>
    <cellStyle name="Millares 3 2 4 2" xfId="105" xr:uid="{00000000-0005-0000-0000-000020000000}"/>
    <cellStyle name="Millares 3 3" xfId="52" xr:uid="{00000000-0005-0000-0000-000021000000}"/>
    <cellStyle name="Millares 3 3 2" xfId="87" xr:uid="{00000000-0005-0000-0000-000022000000}"/>
    <cellStyle name="Millares 3 3 2 2" xfId="101" xr:uid="{00000000-0005-0000-0000-000023000000}"/>
    <cellStyle name="Millares 3 3 3" xfId="113" xr:uid="{00000000-0005-0000-0000-000024000000}"/>
    <cellStyle name="Millares 3 4" xfId="68" xr:uid="{00000000-0005-0000-0000-000025000000}"/>
    <cellStyle name="Millares 3 4 2" xfId="91" xr:uid="{00000000-0005-0000-0000-000026000000}"/>
    <cellStyle name="Normal" xfId="0" builtinId="0"/>
    <cellStyle name="Normal 10" xfId="9" xr:uid="{00000000-0005-0000-0000-000028000000}"/>
    <cellStyle name="Normal 10 2" xfId="127" xr:uid="{00000000-0005-0000-0000-000029000000}"/>
    <cellStyle name="Normal 11" xfId="13" xr:uid="{00000000-0005-0000-0000-00002A000000}"/>
    <cellStyle name="Normal 12" xfId="3" xr:uid="{00000000-0005-0000-0000-00002B000000}"/>
    <cellStyle name="Normal 13" xfId="7" xr:uid="{00000000-0005-0000-0000-00002C000000}"/>
    <cellStyle name="Normal 14" xfId="11" xr:uid="{00000000-0005-0000-0000-00002D000000}"/>
    <cellStyle name="Normal 15" xfId="15" xr:uid="{00000000-0005-0000-0000-00002E000000}"/>
    <cellStyle name="Normal 16" xfId="16" xr:uid="{00000000-0005-0000-0000-00002F000000}"/>
    <cellStyle name="Normal 17" xfId="17" xr:uid="{00000000-0005-0000-0000-000030000000}"/>
    <cellStyle name="Normal 19" xfId="18" xr:uid="{00000000-0005-0000-0000-000031000000}"/>
    <cellStyle name="Normal 2" xfId="2" xr:uid="{00000000-0005-0000-0000-000032000000}"/>
    <cellStyle name="Normal 2 10" xfId="119" xr:uid="{00000000-0005-0000-0000-000033000000}"/>
    <cellStyle name="Normal 2 11" xfId="122" xr:uid="{00000000-0005-0000-0000-000034000000}"/>
    <cellStyle name="Normal 2 12" xfId="125" xr:uid="{00000000-0005-0000-0000-000035000000}"/>
    <cellStyle name="Normal 2 2" xfId="25" xr:uid="{00000000-0005-0000-0000-000036000000}"/>
    <cellStyle name="Normal 2 2 2" xfId="33" xr:uid="{00000000-0005-0000-0000-000037000000}"/>
    <cellStyle name="Normal 2 2 3" xfId="53" xr:uid="{00000000-0005-0000-0000-000038000000}"/>
    <cellStyle name="Normal 2 2 4" xfId="66" xr:uid="{00000000-0005-0000-0000-000039000000}"/>
    <cellStyle name="Normal 2 3" xfId="40" xr:uid="{00000000-0005-0000-0000-00003A000000}"/>
    <cellStyle name="Normal 2 4" xfId="43" xr:uid="{00000000-0005-0000-0000-00003B000000}"/>
    <cellStyle name="Normal 2 5" xfId="37" xr:uid="{00000000-0005-0000-0000-00003C000000}"/>
    <cellStyle name="Normal 2 6" xfId="48" xr:uid="{00000000-0005-0000-0000-00003D000000}"/>
    <cellStyle name="Normal 2 6 2" xfId="72" xr:uid="{00000000-0005-0000-0000-00003E000000}"/>
    <cellStyle name="Normal 2 6 3" xfId="77" xr:uid="{00000000-0005-0000-0000-00003F000000}"/>
    <cellStyle name="Normal 2 7" xfId="69" xr:uid="{00000000-0005-0000-0000-000040000000}"/>
    <cellStyle name="Normal 2 7 2" xfId="78" xr:uid="{00000000-0005-0000-0000-000041000000}"/>
    <cellStyle name="Normal 2 8" xfId="86" xr:uid="{00000000-0005-0000-0000-000042000000}"/>
    <cellStyle name="Normal 2 9" xfId="110" xr:uid="{00000000-0005-0000-0000-000043000000}"/>
    <cellStyle name="Normal 20" xfId="19" xr:uid="{00000000-0005-0000-0000-000044000000}"/>
    <cellStyle name="Normal 21" xfId="20" xr:uid="{00000000-0005-0000-0000-000045000000}"/>
    <cellStyle name="Normal 22" xfId="21" xr:uid="{00000000-0005-0000-0000-000046000000}"/>
    <cellStyle name="Normal 23" xfId="22" xr:uid="{00000000-0005-0000-0000-000047000000}"/>
    <cellStyle name="Normal 24" xfId="23" xr:uid="{00000000-0005-0000-0000-000048000000}"/>
    <cellStyle name="Normal 25" xfId="84" xr:uid="{00000000-0005-0000-0000-000049000000}"/>
    <cellStyle name="Normal 26" xfId="117" xr:uid="{00000000-0005-0000-0000-00004A000000}"/>
    <cellStyle name="Normal 27" xfId="120" xr:uid="{00000000-0005-0000-0000-00004B000000}"/>
    <cellStyle name="Normal 28" xfId="123" xr:uid="{00000000-0005-0000-0000-00004C000000}"/>
    <cellStyle name="Normal 3" xfId="4" xr:uid="{00000000-0005-0000-0000-00004D000000}"/>
    <cellStyle name="Normal 3 2" xfId="34" xr:uid="{00000000-0005-0000-0000-00004E000000}"/>
    <cellStyle name="Normal 3 2 2" xfId="38" xr:uid="{00000000-0005-0000-0000-00004F000000}"/>
    <cellStyle name="Normal 3 2 2 2" xfId="93" xr:uid="{00000000-0005-0000-0000-000050000000}"/>
    <cellStyle name="Normal 3 2 2 2 2" xfId="95" xr:uid="{00000000-0005-0000-0000-000051000000}"/>
    <cellStyle name="Normal 3 2 2 3" xfId="108" xr:uid="{00000000-0005-0000-0000-000052000000}"/>
    <cellStyle name="Normal 3 2 3" xfId="58" xr:uid="{00000000-0005-0000-0000-000053000000}"/>
    <cellStyle name="Normal 3 2 4" xfId="61" xr:uid="{00000000-0005-0000-0000-000054000000}"/>
    <cellStyle name="Normal 3 2 4 2" xfId="106" xr:uid="{00000000-0005-0000-0000-000055000000}"/>
    <cellStyle name="Normal 3 3" xfId="54" xr:uid="{00000000-0005-0000-0000-000056000000}"/>
    <cellStyle name="Normal 3 3 2" xfId="79" xr:uid="{00000000-0005-0000-0000-000057000000}"/>
    <cellStyle name="Normal 3 3 2 2" xfId="102" xr:uid="{00000000-0005-0000-0000-000058000000}"/>
    <cellStyle name="Normal 3 3 3" xfId="114" xr:uid="{00000000-0005-0000-0000-000059000000}"/>
    <cellStyle name="Normal 3 4" xfId="64" xr:uid="{00000000-0005-0000-0000-00005A000000}"/>
    <cellStyle name="Normal 3 4 2" xfId="85" xr:uid="{00000000-0005-0000-0000-00005B000000}"/>
    <cellStyle name="Normal 4" xfId="8" xr:uid="{00000000-0005-0000-0000-00005C000000}"/>
    <cellStyle name="Normal 4 2" xfId="35" xr:uid="{00000000-0005-0000-0000-00005D000000}"/>
    <cellStyle name="Normal 4 2 2" xfId="45" xr:uid="{00000000-0005-0000-0000-00005E000000}"/>
    <cellStyle name="Normal 4 2 2 2" xfId="94" xr:uid="{00000000-0005-0000-0000-00005F000000}"/>
    <cellStyle name="Normal 4 2 2 2 2" xfId="97" xr:uid="{00000000-0005-0000-0000-000060000000}"/>
    <cellStyle name="Normal 4 2 2 3" xfId="109" xr:uid="{00000000-0005-0000-0000-000061000000}"/>
    <cellStyle name="Normal 4 2 3" xfId="65" xr:uid="{00000000-0005-0000-0000-000062000000}"/>
    <cellStyle name="Normal 4 2 4" xfId="74" xr:uid="{00000000-0005-0000-0000-000063000000}"/>
    <cellStyle name="Normal 4 2 4 2" xfId="107" xr:uid="{00000000-0005-0000-0000-000064000000}"/>
    <cellStyle name="Normal 4 3" xfId="55" xr:uid="{00000000-0005-0000-0000-000065000000}"/>
    <cellStyle name="Normal 4 3 2" xfId="81" xr:uid="{00000000-0005-0000-0000-000066000000}"/>
    <cellStyle name="Normal 4 3 2 2" xfId="103" xr:uid="{00000000-0005-0000-0000-000067000000}"/>
    <cellStyle name="Normal 4 3 3" xfId="115" xr:uid="{00000000-0005-0000-0000-000068000000}"/>
    <cellStyle name="Normal 4 4" xfId="57" xr:uid="{00000000-0005-0000-0000-000069000000}"/>
    <cellStyle name="Normal 4 4 2" xfId="96" xr:uid="{00000000-0005-0000-0000-00006A000000}"/>
    <cellStyle name="Normal 5" xfId="12" xr:uid="{00000000-0005-0000-0000-00006B000000}"/>
    <cellStyle name="Normal 5 2" xfId="36" xr:uid="{00000000-0005-0000-0000-00006C000000}"/>
    <cellStyle name="Normal 5 2 2" xfId="46" xr:uid="{00000000-0005-0000-0000-00006D000000}"/>
    <cellStyle name="Normal 5 2 3" xfId="67" xr:uid="{00000000-0005-0000-0000-00006E000000}"/>
    <cellStyle name="Normal 5 2 4" xfId="75" xr:uid="{00000000-0005-0000-0000-00006F000000}"/>
    <cellStyle name="Normal 5 3" xfId="56" xr:uid="{00000000-0005-0000-0000-000070000000}"/>
    <cellStyle name="Normal 5 3 2" xfId="82" xr:uid="{00000000-0005-0000-0000-000071000000}"/>
    <cellStyle name="Normal 5 4" xfId="83" xr:uid="{00000000-0005-0000-0000-000072000000}"/>
    <cellStyle name="Normal 6" xfId="6" xr:uid="{00000000-0005-0000-0000-000073000000}"/>
    <cellStyle name="Normal 6 2" xfId="41" xr:uid="{00000000-0005-0000-0000-000074000000}"/>
    <cellStyle name="Normal 6 2 2" xfId="44" xr:uid="{00000000-0005-0000-0000-000075000000}"/>
    <cellStyle name="Normal 6 2 3" xfId="63" xr:uid="{00000000-0005-0000-0000-000076000000}"/>
    <cellStyle name="Normal 6 2 4" xfId="73" xr:uid="{00000000-0005-0000-0000-000077000000}"/>
    <cellStyle name="Normal 6 3" xfId="60" xr:uid="{00000000-0005-0000-0000-000078000000}"/>
    <cellStyle name="Normal 6 3 2" xfId="80" xr:uid="{00000000-0005-0000-0000-000079000000}"/>
    <cellStyle name="Normal 6 4" xfId="99" xr:uid="{00000000-0005-0000-0000-00007A000000}"/>
    <cellStyle name="Normal 7" xfId="10" xr:uid="{00000000-0005-0000-0000-00007B000000}"/>
    <cellStyle name="Normal 8" xfId="14" xr:uid="{00000000-0005-0000-0000-00007C000000}"/>
    <cellStyle name="Normal 9" xfId="5" xr:uid="{00000000-0005-0000-0000-00007D000000}"/>
    <cellStyle name="Porcentaje" xfId="1" builtinId="5"/>
    <cellStyle name="Porcentual 3" xfId="126" xr:uid="{00000000-0005-0000-0000-00007F000000}"/>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8"/>
  <sheetViews>
    <sheetView tabSelected="1" topLeftCell="A52" zoomScale="85" zoomScaleNormal="85" workbookViewId="0">
      <selection activeCell="A79" sqref="A79"/>
    </sheetView>
  </sheetViews>
  <sheetFormatPr baseColWidth="10" defaultRowHeight="15" x14ac:dyDescent="0.25"/>
  <cols>
    <col min="1" max="1" width="79.140625" customWidth="1"/>
    <col min="2" max="2" width="20.5703125" customWidth="1"/>
    <col min="3" max="8" width="17.5703125" customWidth="1"/>
    <col min="9" max="9" width="9.5703125" bestFit="1" customWidth="1"/>
    <col min="10" max="10" width="8.5703125" bestFit="1" customWidth="1"/>
    <col min="11" max="11" width="7.5703125" bestFit="1" customWidth="1"/>
    <col min="12" max="13" width="8.5703125" bestFit="1" customWidth="1"/>
  </cols>
  <sheetData>
    <row r="1" spans="1:9" ht="18.75" x14ac:dyDescent="0.3">
      <c r="A1" s="201" t="s">
        <v>35</v>
      </c>
      <c r="B1" s="201"/>
      <c r="C1" s="201"/>
      <c r="D1" s="201"/>
      <c r="E1" s="201"/>
      <c r="F1" s="201"/>
      <c r="G1" s="201"/>
      <c r="H1" s="201"/>
    </row>
    <row r="2" spans="1:9" x14ac:dyDescent="0.25">
      <c r="A2" s="1"/>
      <c r="B2" s="1"/>
    </row>
    <row r="3" spans="1:9" ht="17.25" x14ac:dyDescent="0.25">
      <c r="A3" s="165" t="s">
        <v>7</v>
      </c>
      <c r="B3" s="166"/>
      <c r="C3" s="202"/>
      <c r="D3" s="202"/>
      <c r="E3" s="202"/>
      <c r="F3" s="202"/>
      <c r="G3" s="202"/>
      <c r="H3" s="203"/>
    </row>
    <row r="4" spans="1:9" x14ac:dyDescent="0.25">
      <c r="A4" s="40"/>
      <c r="B4" s="41"/>
      <c r="C4" s="187" t="s">
        <v>5</v>
      </c>
      <c r="D4" s="188"/>
      <c r="E4" s="189"/>
      <c r="F4" s="187" t="s">
        <v>0</v>
      </c>
      <c r="G4" s="188"/>
      <c r="H4" s="189"/>
    </row>
    <row r="5" spans="1:9" x14ac:dyDescent="0.25">
      <c r="A5" s="42"/>
      <c r="B5" s="43"/>
      <c r="C5" s="6" t="s">
        <v>4</v>
      </c>
      <c r="D5" s="7" t="s">
        <v>1</v>
      </c>
      <c r="E5" s="8" t="s">
        <v>3</v>
      </c>
      <c r="F5" s="7" t="s">
        <v>4</v>
      </c>
      <c r="G5" s="7" t="s">
        <v>1</v>
      </c>
      <c r="H5" s="8" t="s">
        <v>3</v>
      </c>
    </row>
    <row r="6" spans="1:9" x14ac:dyDescent="0.25">
      <c r="A6" s="204" t="s">
        <v>9</v>
      </c>
      <c r="B6" s="2" t="s">
        <v>6</v>
      </c>
      <c r="C6" s="13">
        <v>1395177</v>
      </c>
      <c r="D6" s="26">
        <v>811111</v>
      </c>
      <c r="E6" s="27">
        <v>584066</v>
      </c>
      <c r="F6" s="11">
        <v>10561158</v>
      </c>
      <c r="G6" s="26">
        <v>5934989</v>
      </c>
      <c r="H6" s="27">
        <v>4626169</v>
      </c>
    </row>
    <row r="7" spans="1:9" x14ac:dyDescent="0.25">
      <c r="A7" s="205"/>
      <c r="B7" s="3" t="s">
        <v>2</v>
      </c>
      <c r="C7" s="19">
        <f>D7+E7</f>
        <v>1</v>
      </c>
      <c r="D7" s="20">
        <f>D6/C6</f>
        <v>0.58136781211272837</v>
      </c>
      <c r="E7" s="21">
        <f>E6/C6</f>
        <v>0.41863218788727163</v>
      </c>
      <c r="F7" s="28">
        <f>G7+H7</f>
        <v>1</v>
      </c>
      <c r="G7" s="20">
        <f>G6/F6</f>
        <v>0.56196384904003893</v>
      </c>
      <c r="H7" s="21">
        <f>H6/F6</f>
        <v>0.43803615095996101</v>
      </c>
    </row>
    <row r="8" spans="1:9" x14ac:dyDescent="0.25">
      <c r="A8" s="206" t="s">
        <v>10</v>
      </c>
      <c r="B8" s="4" t="s">
        <v>6</v>
      </c>
      <c r="C8" s="13">
        <v>693124</v>
      </c>
      <c r="D8" s="29">
        <v>383035</v>
      </c>
      <c r="E8" s="29">
        <v>310089</v>
      </c>
      <c r="F8" s="13">
        <v>5377267</v>
      </c>
      <c r="G8" s="29">
        <v>2847944</v>
      </c>
      <c r="H8" s="30">
        <v>2529323</v>
      </c>
    </row>
    <row r="9" spans="1:9" x14ac:dyDescent="0.25">
      <c r="A9" s="207"/>
      <c r="B9" s="5" t="s">
        <v>2</v>
      </c>
      <c r="C9" s="24">
        <f>+C8/C$6</f>
        <v>0.49680004759252766</v>
      </c>
      <c r="D9" s="24">
        <f t="shared" ref="D9:H9" si="0">+D8/D$6</f>
        <v>0.47223499619657483</v>
      </c>
      <c r="E9" s="24">
        <f t="shared" si="0"/>
        <v>0.53091431447815829</v>
      </c>
      <c r="F9" s="22">
        <f t="shared" si="0"/>
        <v>0.50915505667086891</v>
      </c>
      <c r="G9" s="24">
        <f t="shared" si="0"/>
        <v>0.47985666022295914</v>
      </c>
      <c r="H9" s="25">
        <f t="shared" si="0"/>
        <v>0.5467424557987397</v>
      </c>
      <c r="I9" s="24"/>
    </row>
    <row r="10" spans="1:9" x14ac:dyDescent="0.25">
      <c r="A10" s="208" t="s">
        <v>11</v>
      </c>
      <c r="B10" s="5" t="s">
        <v>6</v>
      </c>
      <c r="C10" s="14">
        <v>477494</v>
      </c>
      <c r="D10" s="31">
        <v>278288</v>
      </c>
      <c r="E10" s="31">
        <v>199206</v>
      </c>
      <c r="F10" s="14">
        <v>3552052</v>
      </c>
      <c r="G10" s="31">
        <v>2014984</v>
      </c>
      <c r="H10" s="32">
        <v>1537068</v>
      </c>
      <c r="I10" s="102"/>
    </row>
    <row r="11" spans="1:9" x14ac:dyDescent="0.25">
      <c r="A11" s="208"/>
      <c r="B11" s="5" t="s">
        <v>2</v>
      </c>
      <c r="C11" s="24">
        <f t="shared" ref="C11:H11" si="1">+C10/C$6</f>
        <v>0.3422461809505174</v>
      </c>
      <c r="D11" s="24">
        <f t="shared" si="1"/>
        <v>0.34309484151984132</v>
      </c>
      <c r="E11" s="24">
        <f t="shared" si="1"/>
        <v>0.34106761907044753</v>
      </c>
      <c r="F11" s="22">
        <f t="shared" si="1"/>
        <v>0.33633167877992165</v>
      </c>
      <c r="G11" s="24">
        <f t="shared" si="1"/>
        <v>0.33950930658843681</v>
      </c>
      <c r="H11" s="25">
        <f t="shared" si="1"/>
        <v>0.33225504731885064</v>
      </c>
    </row>
    <row r="12" spans="1:9" x14ac:dyDescent="0.25">
      <c r="A12" s="208" t="s">
        <v>12</v>
      </c>
      <c r="B12" s="5" t="s">
        <v>6</v>
      </c>
      <c r="C12" s="14">
        <v>126104</v>
      </c>
      <c r="D12" s="31">
        <v>80033</v>
      </c>
      <c r="E12" s="31">
        <v>46071</v>
      </c>
      <c r="F12" s="14">
        <v>923698</v>
      </c>
      <c r="G12" s="31">
        <v>578748</v>
      </c>
      <c r="H12" s="32">
        <v>344950</v>
      </c>
    </row>
    <row r="13" spans="1:9" x14ac:dyDescent="0.25">
      <c r="A13" s="208"/>
      <c r="B13" s="5" t="s">
        <v>2</v>
      </c>
      <c r="C13" s="24">
        <f t="shared" ref="C13:H13" si="2">+C12/C$6</f>
        <v>9.0385664327895313E-2</v>
      </c>
      <c r="D13" s="24">
        <f t="shared" si="2"/>
        <v>9.8670835434361018E-2</v>
      </c>
      <c r="E13" s="24">
        <f t="shared" si="2"/>
        <v>7.8879784133984859E-2</v>
      </c>
      <c r="F13" s="22">
        <f t="shared" si="2"/>
        <v>8.7461810532519252E-2</v>
      </c>
      <c r="G13" s="24">
        <f t="shared" si="2"/>
        <v>9.7514586800413611E-2</v>
      </c>
      <c r="H13" s="25">
        <f t="shared" si="2"/>
        <v>7.4564936992141881E-2</v>
      </c>
    </row>
    <row r="14" spans="1:9" x14ac:dyDescent="0.25">
      <c r="A14" s="208" t="s">
        <v>13</v>
      </c>
      <c r="B14" s="5" t="s">
        <v>6</v>
      </c>
      <c r="C14" s="14">
        <v>73050</v>
      </c>
      <c r="D14" s="31">
        <v>50366</v>
      </c>
      <c r="E14" s="31">
        <v>22684</v>
      </c>
      <c r="F14" s="14">
        <v>535680</v>
      </c>
      <c r="G14" s="31">
        <v>364182</v>
      </c>
      <c r="H14" s="32">
        <v>171498</v>
      </c>
    </row>
    <row r="15" spans="1:9" x14ac:dyDescent="0.25">
      <c r="A15" s="208"/>
      <c r="B15" s="5" t="s">
        <v>2</v>
      </c>
      <c r="C15" s="24">
        <f t="shared" ref="C15:H15" si="3">+C14/C$6</f>
        <v>5.2358948004446751E-2</v>
      </c>
      <c r="D15" s="24">
        <f t="shared" si="3"/>
        <v>6.2095076999325614E-2</v>
      </c>
      <c r="E15" s="24">
        <f t="shared" si="3"/>
        <v>3.8838076518749591E-2</v>
      </c>
      <c r="F15" s="22">
        <f t="shared" si="3"/>
        <v>5.0721710630595621E-2</v>
      </c>
      <c r="G15" s="24">
        <f t="shared" si="3"/>
        <v>6.1361866045581553E-2</v>
      </c>
      <c r="H15" s="25">
        <f t="shared" si="3"/>
        <v>3.7071278632492675E-2</v>
      </c>
      <c r="I15" s="24"/>
    </row>
    <row r="16" spans="1:9" x14ac:dyDescent="0.25">
      <c r="A16" s="208" t="s">
        <v>14</v>
      </c>
      <c r="B16" s="5" t="s">
        <v>6</v>
      </c>
      <c r="C16" s="14">
        <v>22271</v>
      </c>
      <c r="D16" s="31">
        <v>16829</v>
      </c>
      <c r="E16" s="31">
        <v>5442</v>
      </c>
      <c r="F16" s="14">
        <v>152123</v>
      </c>
      <c r="G16" s="31">
        <v>112753</v>
      </c>
      <c r="H16" s="32">
        <v>39370</v>
      </c>
    </row>
    <row r="17" spans="1:9" x14ac:dyDescent="0.25">
      <c r="A17" s="208"/>
      <c r="B17" s="5" t="s">
        <v>2</v>
      </c>
      <c r="C17" s="24">
        <f t="shared" ref="C17:H17" si="4">+C16/C$6</f>
        <v>1.5962849158207167E-2</v>
      </c>
      <c r="D17" s="24">
        <f t="shared" si="4"/>
        <v>2.0748085033984252E-2</v>
      </c>
      <c r="E17" s="24">
        <f t="shared" si="4"/>
        <v>9.3174401523115537E-3</v>
      </c>
      <c r="F17" s="22">
        <f t="shared" si="4"/>
        <v>1.4404007590834263E-2</v>
      </c>
      <c r="G17" s="24">
        <f t="shared" si="4"/>
        <v>1.8998013307185573E-2</v>
      </c>
      <c r="H17" s="25">
        <f t="shared" si="4"/>
        <v>8.5102814013063507E-3</v>
      </c>
    </row>
    <row r="18" spans="1:9" x14ac:dyDescent="0.25">
      <c r="A18" s="208" t="s">
        <v>15</v>
      </c>
      <c r="B18" s="5" t="s">
        <v>6</v>
      </c>
      <c r="C18" s="14">
        <v>3134</v>
      </c>
      <c r="D18" s="31">
        <v>2560</v>
      </c>
      <c r="E18" s="31">
        <v>574</v>
      </c>
      <c r="F18" s="14">
        <v>20338</v>
      </c>
      <c r="G18" s="31">
        <v>16378</v>
      </c>
      <c r="H18" s="32">
        <v>3960</v>
      </c>
    </row>
    <row r="19" spans="1:9" x14ac:dyDescent="0.25">
      <c r="A19" s="207"/>
      <c r="B19" s="5" t="s">
        <v>2</v>
      </c>
      <c r="C19" s="24">
        <f t="shared" ref="C19:H19" si="5">+C18/C$6</f>
        <v>2.2463099664056961E-3</v>
      </c>
      <c r="D19" s="24">
        <f t="shared" si="5"/>
        <v>3.1561648159129886E-3</v>
      </c>
      <c r="E19" s="24">
        <f t="shared" si="5"/>
        <v>9.8276564634818659E-4</v>
      </c>
      <c r="F19" s="22">
        <f t="shared" si="5"/>
        <v>1.9257357952603303E-3</v>
      </c>
      <c r="G19" s="24">
        <f t="shared" si="5"/>
        <v>2.7595670354233176E-3</v>
      </c>
      <c r="H19" s="25">
        <f t="shared" si="5"/>
        <v>8.5599985646871092E-4</v>
      </c>
      <c r="I19" s="24"/>
    </row>
    <row r="20" spans="1:9" x14ac:dyDescent="0.25">
      <c r="A20" s="99" t="s">
        <v>16</v>
      </c>
      <c r="B20" s="100" t="s">
        <v>2</v>
      </c>
      <c r="C20" s="33">
        <v>0.19141525560411485</v>
      </c>
      <c r="D20" s="34">
        <v>0.21385947036748376</v>
      </c>
      <c r="E20" s="35">
        <v>0.16702741650230352</v>
      </c>
      <c r="F20" s="33">
        <v>0.20990254929510122</v>
      </c>
      <c r="G20" s="34">
        <v>0.23188754123294758</v>
      </c>
      <c r="H20" s="35">
        <v>0.18710868987772702</v>
      </c>
    </row>
    <row r="21" spans="1:9" x14ac:dyDescent="0.25">
      <c r="A21" s="199" t="s">
        <v>17</v>
      </c>
      <c r="B21" s="48" t="s">
        <v>6</v>
      </c>
      <c r="C21" s="152">
        <v>193502</v>
      </c>
      <c r="D21" s="153">
        <v>108943</v>
      </c>
      <c r="E21" s="154">
        <v>84559</v>
      </c>
      <c r="F21" s="105">
        <v>1603436</v>
      </c>
      <c r="G21" s="105">
        <v>895004</v>
      </c>
      <c r="H21" s="106">
        <v>708432</v>
      </c>
    </row>
    <row r="22" spans="1:9" x14ac:dyDescent="0.25">
      <c r="A22" s="200"/>
      <c r="B22" s="48" t="s">
        <v>2</v>
      </c>
      <c r="C22" s="155">
        <f>C21/$C$6</f>
        <v>0.13869351343951342</v>
      </c>
      <c r="D22" s="156">
        <f t="shared" ref="D22:E22" si="6">D21/$C$6</f>
        <v>7.8085432887726791E-2</v>
      </c>
      <c r="E22" s="157">
        <f t="shared" si="6"/>
        <v>6.0608080551786618E-2</v>
      </c>
      <c r="F22" s="107">
        <f t="shared" ref="F22:H22" si="7">+F21/F$6</f>
        <v>0.15182388143421394</v>
      </c>
      <c r="G22" s="107">
        <f t="shared" si="7"/>
        <v>0.15080129044889554</v>
      </c>
      <c r="H22" s="108">
        <f t="shared" si="7"/>
        <v>0.1531357803832934</v>
      </c>
      <c r="I22" s="103"/>
    </row>
    <row r="23" spans="1:9" x14ac:dyDescent="0.25">
      <c r="A23" s="195" t="s">
        <v>18</v>
      </c>
      <c r="B23" s="16" t="s">
        <v>6</v>
      </c>
      <c r="C23" s="14">
        <v>72025</v>
      </c>
      <c r="D23" s="109">
        <v>43808</v>
      </c>
      <c r="E23" s="110">
        <v>28217</v>
      </c>
      <c r="F23" s="11">
        <v>605921</v>
      </c>
      <c r="G23" s="26">
        <v>332052</v>
      </c>
      <c r="H23" s="27">
        <v>273869</v>
      </c>
    </row>
    <row r="24" spans="1:9" x14ac:dyDescent="0.25">
      <c r="A24" s="196"/>
      <c r="B24" s="18" t="s">
        <v>2</v>
      </c>
      <c r="C24" s="23">
        <f t="shared" ref="C24:H24" si="8">+C23/C$6</f>
        <v>5.1624274196033909E-2</v>
      </c>
      <c r="D24" s="20">
        <f t="shared" si="8"/>
        <v>5.4009870412311013E-2</v>
      </c>
      <c r="E24" s="21">
        <f t="shared" si="8"/>
        <v>4.8311320980848053E-2</v>
      </c>
      <c r="F24" s="20">
        <f t="shared" si="8"/>
        <v>5.7372591149569017E-2</v>
      </c>
      <c r="G24" s="20">
        <f t="shared" si="8"/>
        <v>5.5948208160116218E-2</v>
      </c>
      <c r="H24" s="21">
        <f t="shared" si="8"/>
        <v>5.9199955730108431E-2</v>
      </c>
    </row>
    <row r="25" spans="1:9" ht="17.25" x14ac:dyDescent="0.25">
      <c r="A25" s="197" t="s">
        <v>19</v>
      </c>
      <c r="B25" s="198"/>
      <c r="C25" s="52">
        <v>28.27</v>
      </c>
      <c r="D25" s="52"/>
      <c r="E25" s="59"/>
      <c r="F25" s="53">
        <v>31.73</v>
      </c>
      <c r="G25" s="54"/>
      <c r="H25" s="59"/>
    </row>
    <row r="26" spans="1:9" ht="17.25" x14ac:dyDescent="0.25">
      <c r="A26" s="165" t="s">
        <v>20</v>
      </c>
      <c r="B26" s="166"/>
      <c r="C26" s="166"/>
      <c r="D26" s="166"/>
      <c r="E26" s="166"/>
      <c r="F26" s="166"/>
      <c r="G26" s="166"/>
      <c r="H26" s="167"/>
    </row>
    <row r="27" spans="1:9" x14ac:dyDescent="0.25">
      <c r="A27" s="40"/>
      <c r="B27" s="41"/>
      <c r="C27" s="187" t="s">
        <v>5</v>
      </c>
      <c r="D27" s="188"/>
      <c r="E27" s="189"/>
      <c r="F27" s="187" t="s">
        <v>0</v>
      </c>
      <c r="G27" s="188"/>
      <c r="H27" s="189"/>
    </row>
    <row r="28" spans="1:9" x14ac:dyDescent="0.25">
      <c r="A28" s="46"/>
      <c r="B28" s="47"/>
      <c r="C28" s="85" t="s">
        <v>4</v>
      </c>
      <c r="D28" s="7" t="s">
        <v>1</v>
      </c>
      <c r="E28" s="86" t="s">
        <v>3</v>
      </c>
      <c r="F28" s="85" t="s">
        <v>4</v>
      </c>
      <c r="G28" s="7" t="s">
        <v>1</v>
      </c>
      <c r="H28" s="86" t="s">
        <v>3</v>
      </c>
    </row>
    <row r="29" spans="1:9" ht="17.25" x14ac:dyDescent="0.25">
      <c r="A29" s="191" t="s">
        <v>21</v>
      </c>
      <c r="B29" s="192"/>
      <c r="C29" s="81">
        <v>7</v>
      </c>
      <c r="D29" s="87">
        <v>6.93</v>
      </c>
      <c r="E29" s="88">
        <v>7.07</v>
      </c>
      <c r="F29" s="80">
        <v>8.8699999999999992</v>
      </c>
      <c r="G29" s="89">
        <v>8.6300000000000008</v>
      </c>
      <c r="H29" s="90">
        <v>9.11</v>
      </c>
      <c r="I29" s="60"/>
    </row>
    <row r="30" spans="1:9" ht="17.25" x14ac:dyDescent="0.25">
      <c r="A30" s="193" t="s">
        <v>22</v>
      </c>
      <c r="B30" s="194"/>
      <c r="C30" s="94">
        <v>23.01</v>
      </c>
      <c r="D30" s="94">
        <v>24.62</v>
      </c>
      <c r="E30" s="94">
        <v>21</v>
      </c>
      <c r="F30" s="38">
        <v>21.87</v>
      </c>
      <c r="G30" s="82">
        <v>23.64</v>
      </c>
      <c r="H30" s="91">
        <v>19.87</v>
      </c>
      <c r="I30" s="60"/>
    </row>
    <row r="31" spans="1:9" ht="17.25" x14ac:dyDescent="0.25">
      <c r="A31" s="165" t="s">
        <v>23</v>
      </c>
      <c r="B31" s="166"/>
      <c r="C31" s="166"/>
      <c r="D31" s="166"/>
      <c r="E31" s="166"/>
      <c r="F31" s="166"/>
      <c r="G31" s="166"/>
      <c r="H31" s="167"/>
      <c r="I31" s="60"/>
    </row>
    <row r="32" spans="1:9" x14ac:dyDescent="0.25">
      <c r="A32" s="50"/>
      <c r="B32" s="51"/>
      <c r="C32" s="187" t="s">
        <v>5</v>
      </c>
      <c r="D32" s="188"/>
      <c r="E32" s="189"/>
      <c r="F32" s="187" t="s">
        <v>0</v>
      </c>
      <c r="G32" s="188"/>
      <c r="H32" s="189"/>
    </row>
    <row r="33" spans="1:8" x14ac:dyDescent="0.25">
      <c r="A33" s="61"/>
      <c r="B33" s="62"/>
      <c r="C33" s="6" t="s">
        <v>4</v>
      </c>
      <c r="D33" s="7" t="s">
        <v>1</v>
      </c>
      <c r="E33" s="8" t="s">
        <v>3</v>
      </c>
      <c r="F33" s="7" t="s">
        <v>4</v>
      </c>
      <c r="G33" s="7" t="s">
        <v>1</v>
      </c>
      <c r="H33" s="8" t="s">
        <v>3</v>
      </c>
    </row>
    <row r="34" spans="1:8" x14ac:dyDescent="0.25">
      <c r="A34" s="63" t="s">
        <v>24</v>
      </c>
      <c r="B34" s="64" t="s">
        <v>2</v>
      </c>
      <c r="C34" s="81">
        <v>51.76</v>
      </c>
      <c r="D34" s="87">
        <v>47.15</v>
      </c>
      <c r="E34" s="88">
        <v>58.14</v>
      </c>
      <c r="F34" s="80">
        <v>49.42</v>
      </c>
      <c r="G34" s="89">
        <v>44.05</v>
      </c>
      <c r="H34" s="90">
        <v>56.33</v>
      </c>
    </row>
    <row r="35" spans="1:8" ht="17.25" x14ac:dyDescent="0.25">
      <c r="A35" s="9" t="s">
        <v>41</v>
      </c>
      <c r="B35" s="3"/>
      <c r="C35" s="94">
        <v>21.76</v>
      </c>
      <c r="D35" s="94">
        <v>22.93</v>
      </c>
      <c r="E35" s="94">
        <v>20.36</v>
      </c>
      <c r="F35" s="38">
        <v>19.350000000000001</v>
      </c>
      <c r="G35" s="82">
        <v>20.41</v>
      </c>
      <c r="H35" s="91">
        <v>18.2</v>
      </c>
    </row>
    <row r="36" spans="1:8" ht="17.25" x14ac:dyDescent="0.25">
      <c r="A36" s="165" t="s">
        <v>50</v>
      </c>
      <c r="B36" s="166"/>
      <c r="C36" s="166"/>
      <c r="D36" s="166"/>
      <c r="E36" s="166"/>
      <c r="F36" s="166"/>
      <c r="G36" s="166"/>
      <c r="H36" s="167"/>
    </row>
    <row r="37" spans="1:8" x14ac:dyDescent="0.25">
      <c r="A37" s="40"/>
      <c r="B37" s="41"/>
      <c r="C37" s="187" t="s">
        <v>5</v>
      </c>
      <c r="D37" s="188"/>
      <c r="E37" s="189"/>
      <c r="F37" s="187" t="s">
        <v>0</v>
      </c>
      <c r="G37" s="188"/>
      <c r="H37" s="189"/>
    </row>
    <row r="38" spans="1:8" x14ac:dyDescent="0.25">
      <c r="A38" s="44"/>
      <c r="B38" s="45"/>
      <c r="C38" s="77" t="s">
        <v>4</v>
      </c>
      <c r="D38" s="78" t="s">
        <v>1</v>
      </c>
      <c r="E38" s="79" t="s">
        <v>3</v>
      </c>
      <c r="F38" s="78" t="s">
        <v>4</v>
      </c>
      <c r="G38" s="78" t="s">
        <v>1</v>
      </c>
      <c r="H38" s="79" t="s">
        <v>3</v>
      </c>
    </row>
    <row r="39" spans="1:8" x14ac:dyDescent="0.25">
      <c r="A39" s="124" t="s">
        <v>43</v>
      </c>
      <c r="B39" s="123" t="s">
        <v>6</v>
      </c>
      <c r="C39" s="120">
        <v>2626108</v>
      </c>
      <c r="D39" s="121"/>
      <c r="E39" s="122"/>
      <c r="F39" s="120">
        <v>18810046</v>
      </c>
      <c r="G39" s="121">
        <v>2397357</v>
      </c>
      <c r="H39" s="122">
        <v>996977</v>
      </c>
    </row>
    <row r="40" spans="1:8" x14ac:dyDescent="0.25">
      <c r="A40" s="182" t="s">
        <v>44</v>
      </c>
      <c r="B40" s="125" t="s">
        <v>6</v>
      </c>
      <c r="C40" s="13">
        <v>681060</v>
      </c>
      <c r="D40" s="26">
        <v>400729</v>
      </c>
      <c r="E40" s="27">
        <v>280331</v>
      </c>
      <c r="F40" s="13">
        <v>4981696</v>
      </c>
      <c r="G40" s="26">
        <v>2669173</v>
      </c>
      <c r="H40" s="27">
        <v>2312523</v>
      </c>
    </row>
    <row r="41" spans="1:8" x14ac:dyDescent="0.25">
      <c r="A41" s="183"/>
      <c r="B41" s="126" t="s">
        <v>2</v>
      </c>
      <c r="C41" s="23">
        <f>C40/C$39</f>
        <v>0.25934196156441397</v>
      </c>
      <c r="D41" s="20"/>
      <c r="E41" s="21"/>
      <c r="F41" s="23">
        <f>F40/F$39</f>
        <v>0.26484230820062854</v>
      </c>
      <c r="G41" s="20"/>
      <c r="H41" s="21"/>
    </row>
    <row r="42" spans="1:8" x14ac:dyDescent="0.25">
      <c r="A42" s="182" t="s">
        <v>45</v>
      </c>
      <c r="B42" s="16" t="s">
        <v>6</v>
      </c>
      <c r="C42" s="13">
        <v>335066</v>
      </c>
      <c r="D42" s="26">
        <v>242904</v>
      </c>
      <c r="E42" s="27">
        <v>92162</v>
      </c>
      <c r="F42" s="13">
        <v>2547358</v>
      </c>
      <c r="G42" s="26">
        <v>1726303</v>
      </c>
      <c r="H42" s="27">
        <v>821057</v>
      </c>
    </row>
    <row r="43" spans="1:8" x14ac:dyDescent="0.25">
      <c r="A43" s="183"/>
      <c r="B43" s="18" t="s">
        <v>2</v>
      </c>
      <c r="C43" s="23">
        <f t="shared" ref="C43:H43" si="9">C42/C$40</f>
        <v>0.49197721199306965</v>
      </c>
      <c r="D43" s="20">
        <f t="shared" si="9"/>
        <v>0.60615528199855762</v>
      </c>
      <c r="E43" s="21">
        <f t="shared" si="9"/>
        <v>0.32876135710998783</v>
      </c>
      <c r="F43" s="23">
        <f t="shared" si="9"/>
        <v>0.51134352638137692</v>
      </c>
      <c r="G43" s="20">
        <f t="shared" si="9"/>
        <v>0.64675575543436115</v>
      </c>
      <c r="H43" s="21">
        <f t="shared" si="9"/>
        <v>0.35504814438602339</v>
      </c>
    </row>
    <row r="44" spans="1:8" x14ac:dyDescent="0.25">
      <c r="A44" s="129" t="s">
        <v>47</v>
      </c>
      <c r="B44" s="127" t="s">
        <v>6</v>
      </c>
      <c r="C44" s="14">
        <v>115875</v>
      </c>
      <c r="D44" s="109">
        <v>74105</v>
      </c>
      <c r="E44" s="110">
        <v>41770</v>
      </c>
      <c r="F44" s="14">
        <v>836056</v>
      </c>
      <c r="G44" s="109">
        <v>471386</v>
      </c>
      <c r="H44" s="110">
        <v>364671</v>
      </c>
    </row>
    <row r="45" spans="1:8" x14ac:dyDescent="0.25">
      <c r="A45" s="129"/>
      <c r="B45" s="127" t="s">
        <v>2</v>
      </c>
      <c r="C45" s="22">
        <f>SUM(D45+E45)</f>
        <v>1</v>
      </c>
      <c r="D45" s="24">
        <f>D44/C$44</f>
        <v>0.63952535059331173</v>
      </c>
      <c r="E45" s="25">
        <f>E44/C$44</f>
        <v>0.36047464940668822</v>
      </c>
      <c r="F45" s="22">
        <f>SUM(G45:H45)</f>
        <v>1.0000011960921278</v>
      </c>
      <c r="G45" s="24">
        <f>G44/F$44</f>
        <v>0.56382108375515516</v>
      </c>
      <c r="H45" s="25">
        <f>H44/F$44</f>
        <v>0.43618011233697263</v>
      </c>
    </row>
    <row r="46" spans="1:8" x14ac:dyDescent="0.25">
      <c r="A46" s="129" t="s">
        <v>48</v>
      </c>
      <c r="B46" s="127" t="s">
        <v>6</v>
      </c>
      <c r="C46" s="14">
        <v>109714</v>
      </c>
      <c r="D46" s="109">
        <v>87213</v>
      </c>
      <c r="E46" s="110">
        <v>22501</v>
      </c>
      <c r="F46" s="14">
        <v>856096</v>
      </c>
      <c r="G46" s="109">
        <v>604258</v>
      </c>
      <c r="H46" s="110">
        <v>251839</v>
      </c>
    </row>
    <row r="47" spans="1:8" x14ac:dyDescent="0.25">
      <c r="A47" s="129"/>
      <c r="B47" s="127" t="s">
        <v>2</v>
      </c>
      <c r="C47" s="22">
        <f>SUM(D47:E47)</f>
        <v>1</v>
      </c>
      <c r="D47" s="24">
        <f>D46/C$46</f>
        <v>0.79491222633392278</v>
      </c>
      <c r="E47" s="25">
        <f>E46/C$46</f>
        <v>0.20508777366607725</v>
      </c>
      <c r="F47" s="22">
        <f>SUM(G47:H47)</f>
        <v>1.0000011680932979</v>
      </c>
      <c r="G47" s="24">
        <f>G46/F$46</f>
        <v>0.70582972003139832</v>
      </c>
      <c r="H47" s="25">
        <f>H46/F$46</f>
        <v>0.2941714480618996</v>
      </c>
    </row>
    <row r="48" spans="1:8" x14ac:dyDescent="0.25">
      <c r="A48" s="130" t="s">
        <v>49</v>
      </c>
      <c r="B48" s="5" t="s">
        <v>6</v>
      </c>
      <c r="C48" s="14">
        <v>109477</v>
      </c>
      <c r="D48" s="109">
        <v>81586</v>
      </c>
      <c r="E48" s="110">
        <v>27891</v>
      </c>
      <c r="F48" s="14">
        <v>855206</v>
      </c>
      <c r="G48" s="109">
        <v>650659</v>
      </c>
      <c r="H48" s="110">
        <v>204547</v>
      </c>
    </row>
    <row r="49" spans="1:11" x14ac:dyDescent="0.25">
      <c r="A49" s="131"/>
      <c r="B49" s="128" t="s">
        <v>2</v>
      </c>
      <c r="C49" s="132">
        <f>SUM(D49:E49)</f>
        <v>1</v>
      </c>
      <c r="D49" s="133">
        <f>D48/C$48</f>
        <v>0.74523415877307564</v>
      </c>
      <c r="E49" s="134">
        <f>E48/C$48</f>
        <v>0.25476584122692436</v>
      </c>
      <c r="F49" s="132">
        <f>SUM(G49:H49)</f>
        <v>1</v>
      </c>
      <c r="G49" s="133">
        <f>G48/F$48</f>
        <v>0.76082136935428424</v>
      </c>
      <c r="H49" s="134">
        <f>H48/F$48</f>
        <v>0.23917863064571576</v>
      </c>
    </row>
    <row r="50" spans="1:11" ht="17.25" x14ac:dyDescent="0.25">
      <c r="A50" s="184" t="s">
        <v>34</v>
      </c>
      <c r="B50" s="185"/>
      <c r="C50" s="185"/>
      <c r="D50" s="185"/>
      <c r="E50" s="185"/>
      <c r="F50" s="185"/>
      <c r="G50" s="185"/>
      <c r="H50" s="186"/>
    </row>
    <row r="51" spans="1:11" x14ac:dyDescent="0.25">
      <c r="A51" s="40"/>
      <c r="B51" s="41"/>
      <c r="C51" s="187" t="s">
        <v>5</v>
      </c>
      <c r="D51" s="188"/>
      <c r="E51" s="189"/>
      <c r="F51" s="187" t="s">
        <v>0</v>
      </c>
      <c r="G51" s="188"/>
      <c r="H51" s="189"/>
    </row>
    <row r="52" spans="1:11" x14ac:dyDescent="0.25">
      <c r="A52" s="42"/>
      <c r="B52" s="43"/>
      <c r="C52" s="6" t="s">
        <v>4</v>
      </c>
      <c r="D52" s="7" t="s">
        <v>1</v>
      </c>
      <c r="E52" s="8" t="s">
        <v>3</v>
      </c>
      <c r="F52" s="95" t="s">
        <v>4</v>
      </c>
      <c r="G52" s="7" t="s">
        <v>1</v>
      </c>
      <c r="H52" s="96" t="s">
        <v>3</v>
      </c>
    </row>
    <row r="53" spans="1:11" x14ac:dyDescent="0.25">
      <c r="A53" s="92" t="s">
        <v>25</v>
      </c>
      <c r="B53" s="16" t="s">
        <v>6</v>
      </c>
      <c r="C53" s="146">
        <v>895462</v>
      </c>
      <c r="D53" s="147"/>
      <c r="E53" s="148"/>
      <c r="F53" s="146">
        <v>6760137</v>
      </c>
      <c r="G53" s="97"/>
      <c r="H53" s="98"/>
      <c r="I53" s="15"/>
      <c r="J53" s="93"/>
      <c r="K53" s="93"/>
    </row>
    <row r="54" spans="1:11" x14ac:dyDescent="0.25">
      <c r="A54" s="182" t="s">
        <v>26</v>
      </c>
      <c r="B54" s="16" t="s">
        <v>6</v>
      </c>
      <c r="C54" s="13">
        <v>32511</v>
      </c>
      <c r="D54" s="26">
        <v>22771</v>
      </c>
      <c r="E54" s="27">
        <v>9740</v>
      </c>
      <c r="F54" s="13">
        <v>307558</v>
      </c>
      <c r="G54" s="26">
        <v>219138</v>
      </c>
      <c r="H54" s="27">
        <v>88420</v>
      </c>
      <c r="J54" s="93"/>
      <c r="K54" s="93"/>
    </row>
    <row r="55" spans="1:11" x14ac:dyDescent="0.25">
      <c r="A55" s="190"/>
      <c r="B55" s="17" t="s">
        <v>2</v>
      </c>
      <c r="C55" s="19">
        <v>1</v>
      </c>
      <c r="D55" s="20">
        <v>0.70040909230721915</v>
      </c>
      <c r="E55" s="21">
        <v>0.29959090769278091</v>
      </c>
      <c r="F55" s="19">
        <v>1</v>
      </c>
      <c r="G55" s="20">
        <v>0.71250951040129018</v>
      </c>
      <c r="H55" s="21">
        <v>0.28749048959870982</v>
      </c>
      <c r="J55" s="93"/>
      <c r="K55" s="93"/>
    </row>
    <row r="56" spans="1:11" x14ac:dyDescent="0.25">
      <c r="A56" s="191" t="s">
        <v>27</v>
      </c>
      <c r="B56" s="192"/>
      <c r="C56" s="137"/>
      <c r="D56" s="138"/>
      <c r="E56" s="139"/>
      <c r="F56" s="140"/>
      <c r="G56" s="141"/>
      <c r="H56" s="36"/>
      <c r="J56" s="93"/>
      <c r="K56" s="93"/>
    </row>
    <row r="57" spans="1:11" x14ac:dyDescent="0.25">
      <c r="A57" s="193" t="s">
        <v>28</v>
      </c>
      <c r="B57" s="194"/>
      <c r="C57" s="149">
        <v>1798.64</v>
      </c>
      <c r="D57" s="135"/>
      <c r="E57" s="136"/>
      <c r="F57" s="150">
        <v>1576.1</v>
      </c>
      <c r="G57" s="142"/>
      <c r="H57" s="37"/>
      <c r="I57" s="101"/>
      <c r="J57" s="93"/>
      <c r="K57" s="93"/>
    </row>
    <row r="58" spans="1:11" x14ac:dyDescent="0.25">
      <c r="A58" s="180" t="s">
        <v>40</v>
      </c>
      <c r="B58" s="181"/>
      <c r="C58" s="151">
        <v>638.81305352995196</v>
      </c>
      <c r="D58" s="143"/>
      <c r="E58" s="144"/>
      <c r="F58" s="38">
        <v>640.15756487139117</v>
      </c>
      <c r="G58" s="145"/>
      <c r="H58" s="39"/>
      <c r="J58" s="93"/>
      <c r="K58" s="93"/>
    </row>
    <row r="59" spans="1:11" ht="17.25" x14ac:dyDescent="0.25">
      <c r="A59" s="165" t="s">
        <v>39</v>
      </c>
      <c r="B59" s="166"/>
      <c r="C59" s="166"/>
      <c r="D59" s="166"/>
      <c r="E59" s="166"/>
      <c r="F59" s="166"/>
      <c r="G59" s="166"/>
      <c r="H59" s="167"/>
    </row>
    <row r="60" spans="1:11" ht="15" customHeight="1" x14ac:dyDescent="0.25">
      <c r="A60" s="40"/>
      <c r="B60" s="41"/>
      <c r="C60" s="168" t="s">
        <v>5</v>
      </c>
      <c r="D60" s="169"/>
      <c r="E60" s="170"/>
      <c r="F60" s="168" t="s">
        <v>0</v>
      </c>
      <c r="G60" s="169"/>
      <c r="H60" s="170"/>
    </row>
    <row r="61" spans="1:11" ht="15" customHeight="1" x14ac:dyDescent="0.25">
      <c r="A61" s="42"/>
      <c r="B61" s="43"/>
      <c r="C61" s="6" t="s">
        <v>4</v>
      </c>
      <c r="D61" s="7" t="s">
        <v>1</v>
      </c>
      <c r="E61" s="8" t="s">
        <v>3</v>
      </c>
      <c r="F61" s="7" t="s">
        <v>4</v>
      </c>
      <c r="G61" s="7" t="s">
        <v>1</v>
      </c>
      <c r="H61" s="8" t="s">
        <v>3</v>
      </c>
    </row>
    <row r="62" spans="1:11" ht="15" customHeight="1" x14ac:dyDescent="0.25">
      <c r="A62" s="65" t="s">
        <v>29</v>
      </c>
      <c r="B62" s="66"/>
      <c r="C62" s="104">
        <v>650692</v>
      </c>
      <c r="D62" s="67"/>
      <c r="E62" s="10"/>
      <c r="F62" s="104">
        <v>5014789</v>
      </c>
      <c r="G62" s="68"/>
      <c r="H62" s="69"/>
    </row>
    <row r="63" spans="1:11" ht="32.1" customHeight="1" x14ac:dyDescent="0.25">
      <c r="A63" s="70" t="s">
        <v>36</v>
      </c>
      <c r="B63" s="71" t="s">
        <v>2</v>
      </c>
      <c r="C63" s="111">
        <v>0.89600000000000002</v>
      </c>
      <c r="D63" s="112"/>
      <c r="E63" s="113"/>
      <c r="F63" s="111">
        <v>0.85399999999999998</v>
      </c>
      <c r="G63" s="72"/>
      <c r="H63" s="12"/>
    </row>
    <row r="64" spans="1:11" ht="33" customHeight="1" x14ac:dyDescent="0.25">
      <c r="A64" s="70" t="s">
        <v>38</v>
      </c>
      <c r="B64" s="71" t="s">
        <v>2</v>
      </c>
      <c r="C64" s="114">
        <v>0.88800000000000001</v>
      </c>
      <c r="D64" s="115"/>
      <c r="E64" s="116"/>
      <c r="F64" s="114">
        <v>0.83</v>
      </c>
      <c r="G64" s="83"/>
      <c r="H64" s="84"/>
    </row>
    <row r="65" spans="1:8" x14ac:dyDescent="0.25">
      <c r="A65" t="s">
        <v>42</v>
      </c>
      <c r="B65" s="71" t="s">
        <v>2</v>
      </c>
      <c r="C65" s="114">
        <v>0.81699999999999995</v>
      </c>
      <c r="D65" s="115"/>
      <c r="E65" s="116"/>
      <c r="F65" s="114">
        <v>0.75</v>
      </c>
      <c r="G65" s="83"/>
      <c r="H65" s="84"/>
    </row>
    <row r="66" spans="1:8" x14ac:dyDescent="0.25">
      <c r="A66" s="73" t="s">
        <v>37</v>
      </c>
      <c r="B66" s="74" t="s">
        <v>2</v>
      </c>
      <c r="C66" s="117">
        <v>0.29399999999999998</v>
      </c>
      <c r="D66" s="118"/>
      <c r="E66" s="119"/>
      <c r="F66" s="117">
        <v>0.28599999999999998</v>
      </c>
      <c r="G66" s="75"/>
      <c r="H66" s="76"/>
    </row>
    <row r="68" spans="1:8" ht="15" customHeight="1" x14ac:dyDescent="0.25">
      <c r="A68" s="55" t="s">
        <v>8</v>
      </c>
      <c r="B68" s="56"/>
      <c r="C68" s="56"/>
      <c r="D68" s="56"/>
      <c r="E68" s="56"/>
      <c r="F68" s="56"/>
      <c r="G68" s="56"/>
      <c r="H68" s="57"/>
    </row>
    <row r="69" spans="1:8" ht="15" customHeight="1" x14ac:dyDescent="0.25">
      <c r="A69" s="58" t="s">
        <v>30</v>
      </c>
      <c r="B69" s="48"/>
      <c r="C69" s="48"/>
      <c r="D69" s="48"/>
      <c r="E69" s="48"/>
      <c r="F69" s="48"/>
      <c r="G69" s="48"/>
      <c r="H69" s="49"/>
    </row>
    <row r="70" spans="1:8" ht="15" customHeight="1" x14ac:dyDescent="0.25">
      <c r="A70" s="58" t="s">
        <v>31</v>
      </c>
      <c r="B70" s="48"/>
      <c r="C70" s="48"/>
      <c r="D70" s="48"/>
      <c r="E70" s="48"/>
      <c r="F70" s="48"/>
      <c r="G70" s="48"/>
      <c r="H70" s="49"/>
    </row>
    <row r="71" spans="1:8" ht="15" customHeight="1" x14ac:dyDescent="0.25">
      <c r="A71" s="58" t="s">
        <v>32</v>
      </c>
      <c r="B71" s="48"/>
      <c r="C71" s="48"/>
      <c r="D71" s="48"/>
      <c r="E71" s="48"/>
      <c r="F71" s="48"/>
      <c r="G71" s="48"/>
      <c r="H71" s="49"/>
    </row>
    <row r="72" spans="1:8" ht="15" customHeight="1" x14ac:dyDescent="0.25">
      <c r="A72" s="171" t="s">
        <v>33</v>
      </c>
      <c r="B72" s="172"/>
      <c r="C72" s="172"/>
      <c r="D72" s="172"/>
      <c r="E72" s="172"/>
      <c r="F72" s="172"/>
      <c r="G72" s="172"/>
      <c r="H72" s="173"/>
    </row>
    <row r="73" spans="1:8" ht="15" customHeight="1" x14ac:dyDescent="0.25"/>
    <row r="74" spans="1:8" ht="45.75" customHeight="1" x14ac:dyDescent="0.25">
      <c r="A74" s="174" t="s">
        <v>51</v>
      </c>
      <c r="B74" s="175"/>
      <c r="C74" s="175"/>
      <c r="D74" s="175"/>
      <c r="E74" s="175"/>
      <c r="F74" s="175"/>
      <c r="G74" s="175"/>
      <c r="H74" s="176"/>
    </row>
    <row r="75" spans="1:8" ht="15" customHeight="1" x14ac:dyDescent="0.25">
      <c r="A75" s="177" t="s">
        <v>52</v>
      </c>
      <c r="B75" s="178"/>
      <c r="C75" s="178"/>
      <c r="D75" s="178"/>
      <c r="E75" s="178"/>
      <c r="F75" s="178"/>
      <c r="G75" s="178"/>
      <c r="H75" s="179"/>
    </row>
    <row r="76" spans="1:8" x14ac:dyDescent="0.25">
      <c r="A76" s="158" t="s">
        <v>46</v>
      </c>
      <c r="B76" s="159"/>
      <c r="C76" s="159"/>
      <c r="D76" s="159"/>
      <c r="E76" s="159"/>
      <c r="F76" s="159"/>
      <c r="G76" s="159"/>
      <c r="H76" s="160"/>
    </row>
    <row r="77" spans="1:8" ht="44.25" customHeight="1" x14ac:dyDescent="0.25">
      <c r="A77" s="161" t="s">
        <v>53</v>
      </c>
      <c r="B77" s="159"/>
      <c r="C77" s="159"/>
      <c r="D77" s="159"/>
      <c r="E77" s="159"/>
      <c r="F77" s="159"/>
      <c r="G77" s="159"/>
      <c r="H77" s="160"/>
    </row>
    <row r="78" spans="1:8" x14ac:dyDescent="0.25">
      <c r="A78" s="162" t="s">
        <v>54</v>
      </c>
      <c r="B78" s="163"/>
      <c r="C78" s="163"/>
      <c r="D78" s="163"/>
      <c r="E78" s="163"/>
      <c r="F78" s="163"/>
      <c r="G78" s="163"/>
      <c r="H78" s="164"/>
    </row>
  </sheetData>
  <mergeCells count="43">
    <mergeCell ref="A21:A22"/>
    <mergeCell ref="A1:H1"/>
    <mergeCell ref="A3:H3"/>
    <mergeCell ref="C4:E4"/>
    <mergeCell ref="F4:H4"/>
    <mergeCell ref="A6:A7"/>
    <mergeCell ref="A8:A9"/>
    <mergeCell ref="A10:A11"/>
    <mergeCell ref="A12:A13"/>
    <mergeCell ref="A14:A15"/>
    <mergeCell ref="A16:A17"/>
    <mergeCell ref="A18:A19"/>
    <mergeCell ref="C37:E37"/>
    <mergeCell ref="F37:H37"/>
    <mergeCell ref="A23:A24"/>
    <mergeCell ref="A25:B25"/>
    <mergeCell ref="A26:H26"/>
    <mergeCell ref="C27:E27"/>
    <mergeCell ref="F27:H27"/>
    <mergeCell ref="A29:B29"/>
    <mergeCell ref="A30:B30"/>
    <mergeCell ref="A31:H31"/>
    <mergeCell ref="C32:E32"/>
    <mergeCell ref="F32:H32"/>
    <mergeCell ref="A36:H36"/>
    <mergeCell ref="A58:B58"/>
    <mergeCell ref="A40:A41"/>
    <mergeCell ref="A42:A43"/>
    <mergeCell ref="A50:H50"/>
    <mergeCell ref="C51:E51"/>
    <mergeCell ref="F51:H51"/>
    <mergeCell ref="A54:A55"/>
    <mergeCell ref="A56:B56"/>
    <mergeCell ref="A57:B57"/>
    <mergeCell ref="A76:H76"/>
    <mergeCell ref="A77:H77"/>
    <mergeCell ref="A78:H78"/>
    <mergeCell ref="A59:H59"/>
    <mergeCell ref="C60:E60"/>
    <mergeCell ref="F60:H60"/>
    <mergeCell ref="A72:H72"/>
    <mergeCell ref="A74:H74"/>
    <mergeCell ref="A75:H75"/>
  </mergeCells>
  <pageMargins left="0.70866141732283472" right="0.70866141732283472" top="0.74803149606299213" bottom="0.74803149606299213" header="0.31496062992125984" footer="0.31496062992125984"/>
  <pageSetup paperSize="9" scale="64" fitToHeight="2" orientation="landscape" r:id="rId1"/>
  <rowBreaks count="1" manualBreakCount="1">
    <brk id="3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PERSONAS MAYORES</vt:lpstr>
      <vt:lpstr>'PERSONAS MAYORES'!Área_de_impresión</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de sectores de atención social</dc:title>
  <dc:subject>indicadores sociales</dc:subject>
  <dc:creator>Comunidad de Madrid. Consejería de Políticas Sociales y Familia. S.G.T. Área de Investigación y documentación</dc:creator>
  <cp:keywords>sistema de información; Datos estadísticos; Comunidad de Madrid; indicadores sociales; indicadores de atención social; indicadores de familia; sectores de atención social; indicadores de personas mayores; indicadores de mujeres; indicadores de infancia; indicadores de adolescencia; indicadores de personas con discapaciad;  indicadores de personas migrantes; España;</cp:keywords>
  <dc:description>Los indicadores de sectores de atención social tienen como objetivo ofrecer un sistema de información basado en los datos estadísticos disponibles sobre los principales colectivos de atención social en la Comunidad de Madrid: familia, infancia y adolescencia, mujer, personas mayores, personas con discapacidad y personas migrantes</dc:description>
  <cp:lastModifiedBy>ABAD MORALEJO, DANIEL</cp:lastModifiedBy>
  <cp:lastPrinted>2018-02-08T10:49:46Z</cp:lastPrinted>
  <dcterms:created xsi:type="dcterms:W3CDTF">2016-04-15T11:12:54Z</dcterms:created>
  <dcterms:modified xsi:type="dcterms:W3CDTF">2026-10-05T10:47:03Z</dcterms:modified>
  <cp:contentStatus>actualizado</cp:contentStatus>
</cp:coreProperties>
</file>