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71261768v\Documents\OneDrive - Madrid Digital\01.Memoria SERMAS\EPB Memoria SERMAS 2023\Datos Abiertos Memoria 2023 pte\"/>
    </mc:Choice>
  </mc:AlternateContent>
  <bookViews>
    <workbookView xWindow="8600" yWindow="-20" windowWidth="8640" windowHeight="10140" tabRatio="733" firstSheet="15" activeTab="24"/>
  </bookViews>
  <sheets>
    <sheet name=" Portada 4.7" sheetId="142" r:id="rId1"/>
    <sheet name="Tabla 1" sheetId="147" r:id="rId2"/>
    <sheet name="Figura 1 y 2" sheetId="148" r:id="rId3"/>
    <sheet name="Tabla 2" sheetId="173" r:id="rId4"/>
    <sheet name=" Figura 3 Y 4" sheetId="149" r:id="rId5"/>
    <sheet name="Tabla 3" sheetId="152" r:id="rId6"/>
    <sheet name="Figura 5,6A y 6B" sheetId="174" r:id="rId7"/>
    <sheet name="Tabla 4" sheetId="175" r:id="rId8"/>
    <sheet name="Figura 7 y 8" sheetId="176" r:id="rId9"/>
    <sheet name="Tabla 5" sheetId="177" r:id="rId10"/>
    <sheet name="Figura 9" sheetId="178" r:id="rId11"/>
    <sheet name="Tabla 6" sheetId="179" r:id="rId12"/>
    <sheet name="Tabla 7" sheetId="180" r:id="rId13"/>
    <sheet name="Figura 10" sheetId="181" r:id="rId14"/>
    <sheet name="Tabla 8" sheetId="182" r:id="rId15"/>
    <sheet name="Tabla 9" sheetId="183" r:id="rId16"/>
    <sheet name="Figura 11 y 12" sheetId="184" r:id="rId17"/>
    <sheet name="Figura 13 y 14" sheetId="185" r:id="rId18"/>
    <sheet name="Tabla 10" sheetId="186" r:id="rId19"/>
    <sheet name="Tabla 11" sheetId="187" r:id="rId20"/>
    <sheet name="Figura 15" sheetId="188" r:id="rId21"/>
    <sheet name="Figura 16" sheetId="189" r:id="rId22"/>
    <sheet name="Psicología Figura 1" sheetId="192" r:id="rId23"/>
    <sheet name="Picología Tabla 1 y Figura 2" sheetId="199" r:id="rId24"/>
    <sheet name="Psicología Tabla 2 y Figura 3" sheetId="193" r:id="rId25"/>
    <sheet name="Psicología Tabla 3 y Figura 4" sheetId="200" r:id="rId26"/>
    <sheet name="Psicología Tabla 5 y Figura 6" sheetId="201" r:id="rId27"/>
    <sheet name="Formación Figura 1" sheetId="195" r:id="rId28"/>
    <sheet name="Formación Figura 2" sheetId="196" r:id="rId29"/>
    <sheet name="Formación Figura 3" sheetId="197" r:id="rId30"/>
    <sheet name="Formación Figura 4-5-6 y 7" sheetId="198" r:id="rId31"/>
  </sheets>
  <externalReferences>
    <externalReference r:id="rId32"/>
    <externalReference r:id="rId33"/>
  </externalReferences>
  <definedNames>
    <definedName name="_Toc94537399" localSheetId="1">'Tabla 1'!#REF!</definedName>
    <definedName name="_Toc94537400" localSheetId="1">'Tabla 1'!#REF!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89" l="1"/>
  <c r="K4" i="176" l="1"/>
  <c r="K5" i="176"/>
  <c r="K6" i="176"/>
  <c r="K7" i="176"/>
  <c r="K8" i="176"/>
  <c r="K9" i="176"/>
  <c r="K10" i="176"/>
  <c r="K11" i="176"/>
  <c r="J8" i="148" l="1"/>
  <c r="H8" i="148"/>
  <c r="D6" i="147" l="1"/>
</calcChain>
</file>

<file path=xl/sharedStrings.xml><?xml version="1.0" encoding="utf-8"?>
<sst xmlns="http://schemas.openxmlformats.org/spreadsheetml/2006/main" count="361" uniqueCount="241">
  <si>
    <t>MEMORIA DE ACTIVIDAD 2023</t>
  </si>
  <si>
    <t>Servicio Madrileño de Salud</t>
  </si>
  <si>
    <t xml:space="preserve">4.7 La atención urgente extrahospitalaria </t>
  </si>
  <si>
    <t>Tabla 1. Comparativa de llamadas entre 2020, 2021, 2022 y 2023</t>
  </si>
  <si>
    <t xml:space="preserve"> ACTIVIDAD TELEFÓNICA</t>
  </si>
  <si>
    <t>% VAR 22-23</t>
  </si>
  <si>
    <t xml:space="preserve">ASISTENCIALES      </t>
  </si>
  <si>
    <t>NO ASISTENCIALES</t>
  </si>
  <si>
    <t>Nº TOTAL  LLAMADAS</t>
  </si>
  <si>
    <t xml:space="preserve"> </t>
  </si>
  <si>
    <t>Fuente: SUMMA 112</t>
  </si>
  <si>
    <t>Figura 1 y 2: Comparativa de la Actividad Telefónica y su distribución 2014-2023.</t>
  </si>
  <si>
    <t>ACTIVIDAD TELEFÓNICA</t>
  </si>
  <si>
    <t>Nº TOTAL LLAMADAS</t>
  </si>
  <si>
    <t>ASISTENCIALES</t>
  </si>
  <si>
    <t>Tabla 2: Resolución de las llamadas asistenciales por el SCU</t>
  </si>
  <si>
    <t>ACTIVIDAD SANITARIA SCU:     RESOLUCIÓN DE LLAMADAS ASISTENCIALES</t>
  </si>
  <si>
    <t>Consejo médico</t>
  </si>
  <si>
    <t>Consejo en cuidados por enfermería</t>
  </si>
  <si>
    <t>Derivaciones a centro sanitario</t>
  </si>
  <si>
    <t>Asignación de recurso</t>
  </si>
  <si>
    <t>4,69.811</t>
  </si>
  <si>
    <t>Figura 3 y 4: Evolución de las resoluciones de las llamadas asistenciales 2014-2023.</t>
  </si>
  <si>
    <t>ACTIVIDAD SANITARIA SCU:                   RESOLUCIÓN DE LLAMADAS ASISTENCIALES</t>
  </si>
  <si>
    <t>Consejo medico</t>
  </si>
  <si>
    <t>Tabla 3: Movilización de los recursos móviles por el SCU.</t>
  </si>
  <si>
    <t xml:space="preserve">GESTIÓN DE </t>
  </si>
  <si>
    <t>RECURSOS MÓVILES</t>
  </si>
  <si>
    <t xml:space="preserve">Nº TOTAL DE MOVILIZACIONES </t>
  </si>
  <si>
    <t>UVI /SVA</t>
  </si>
  <si>
    <t>HS</t>
  </si>
  <si>
    <t>VIR /SVA</t>
  </si>
  <si>
    <t xml:space="preserve">UAD-M </t>
  </si>
  <si>
    <t>UAD-E</t>
  </si>
  <si>
    <t>SE</t>
  </si>
  <si>
    <t>TSU</t>
  </si>
  <si>
    <t>SVA: Soporte Vital Avanzado; UAD-M; Unidad de Atención Domicilia Médica. UAD-E: Unidad de Atención Domiciliaria Enfermería. HS: Helicóptero Sanitario. VIR: Vehículo de Intervención Rápida. SE: Servicios Especiales. TSU: Transporte Sanitario Urgente.</t>
  </si>
  <si>
    <t>Fuente: SUMMA112</t>
  </si>
  <si>
    <t>Figuras 5 y 6A y 6B: Evolución del número de movilizaciones de recursos móviles entre 2014-2023.</t>
  </si>
  <si>
    <t>GESTIÓN DE RECURSOS MÓVILES</t>
  </si>
  <si>
    <t>Nº TOTAL DE MOVILIZACIONES DE RECURSOS</t>
  </si>
  <si>
    <t xml:space="preserve">Tabla 4: Actividad relativa a los Pacientes atendidos por los recursos móviles </t>
  </si>
  <si>
    <t>ACTIVIDAD DE RECURSOS MÓVILES:  PACIENTES ATENDIDOS</t>
  </si>
  <si>
    <t>TOTAL PACIENTES ATENDIDOS</t>
  </si>
  <si>
    <t>UVI</t>
  </si>
  <si>
    <t>In situ</t>
  </si>
  <si>
    <t>Traslados interhospitalarios (pacientes trasladados)</t>
  </si>
  <si>
    <t>VIR</t>
  </si>
  <si>
    <t>UAD - M</t>
  </si>
  <si>
    <t xml:space="preserve">UAD - E </t>
  </si>
  <si>
    <t>S.E.</t>
  </si>
  <si>
    <t xml:space="preserve"> UAD-M; Unidad de Atención Domicilia Médica. UAD-E: Unidad de Atención Domiciliaria Enfermería. HS: Helicóptero Sanitario. VIR: Vehículo de Intervención Rápida. SE: Servicios Especiales. TSU: Transporte Sanitario Urgente.</t>
  </si>
  <si>
    <t>Figura 7 y 8: Comparativa de los pacientes atendidos por recursos móviles entre 2014 y 2023.</t>
  </si>
  <si>
    <t>ACTIVIDAD DE RECURSOS MÓVILES: PACIENTES ATENDIDOS</t>
  </si>
  <si>
    <t>UAD-M; Unidad de Atención Domicilia Médica. UAD-E: Unidad de Atención Domiciliaria Enfermería. HS: Helicóptero Sanitario. VIR: Vehículo de Intervención Rápida. SE: Servicios Especiales. TSU: Transporte Sanitario Urgente.</t>
  </si>
  <si>
    <t>Tabla 5: Actividad relativa a los Pacientes Atendidos en el CUE</t>
  </si>
  <si>
    <t>PACIENTES ATENDIDOS</t>
  </si>
  <si>
    <t>% VAR   22-23</t>
  </si>
  <si>
    <t>Centro de Urgencias  Extrahospitalarias  (CUE)</t>
  </si>
  <si>
    <t xml:space="preserve">Figura 9: Comparativa de los pacientes atendidos en el centro de urgencias extrahospitalarias (CUE) entre 2014 y 2023. </t>
  </si>
  <si>
    <t xml:space="preserve">Tabla 6: Actividad de Servicios Especiales </t>
  </si>
  <si>
    <t>COBERTURA PREVENTIVA DE CORTA DURACIÓN</t>
  </si>
  <si>
    <t>177 servicios</t>
  </si>
  <si>
    <t>325 servicios</t>
  </si>
  <si>
    <t>460 servicios</t>
  </si>
  <si>
    <t>668 servicios</t>
  </si>
  <si>
    <t>127 recursos móviles</t>
  </si>
  <si>
    <t>140 recursos móviles</t>
  </si>
  <si>
    <t>231 recursos</t>
  </si>
  <si>
    <t>177 recursos móviles</t>
  </si>
  <si>
    <t>móviles</t>
  </si>
  <si>
    <t xml:space="preserve">COBERTURA PREVENTIVA DE LARGA DURACIÓN (Pantano de San Juan) </t>
  </si>
  <si>
    <t>--</t>
  </si>
  <si>
    <t>INCIDENTES MÚLTIPLES VÍCTIMAS</t>
  </si>
  <si>
    <t>3 (Nivel 1)</t>
  </si>
  <si>
    <t>6 (Nivel 1)</t>
  </si>
  <si>
    <t>8 (Nivel 1)</t>
  </si>
  <si>
    <t>2 (Nivel 1)</t>
  </si>
  <si>
    <t>1(Nivel 2)</t>
  </si>
  <si>
    <t>COOPERACIÓN INTERNACIONAL</t>
  </si>
  <si>
    <t>Tabla 7: Actividad de Transporte Programado o No Urgente (TSNU)</t>
  </si>
  <si>
    <t>TRASLADOS  TSNU</t>
  </si>
  <si>
    <t>TSU: Transporte Sanitario No Urgente.</t>
  </si>
  <si>
    <t>Figura 10: Gráfico comparativo de la evolución entre 2014 y 2023 del nº de Taslados en Transporte Sanitario No Urgente (TSNU).</t>
  </si>
  <si>
    <t>Tabla 8: Urgencias más frecuentes codificadas con CIE-9.</t>
  </si>
  <si>
    <t>URGENCIAS</t>
  </si>
  <si>
    <t xml:space="preserve">    % SOBRE EL TOTAL CODIFICADAS</t>
  </si>
  <si>
    <t>MÁS FRECUENTES</t>
  </si>
  <si>
    <t>Sistémico</t>
  </si>
  <si>
    <t>Trauma y Lesiones</t>
  </si>
  <si>
    <t>Abdominal</t>
  </si>
  <si>
    <t>Neurología</t>
  </si>
  <si>
    <t>Respiratorio</t>
  </si>
  <si>
    <t>Psiquiatría</t>
  </si>
  <si>
    <t>Cardio-Vascular</t>
  </si>
  <si>
    <t>Urología</t>
  </si>
  <si>
    <t>Dermatología y Órganos de los Sentidos</t>
  </si>
  <si>
    <t>Otras patologías</t>
  </si>
  <si>
    <t>URGENCIAS CODIFICADAS</t>
  </si>
  <si>
    <t xml:space="preserve">Tabla 9: Emergencias más frecuentes codificadas con CIE-9  </t>
  </si>
  <si>
    <t xml:space="preserve">EMERGENCIAS: </t>
  </si>
  <si>
    <t>% SOBRE EL TOTAL CODIFICADAS</t>
  </si>
  <si>
    <t>Psiquiátrica</t>
  </si>
  <si>
    <t>EMERGENCIAS CODIFICADAS</t>
  </si>
  <si>
    <t>Figura 11 y 12: Peso porcentual de las urgencias más frecuentes entre 2016 y 2023.</t>
  </si>
  <si>
    <t>MAS FRECUENTES</t>
  </si>
  <si>
    <t>Dermatología y Ó S</t>
  </si>
  <si>
    <t>Figura 13 y 14: Peso porcentual de las emergencias más frecuentes entre 2016 y 2023.</t>
  </si>
  <si>
    <t>EMERGENCIAS:</t>
  </si>
  <si>
    <t>Tabla 10: Actividad de Alerta Hospitalaria</t>
  </si>
  <si>
    <t>ALERTA HOSPITALARIA</t>
  </si>
  <si>
    <t>ALERTAS</t>
  </si>
  <si>
    <t>% VAR 2022-2023</t>
  </si>
  <si>
    <t>CARDIOLÓGICO (EXCLUYE CODIGO INFARTO)</t>
  </si>
  <si>
    <t>HEMORRAGIA DIGESTIVA</t>
  </si>
  <si>
    <t>INTENTO AUTOLÍTICO</t>
  </si>
  <si>
    <t>INTOXICACIÓN (EXCLUYE INTENTO AUTOLITICO)</t>
  </si>
  <si>
    <t>NEUROLÓGICO (EXCLUYE CODIGO ICTUS)</t>
  </si>
  <si>
    <t>NEUROQUIRÚRGICAS</t>
  </si>
  <si>
    <t>PARTO</t>
  </si>
  <si>
    <t>QUEMADO</t>
  </si>
  <si>
    <t>RESPIRATORIO</t>
  </si>
  <si>
    <t>TROMBOEMBOLISMO PULMONAR</t>
  </si>
  <si>
    <t>REIMPLANTES</t>
  </si>
  <si>
    <t xml:space="preserve">Tabla 11: Actividad de Alerta Hospitalaria específica de CÓDIGOS  </t>
  </si>
  <si>
    <t xml:space="preserve">ALERTA HOSPITALARIA </t>
  </si>
  <si>
    <t>CÓDIGOS ASISTENCIALES</t>
  </si>
  <si>
    <t>PCR RECUPERADA</t>
  </si>
  <si>
    <t>CÓDIGO INFARTO</t>
  </si>
  <si>
    <t>CÓDIGO ICTUS</t>
  </si>
  <si>
    <t>TRAUMA GRAVE</t>
  </si>
  <si>
    <t>CÓDIGO CERO</t>
  </si>
  <si>
    <t>Figura 15: COMPARATIVA DE LAS ALERTAS HOSPITALARIAS NO INCLUIDAS EN CÓDIGOS  DE 2017 A 2023</t>
  </si>
  <si>
    <t>Figura 16: Comparativa de los procesos específicos de continuidad asistencial (CÓDIGOS) de 2013 a 2023.</t>
  </si>
  <si>
    <t xml:space="preserve">ALERTA HOSPITALARIA / CÓDIGOS </t>
  </si>
  <si>
    <t>FIGURA 1: DISTRIBUCIÓN DE LAS ACTIVACIONES A LOS LARGO DEL AÑO 2023</t>
  </si>
  <si>
    <t>MESES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</si>
  <si>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</si>
  <si>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</si>
  <si>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</si>
  <si>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</si>
  <si>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</si>
  <si>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</si>
  <si>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</si>
  <si>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</si>
  <si>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</si>
  <si>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</si>
  <si>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NÚMERO DE ACTIVACIONES</t>
  </si>
  <si>
    <t>TABLA 1: MOTIVOS DE ACTIVACIONES EQUIPO DE PSICÓLOGOS DEL SUMMA 112 EN 2023</t>
  </si>
  <si>
    <t>MOTIVO ACTIVACIÓN</t>
  </si>
  <si>
    <t>INCIDENTES</t>
  </si>
  <si>
    <t>Alteración del comportamiento</t>
  </si>
  <si>
    <t>Apoyo al personal interviniente</t>
  </si>
  <si>
    <t>Duelo y malas noticias</t>
  </si>
  <si>
    <t>Ideación autolítica</t>
  </si>
  <si>
    <t>Pacientes en tratamiento en Salud Mental descompensados</t>
  </si>
  <si>
    <t>Suicidio en curso</t>
  </si>
  <si>
    <t>Violencia o maltrato</t>
  </si>
  <si>
    <t>TABLA 2: LUGAR DE ATENCIÓN POR PARTE DEL EQUIPO DE PSICÓLOGOS DEL SUMMA 112 EN 2023</t>
  </si>
  <si>
    <t>LUGAR ASISTENCIA</t>
  </si>
  <si>
    <t>NÚMERO</t>
  </si>
  <si>
    <t>CENTRO ASISTENCIAL</t>
  </si>
  <si>
    <t>DOMICILIO</t>
  </si>
  <si>
    <t>OTROS</t>
  </si>
  <si>
    <t>UNIDAD ASISTENCIAL</t>
  </si>
  <si>
    <t>VIA PUBLICA</t>
  </si>
  <si>
    <t>TABLA 3: DIAGNÓSTICO ESTABLECIDOS POR EQUIPO DE PSICÓLOGOS DEL SUMMA 112 EN 2023</t>
  </si>
  <si>
    <t>DIAGNÓSTICO</t>
  </si>
  <si>
    <t>Reacción aguda de estrés</t>
  </si>
  <si>
    <t>Desaparición y muerte de miembro de la familia</t>
  </si>
  <si>
    <t>Agresiones</t>
  </si>
  <si>
    <t>Trastorno de la alimentación</t>
  </si>
  <si>
    <t>Relacionados con malos tratos</t>
  </si>
  <si>
    <t>Asesoramiento en relación a la actitud, comportamiento y orientación sexual</t>
  </si>
  <si>
    <t>Autolesiones</t>
  </si>
  <si>
    <t>Trastornos de adaptación</t>
  </si>
  <si>
    <t>Otros problemas relacionados con grupo primario de apoyo, incluyendo circunstancias familiares</t>
  </si>
  <si>
    <t>Otros</t>
  </si>
  <si>
    <t>TABLA 5: INTERVENCIONES TERAPÉUTICAS REALIZADAS POR EL EQUIPO DE PSICÓLOGOS DEL SUMMA 112 EN 2023</t>
  </si>
  <si>
    <t>INTERVENCIÓN</t>
  </si>
  <si>
    <t>Apoyo emocional</t>
  </si>
  <si>
    <t>Asesoramiento</t>
  </si>
  <si>
    <t>Escucha activa</t>
  </si>
  <si>
    <t>Facilitar expresión emocional</t>
  </si>
  <si>
    <t>Legitimar emociones</t>
  </si>
  <si>
    <t>Psicoeducación</t>
  </si>
  <si>
    <t>Ventilación emocional</t>
  </si>
  <si>
    <t>Total</t>
  </si>
  <si>
    <t>Figura 1: Residentes rotantes de 2010-2023.</t>
  </si>
  <si>
    <t>Residentes</t>
  </si>
  <si>
    <t>Figura 2. Residentes procedentes de otras Comunidades Autónomas.</t>
  </si>
  <si>
    <t>RESIDENTES</t>
  </si>
  <si>
    <t>ALAVA</t>
  </si>
  <si>
    <t>ANDALUCIA</t>
  </si>
  <si>
    <t>ASTURIAS</t>
  </si>
  <si>
    <t>AVILA</t>
  </si>
  <si>
    <t>BADAJOZ</t>
  </si>
  <si>
    <t>BALEARES</t>
  </si>
  <si>
    <t>BURGOS</t>
  </si>
  <si>
    <t>C Y LEÓN (2)</t>
  </si>
  <si>
    <t>C.REAL</t>
  </si>
  <si>
    <t>CACERES</t>
  </si>
  <si>
    <t>CANARIAS</t>
  </si>
  <si>
    <t>CANTABRIA</t>
  </si>
  <si>
    <t>C.LA MANCHA (1)</t>
  </si>
  <si>
    <t>CATALUÑA</t>
  </si>
  <si>
    <t>GALICIA</t>
  </si>
  <si>
    <t>GUADALAJARA</t>
  </si>
  <si>
    <t>HUESCA</t>
  </si>
  <si>
    <t>LA RIOJA</t>
  </si>
  <si>
    <t>LEON</t>
  </si>
  <si>
    <t xml:space="preserve">MERIDA </t>
  </si>
  <si>
    <t>MURCIA</t>
  </si>
  <si>
    <t>SALAMANCA</t>
  </si>
  <si>
    <t>SORIA</t>
  </si>
  <si>
    <t>TOLEDO</t>
  </si>
  <si>
    <t>VALENCIA</t>
  </si>
  <si>
    <t>VALLADOLID</t>
  </si>
  <si>
    <t>(1) datos del resto de C. la Mancha excluyendo las provincias detalladas aparte.</t>
  </si>
  <si>
    <t>(2) datos de C. y León excluyendo las provincias detalladas aparte.</t>
  </si>
  <si>
    <t>Figura 3. Residentes procedentes de otras Comunidades Autónomas (evolutivo).</t>
  </si>
  <si>
    <t xml:space="preserve">Residentes </t>
  </si>
  <si>
    <t xml:space="preserve">Figura 4. Titulación Residentes                   </t>
  </si>
  <si>
    <t>MIR</t>
  </si>
  <si>
    <t>EIR</t>
  </si>
  <si>
    <r>
      <rPr>
        <b/>
        <sz val="10"/>
        <color theme="0" tint="-0.499984740745262"/>
        <rFont val="Arial"/>
        <family val="2"/>
      </rPr>
      <t xml:space="preserve">Figura 5. Especialidad Residentes </t>
    </r>
    <r>
      <rPr>
        <b/>
        <sz val="10"/>
        <color theme="0" tint="-0.34998626667073579"/>
        <rFont val="Arial"/>
        <family val="2"/>
      </rPr>
      <t xml:space="preserve">                                                      </t>
    </r>
  </si>
  <si>
    <t>MFYC</t>
  </si>
  <si>
    <t>EFYC</t>
  </si>
  <si>
    <t>OTRAS ESPECIALIDADES</t>
  </si>
  <si>
    <t xml:space="preserve">Figura 6. Otras especialidades           </t>
  </si>
  <si>
    <t>M. INTENSIVA</t>
  </si>
  <si>
    <t>ANESTESIA</t>
  </si>
  <si>
    <t>M. PREVENTIVA</t>
  </si>
  <si>
    <t>MED URG Y EMERG</t>
  </si>
  <si>
    <t>Figura 7. Centros Hospitalarios de origen</t>
  </si>
  <si>
    <t>H.12 OCTUBRE</t>
  </si>
  <si>
    <t>H LA PAZ</t>
  </si>
  <si>
    <t>H.MOSTOLES</t>
  </si>
  <si>
    <t>H. CENTRAL DE LA DEFENSA</t>
  </si>
  <si>
    <t>H MALLORCA</t>
  </si>
  <si>
    <t>H. OVIEDO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</si>
</sst>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63"/>
      <name val="Tahoma"/>
      <family val="2"/>
    </font>
    <font>
      <sz val="10"/>
      <color rgb="FF7F7F7F"/>
      <name val="Montserrat SemiBold"/>
    </font>
    <font>
      <sz val="8"/>
      <color rgb="FF7F7F7F"/>
      <name val="Montserrat Medium"/>
    </font>
    <font>
      <b/>
      <sz val="24"/>
      <color rgb="FFC00000"/>
      <name val="Montserrat SemiBold"/>
    </font>
    <font>
      <sz val="10"/>
      <color rgb="FF48C6AF"/>
      <name val="Arial"/>
      <family val="2"/>
    </font>
    <font>
      <b/>
      <sz val="24"/>
      <color theme="1" tint="0.499984740745262"/>
      <name val="Montserrat SemiBold"/>
    </font>
    <font>
      <sz val="10"/>
      <color theme="1" tint="0.499984740745262"/>
      <name val="Arial"/>
      <family val="2"/>
    </font>
    <font>
      <b/>
      <sz val="36"/>
      <color rgb="FF48ACC6"/>
      <name val="Montserrat SemiBold"/>
    </font>
    <font>
      <b/>
      <sz val="28"/>
      <color rgb="FF48ACC6"/>
      <name val="Montserrat SemiBold"/>
    </font>
    <font>
      <b/>
      <sz val="9"/>
      <color rgb="FF7F7F7F"/>
      <name val="Montserrat Medium"/>
    </font>
    <font>
      <sz val="8"/>
      <color rgb="FF808080"/>
      <name val="Montserrat Medium"/>
    </font>
    <font>
      <sz val="9"/>
      <color rgb="FF4BACC6"/>
      <name val="Montserrat Medium"/>
    </font>
    <font>
      <sz val="8"/>
      <color rgb="FF4BACC6"/>
      <name val="Montserrat Medium"/>
    </font>
    <font>
      <sz val="8"/>
      <color rgb="FF31849B"/>
      <name val="Montserrat Medium"/>
    </font>
    <font>
      <sz val="10"/>
      <name val="Arial"/>
      <family val="2"/>
    </font>
    <font>
      <sz val="10"/>
      <color rgb="FF7F7F7F"/>
      <name val="Montserrat Medium"/>
    </font>
    <font>
      <b/>
      <sz val="10"/>
      <color rgb="FF7F7F7F"/>
      <name val="Montserrat Medium"/>
    </font>
    <font>
      <b/>
      <sz val="8"/>
      <color rgb="FF7F7F7F"/>
      <name val="Montserrat Medium"/>
    </font>
    <font>
      <sz val="10"/>
      <color theme="0" tint="-0.499984740745262"/>
      <name val="Arial"/>
      <family val="2"/>
    </font>
    <font>
      <sz val="10"/>
      <color rgb="FF4BACC6"/>
      <name val="Montserrat Medium"/>
    </font>
    <font>
      <sz val="10"/>
      <color theme="0" tint="-0.499984740745262"/>
      <name val="Montserrat med"/>
    </font>
    <font>
      <sz val="10"/>
      <color rgb="FF31849B"/>
      <name val="Montserrat Medium"/>
    </font>
    <font>
      <sz val="11"/>
      <color rgb="FF365F91"/>
      <name val="Calibri"/>
      <family val="2"/>
      <scheme val="minor"/>
    </font>
    <font>
      <sz val="9"/>
      <color rgb="FF31849B"/>
      <name val="Montserrat Medium"/>
    </font>
    <font>
      <b/>
      <sz val="10"/>
      <color theme="0" tint="-0.499984740745262"/>
      <name val="Montserrat Medium"/>
    </font>
    <font>
      <sz val="8.5"/>
      <color rgb="FF7F7F7F"/>
      <name val="Arial"/>
      <family val="2"/>
    </font>
    <font>
      <i/>
      <sz val="8.5"/>
      <color rgb="FF7F7F7F"/>
      <name val="Arial"/>
      <family val="2"/>
    </font>
    <font>
      <i/>
      <sz val="8"/>
      <color rgb="FF818181"/>
      <name val="Arial"/>
      <family val="2"/>
    </font>
    <font>
      <b/>
      <sz val="10"/>
      <color rgb="FF4BACC6"/>
      <name val="Montserrat Medium"/>
    </font>
    <font>
      <b/>
      <sz val="10"/>
      <color rgb="FF7F7F7F"/>
      <name val="Arial"/>
      <family val="2"/>
    </font>
    <font>
      <b/>
      <sz val="10"/>
      <color theme="0" tint="-0.34998626667073579"/>
      <name val="Arial"/>
      <family val="2"/>
    </font>
    <font>
      <b/>
      <sz val="10"/>
      <color theme="0" tint="-0.499984740745262"/>
      <name val="Arial"/>
      <family val="2"/>
    </font>
    <font>
      <i/>
      <sz val="8"/>
      <color rgb="FF808080"/>
      <name val="Montserrat Medium"/>
    </font>
    <font>
      <i/>
      <sz val="10"/>
      <name val="Arial"/>
      <family val="2"/>
    </font>
    <font>
      <b/>
      <sz val="8"/>
      <color rgb="FF4BACC6"/>
      <name val="Montserrat Medium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 style="medium">
        <color rgb="FF92CDDC"/>
      </top>
      <bottom style="thin">
        <color rgb="FF48ACC6"/>
      </bottom>
      <diagonal/>
    </border>
    <border>
      <left/>
      <right/>
      <top/>
      <bottom style="thin">
        <color rgb="FF48ACC6"/>
      </bottom>
      <diagonal/>
    </border>
    <border>
      <left/>
      <right/>
      <top style="thin">
        <color rgb="FF48ACC6"/>
      </top>
      <bottom style="thin">
        <color rgb="FF48ACC6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26">
    <xf numFmtId="0" fontId="0" fillId="0" borderId="0" xfId="0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9" fillId="0" borderId="0" xfId="0" applyFont="1"/>
    <xf numFmtId="0" fontId="11" fillId="0" borderId="0" xfId="0" applyFont="1"/>
    <xf numFmtId="3" fontId="7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4" fillId="2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3" fontId="0" fillId="0" borderId="0" xfId="0" applyNumberFormat="1"/>
    <xf numFmtId="10" fontId="0" fillId="0" borderId="0" xfId="5" applyNumberFormat="1" applyFont="1"/>
    <xf numFmtId="10" fontId="3" fillId="0" borderId="0" xfId="5" applyNumberFormat="1" applyFont="1"/>
    <xf numFmtId="3" fontId="7" fillId="0" borderId="0" xfId="0" applyNumberFormat="1" applyFont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7" fillId="0" borderId="2" xfId="0" applyFont="1" applyBorder="1" applyAlignment="1">
      <alignment horizontal="left" vertical="center" wrapText="1"/>
    </xf>
    <xf numFmtId="0" fontId="23" fillId="0" borderId="0" xfId="0" applyFont="1"/>
    <xf numFmtId="10" fontId="7" fillId="4" borderId="2" xfId="0" applyNumberFormat="1" applyFont="1" applyFill="1" applyBorder="1" applyAlignment="1">
      <alignment horizontal="righ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horizontal="right" vertical="center" wrapText="1"/>
    </xf>
    <xf numFmtId="0" fontId="24" fillId="0" borderId="2" xfId="0" applyFont="1" applyBorder="1" applyAlignment="1">
      <alignment horizontal="left" vertical="center" wrapText="1"/>
    </xf>
    <xf numFmtId="3" fontId="20" fillId="0" borderId="2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horizontal="left" vertical="center" wrapText="1"/>
    </xf>
    <xf numFmtId="0" fontId="20" fillId="3" borderId="2" xfId="0" applyFont="1" applyFill="1" applyBorder="1" applyAlignment="1">
      <alignment horizontal="left" vertical="center" wrapText="1"/>
    </xf>
    <xf numFmtId="3" fontId="20" fillId="3" borderId="2" xfId="0" applyNumberFormat="1" applyFont="1" applyFill="1" applyBorder="1" applyAlignment="1">
      <alignment horizontal="right" vertical="center" wrapText="1"/>
    </xf>
    <xf numFmtId="10" fontId="20" fillId="3" borderId="2" xfId="0" applyNumberFormat="1" applyFont="1" applyFill="1" applyBorder="1" applyAlignment="1">
      <alignment horizontal="right" vertical="center" wrapText="1"/>
    </xf>
    <xf numFmtId="10" fontId="20" fillId="4" borderId="2" xfId="0" applyNumberFormat="1" applyFont="1" applyFill="1" applyBorder="1" applyAlignment="1">
      <alignment horizontal="right" vertical="center" wrapText="1"/>
    </xf>
    <xf numFmtId="0" fontId="24" fillId="3" borderId="2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7" fillId="4" borderId="0" xfId="0" applyFont="1" applyFill="1" applyAlignment="1">
      <alignment horizontal="center" vertical="center" wrapText="1"/>
    </xf>
    <xf numFmtId="0" fontId="0" fillId="4" borderId="2" xfId="0" applyFill="1" applyBorder="1" applyAlignment="1">
      <alignment vertical="center" wrapText="1"/>
    </xf>
    <xf numFmtId="0" fontId="18" fillId="0" borderId="2" xfId="0" applyFont="1" applyBorder="1" applyAlignment="1">
      <alignment horizontal="justify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21" fillId="2" borderId="3" xfId="0" applyFont="1" applyFill="1" applyBorder="1" applyAlignment="1">
      <alignment horizontal="left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justify" vertical="center"/>
    </xf>
    <xf numFmtId="10" fontId="20" fillId="0" borderId="2" xfId="0" applyNumberFormat="1" applyFont="1" applyBorder="1" applyAlignment="1">
      <alignment horizontal="right" vertical="center" wrapText="1"/>
    </xf>
    <xf numFmtId="10" fontId="20" fillId="4" borderId="2" xfId="0" applyNumberFormat="1" applyFont="1" applyFill="1" applyBorder="1" applyAlignment="1">
      <alignment horizontal="right" vertical="center"/>
    </xf>
    <xf numFmtId="0" fontId="26" fillId="3" borderId="2" xfId="0" applyFont="1" applyFill="1" applyBorder="1" applyAlignment="1">
      <alignment horizontal="justify" vertical="center" wrapText="1"/>
    </xf>
    <xf numFmtId="0" fontId="21" fillId="2" borderId="1" xfId="0" applyFont="1" applyFill="1" applyBorder="1" applyAlignment="1">
      <alignment horizontal="left" vertical="center"/>
    </xf>
    <xf numFmtId="3" fontId="20" fillId="3" borderId="2" xfId="0" applyNumberFormat="1" applyFont="1" applyFill="1" applyBorder="1" applyAlignment="1">
      <alignment horizontal="right" vertical="center"/>
    </xf>
    <xf numFmtId="10" fontId="20" fillId="3" borderId="2" xfId="0" applyNumberFormat="1" applyFont="1" applyFill="1" applyBorder="1" applyAlignment="1">
      <alignment horizontal="right" vertical="center"/>
    </xf>
    <xf numFmtId="10" fontId="27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28" fillId="0" borderId="2" xfId="0" applyFont="1" applyBorder="1" applyAlignment="1">
      <alignment horizontal="justify" vertical="center"/>
    </xf>
    <xf numFmtId="0" fontId="21" fillId="0" borderId="2" xfId="0" applyFont="1" applyBorder="1" applyAlignment="1">
      <alignment horizontal="center" vertical="center" wrapText="1"/>
    </xf>
    <xf numFmtId="10" fontId="20" fillId="2" borderId="2" xfId="0" applyNumberFormat="1" applyFont="1" applyFill="1" applyBorder="1" applyAlignment="1">
      <alignment horizontal="right" vertical="center" wrapTex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9" fillId="2" borderId="3" xfId="0" applyFont="1" applyFill="1" applyBorder="1" applyAlignment="1">
      <alignment horizontal="center" vertical="center"/>
    </xf>
    <xf numFmtId="0" fontId="28" fillId="0" borderId="2" xfId="0" applyFont="1" applyBorder="1" applyAlignment="1">
      <alignment vertical="center"/>
    </xf>
    <xf numFmtId="0" fontId="29" fillId="2" borderId="3" xfId="0" applyFont="1" applyFill="1" applyBorder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1" fillId="2" borderId="1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0" fontId="33" fillId="0" borderId="2" xfId="0" applyFont="1" applyBorder="1" applyAlignment="1">
      <alignment horizontal="left" vertical="center" wrapText="1"/>
    </xf>
    <xf numFmtId="0" fontId="21" fillId="2" borderId="1" xfId="0" applyFont="1" applyFill="1" applyBorder="1" applyAlignment="1">
      <alignment vertical="center" wrapText="1"/>
    </xf>
    <xf numFmtId="3" fontId="20" fillId="0" borderId="4" xfId="0" applyNumberFormat="1" applyFont="1" applyBorder="1" applyAlignment="1">
      <alignment vertical="center" wrapText="1"/>
    </xf>
    <xf numFmtId="3" fontId="20" fillId="0" borderId="4" xfId="0" applyNumberFormat="1" applyFont="1" applyBorder="1" applyAlignment="1">
      <alignment vertical="center"/>
    </xf>
    <xf numFmtId="3" fontId="20" fillId="0" borderId="6" xfId="0" applyNumberFormat="1" applyFont="1" applyBorder="1" applyAlignment="1">
      <alignment vertical="center" wrapText="1"/>
    </xf>
    <xf numFmtId="3" fontId="20" fillId="0" borderId="5" xfId="0" applyNumberFormat="1" applyFont="1" applyBorder="1" applyAlignment="1">
      <alignment vertical="center"/>
    </xf>
    <xf numFmtId="3" fontId="6" fillId="3" borderId="6" xfId="0" applyNumberFormat="1" applyFont="1" applyFill="1" applyBorder="1" applyAlignment="1">
      <alignment vertical="center" wrapText="1"/>
    </xf>
    <xf numFmtId="3" fontId="6" fillId="3" borderId="5" xfId="0" applyNumberFormat="1" applyFont="1" applyFill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/>
    <xf numFmtId="0" fontId="32" fillId="0" borderId="0" xfId="0" applyFont="1" applyAlignment="1">
      <alignment horizontal="justify" vertical="center"/>
    </xf>
    <xf numFmtId="0" fontId="26" fillId="0" borderId="2" xfId="0" applyFont="1" applyBorder="1" applyAlignment="1">
      <alignment vertical="center"/>
    </xf>
    <xf numFmtId="0" fontId="21" fillId="2" borderId="7" xfId="0" applyFont="1" applyFill="1" applyBorder="1" applyAlignment="1">
      <alignment horizontal="left" vertical="center"/>
    </xf>
    <xf numFmtId="10" fontId="20" fillId="5" borderId="2" xfId="0" applyNumberFormat="1" applyFont="1" applyFill="1" applyBorder="1" applyAlignment="1">
      <alignment horizontal="right" vertical="center"/>
    </xf>
    <xf numFmtId="10" fontId="25" fillId="5" borderId="4" xfId="5" applyNumberFormat="1" applyFont="1" applyFill="1" applyBorder="1" applyAlignment="1">
      <alignment vertical="center"/>
    </xf>
    <xf numFmtId="10" fontId="25" fillId="6" borderId="6" xfId="0" applyNumberFormat="1" applyFont="1" applyFill="1" applyBorder="1" applyAlignment="1">
      <alignment vertical="center"/>
    </xf>
    <xf numFmtId="0" fontId="21" fillId="2" borderId="3" xfId="0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horizontal="right" vertical="center" wrapText="1"/>
    </xf>
    <xf numFmtId="3" fontId="20" fillId="7" borderId="2" xfId="0" applyNumberFormat="1" applyFont="1" applyFill="1" applyBorder="1" applyAlignment="1">
      <alignment horizontal="right" vertical="center" wrapText="1"/>
    </xf>
    <xf numFmtId="0" fontId="28" fillId="0" borderId="2" xfId="0" applyFont="1" applyBorder="1" applyAlignment="1">
      <alignment horizontal="left" vertical="top"/>
    </xf>
    <xf numFmtId="0" fontId="22" fillId="2" borderId="1" xfId="0" applyFont="1" applyFill="1" applyBorder="1" applyAlignment="1">
      <alignment horizontal="right" vertical="center"/>
    </xf>
    <xf numFmtId="0" fontId="1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17" fillId="6" borderId="2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right" vertical="center"/>
    </xf>
    <xf numFmtId="0" fontId="39" fillId="0" borderId="2" xfId="0" applyFont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/>
    </xf>
    <xf numFmtId="3" fontId="7" fillId="6" borderId="2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21" fillId="2" borderId="3" xfId="0" applyFont="1" applyFill="1" applyBorder="1" applyAlignment="1">
      <alignment horizontal="right" vertical="center" wrapText="1"/>
    </xf>
    <xf numFmtId="0" fontId="21" fillId="2" borderId="2" xfId="0" applyFont="1" applyFill="1" applyBorder="1" applyAlignment="1">
      <alignment horizontal="right" vertical="center" wrapText="1"/>
    </xf>
    <xf numFmtId="0" fontId="18" fillId="0" borderId="3" xfId="0" applyFont="1" applyBorder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18" fillId="0" borderId="2" xfId="0" applyFont="1" applyBorder="1" applyAlignment="1">
      <alignment horizontal="justify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9" fillId="2" borderId="3" xfId="0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3" xfId="3"/>
    <cellStyle name="Normal 5" xfId="2"/>
    <cellStyle name="Porcentaje" xfId="5" builtinId="5"/>
    <cellStyle name="Porcentaje 2" xfId="4"/>
  </cellStyles>
  <dxfs count="0"/>
  <tableStyles count="0" defaultTableStyle="TableStyleMedium9" defaultPivotStyle="PivotStyleLight16"/>
  <colors>
    <mruColors>
      <color rgb="FF48ACC6"/>
      <color rgb="FF48C6AF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iccm-my.sharepoint.com/personal/elena_pastor_salud_madrid_org/Documents/01.Memoria%20SERMAS/EPB%20Memoria%20SERMAS%202023/Datos%20Abiertos%20Memoria%202023%20pte/ACTIVIDAD%20ASISTENCIAL%202023_%20Adria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iccm-my.sharepoint.com/Users/11872812M/Desktop/MEMORIA%202023/DOSSIER%20PRENSA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ACTIVIDAD"/>
      <sheetName val="Hoja2"/>
      <sheetName val="FILOMENA"/>
      <sheetName val="COVID19"/>
      <sheetName val="PICOSUMMA"/>
      <sheetName val="MOVILIZACIONES Y PACIENTES ATEN"/>
      <sheetName val="TRANSPORTE SANITARIO"/>
      <sheetName val="FORMACION RESIDENTES"/>
    </sheetNames>
    <sheetDataSet>
      <sheetData sheetId="0">
        <row r="60">
          <cell r="Q60">
            <v>2023</v>
          </cell>
        </row>
        <row r="61">
          <cell r="Q61">
            <v>69120</v>
          </cell>
        </row>
        <row r="62">
          <cell r="Q62">
            <v>784</v>
          </cell>
        </row>
        <row r="63">
          <cell r="Q63">
            <v>21620</v>
          </cell>
        </row>
        <row r="64">
          <cell r="Q64">
            <v>81672</v>
          </cell>
        </row>
        <row r="65">
          <cell r="Q65">
            <v>22751</v>
          </cell>
        </row>
        <row r="66">
          <cell r="Q66">
            <v>3187</v>
          </cell>
        </row>
        <row r="67">
          <cell r="Q67">
            <v>283784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2016"/>
    </sheetNames>
    <sheetDataSet>
      <sheetData sheetId="0" refreshError="1">
        <row r="46">
          <cell r="C46">
            <v>0.214</v>
          </cell>
        </row>
        <row r="60">
          <cell r="I60">
            <v>1306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3:H18"/>
  <sheetViews>
    <sheetView showGridLines="0" workbookViewId="0">
      <selection activeCell="H14" sqref="H14"/>
    </sheetView>
  </sheetViews>
  <sheetFormatPr baseColWidth="10" defaultColWidth="11.453125" defaultRowHeight="12.5"/>
  <cols>
    <col min="4" max="4" width="69.1796875" customWidth="1"/>
  </cols>
  <sheetData>
    <row r="3" spans="1:8">
      <c r="B3" s="3"/>
    </row>
    <row r="4" spans="1:8" ht="54">
      <c r="A4" s="106" t="s">
        <v>0</v>
      </c>
      <c r="B4" s="106"/>
      <c r="C4" s="106"/>
      <c r="D4" s="106"/>
      <c r="E4" s="106"/>
      <c r="F4" s="106"/>
      <c r="G4" s="106"/>
    </row>
    <row r="5" spans="1:8">
      <c r="A5" s="5"/>
      <c r="B5" s="5"/>
      <c r="C5" s="5"/>
      <c r="D5" s="5"/>
      <c r="E5" s="5"/>
      <c r="F5" s="5"/>
      <c r="G5" s="5"/>
    </row>
    <row r="6" spans="1:8">
      <c r="A6" s="5"/>
      <c r="B6" s="5"/>
      <c r="C6" s="5"/>
      <c r="D6" s="5"/>
      <c r="E6" s="5"/>
      <c r="F6" s="5"/>
      <c r="G6" s="5"/>
    </row>
    <row r="7" spans="1:8">
      <c r="A7" s="5"/>
      <c r="B7" s="5"/>
      <c r="C7" s="5"/>
      <c r="D7" s="5"/>
      <c r="E7" s="5"/>
      <c r="F7" s="5"/>
      <c r="G7" s="5"/>
    </row>
    <row r="8" spans="1:8">
      <c r="A8" s="5"/>
      <c r="B8" s="5"/>
      <c r="C8" s="5"/>
      <c r="D8" s="5"/>
      <c r="E8" s="5"/>
      <c r="F8" s="5"/>
      <c r="G8" s="5"/>
    </row>
    <row r="9" spans="1:8">
      <c r="A9" s="5"/>
      <c r="B9" s="5"/>
      <c r="C9" s="5"/>
      <c r="D9" s="5"/>
      <c r="E9" s="5"/>
      <c r="F9" s="5"/>
      <c r="G9" s="5"/>
    </row>
    <row r="10" spans="1:8" ht="42">
      <c r="A10" s="107" t="s">
        <v>1</v>
      </c>
      <c r="B10" s="107"/>
      <c r="C10" s="107"/>
      <c r="D10" s="107"/>
      <c r="E10" s="107"/>
      <c r="F10" s="107"/>
      <c r="G10" s="107"/>
    </row>
    <row r="14" spans="1:8" ht="36">
      <c r="A14" s="108"/>
      <c r="B14" s="108"/>
      <c r="C14" s="108"/>
      <c r="D14" s="108"/>
      <c r="E14" s="108"/>
      <c r="F14" s="108"/>
      <c r="G14" s="108"/>
      <c r="H14" s="1"/>
    </row>
    <row r="15" spans="1:8">
      <c r="A15" s="6"/>
      <c r="B15" s="6"/>
      <c r="C15" s="6"/>
      <c r="D15" s="6"/>
      <c r="E15" s="6"/>
      <c r="F15" s="6"/>
      <c r="G15" s="6"/>
    </row>
    <row r="16" spans="1:8">
      <c r="A16" s="6"/>
      <c r="B16" s="6"/>
      <c r="C16" s="6"/>
      <c r="D16" s="6"/>
      <c r="E16" s="6"/>
      <c r="F16" s="6"/>
      <c r="G16" s="6"/>
    </row>
    <row r="17" spans="1:8">
      <c r="A17" s="6"/>
      <c r="B17" s="6"/>
      <c r="C17" s="6"/>
      <c r="D17" s="6"/>
      <c r="E17" s="6"/>
      <c r="F17" s="6"/>
      <c r="G17" s="6"/>
    </row>
    <row r="18" spans="1:8" ht="90.75" customHeight="1">
      <c r="A18" s="109" t="s">
        <v>2</v>
      </c>
      <c r="B18" s="108"/>
      <c r="C18" s="108"/>
      <c r="D18" s="108"/>
      <c r="E18" s="108"/>
      <c r="F18" s="108"/>
      <c r="G18" s="108"/>
      <c r="H18" s="2"/>
    </row>
  </sheetData>
  <mergeCells count="4">
    <mergeCell ref="A4:G4"/>
    <mergeCell ref="A10:G10"/>
    <mergeCell ref="A14:G14"/>
    <mergeCell ref="A18:G18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workbookViewId="0">
      <selection activeCell="H11" sqref="H11"/>
    </sheetView>
  </sheetViews>
  <sheetFormatPr baseColWidth="10" defaultColWidth="11.453125" defaultRowHeight="12.5"/>
  <cols>
    <col min="1" max="1" width="33.453125" customWidth="1"/>
    <col min="4" max="4" width="10.453125" customWidth="1"/>
    <col min="5" max="5" width="9.453125" customWidth="1"/>
  </cols>
  <sheetData>
    <row r="2" spans="1:6">
      <c r="A2" s="20" t="s">
        <v>55</v>
      </c>
    </row>
    <row r="3" spans="1:6" ht="13" thickBot="1"/>
    <row r="4" spans="1:6" ht="25.5" thickBot="1">
      <c r="A4" s="28" t="s">
        <v>56</v>
      </c>
      <c r="B4" s="29">
        <v>2020</v>
      </c>
      <c r="C4" s="29">
        <v>2021</v>
      </c>
      <c r="D4" s="29">
        <v>2022</v>
      </c>
      <c r="E4" s="29">
        <v>2023</v>
      </c>
      <c r="F4" s="29" t="s">
        <v>57</v>
      </c>
    </row>
    <row r="5" spans="1:6" ht="25.5" thickBot="1">
      <c r="A5" s="19" t="s">
        <v>58</v>
      </c>
      <c r="B5" s="7">
        <v>13177</v>
      </c>
      <c r="C5" s="7">
        <v>16998</v>
      </c>
      <c r="D5" s="7">
        <v>20131</v>
      </c>
      <c r="E5" s="7">
        <v>20595</v>
      </c>
      <c r="F5" s="21">
        <v>2.3E-2</v>
      </c>
    </row>
    <row r="7" spans="1:6">
      <c r="A7" s="88" t="s">
        <v>10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workbookViewId="0">
      <selection activeCell="A2" sqref="A2"/>
    </sheetView>
  </sheetViews>
  <sheetFormatPr baseColWidth="10" defaultColWidth="11.453125" defaultRowHeight="12.5"/>
  <cols>
    <col min="1" max="1" width="40.81640625" customWidth="1"/>
  </cols>
  <sheetData>
    <row r="2" spans="1:11">
      <c r="A2" s="20" t="s">
        <v>59</v>
      </c>
    </row>
    <row r="3" spans="1:11" ht="13" thickBot="1"/>
    <row r="4" spans="1:11" ht="15.5" thickBot="1">
      <c r="A4" s="28"/>
      <c r="B4" s="31">
        <v>2014</v>
      </c>
      <c r="C4" s="31">
        <v>2015</v>
      </c>
      <c r="D4" s="31">
        <v>2016</v>
      </c>
      <c r="E4" s="31">
        <v>2017</v>
      </c>
      <c r="F4" s="31">
        <v>2018</v>
      </c>
      <c r="G4" s="31">
        <v>2019</v>
      </c>
      <c r="H4" s="31">
        <v>2020</v>
      </c>
      <c r="I4" s="31">
        <v>2021</v>
      </c>
      <c r="J4" s="31">
        <v>2022</v>
      </c>
      <c r="K4" s="31">
        <v>2023</v>
      </c>
    </row>
    <row r="5" spans="1:11" ht="30.5" thickBot="1">
      <c r="A5" s="25" t="s">
        <v>58</v>
      </c>
      <c r="B5" s="26">
        <v>19207</v>
      </c>
      <c r="C5" s="26">
        <v>20355</v>
      </c>
      <c r="D5" s="26">
        <v>20972</v>
      </c>
      <c r="E5" s="26">
        <v>22097</v>
      </c>
      <c r="F5" s="26">
        <v>22253</v>
      </c>
      <c r="G5" s="26">
        <v>21711</v>
      </c>
      <c r="H5" s="26">
        <v>13777</v>
      </c>
      <c r="I5" s="26">
        <v>16998</v>
      </c>
      <c r="J5" s="26">
        <v>20131</v>
      </c>
      <c r="K5" s="26">
        <v>20595</v>
      </c>
    </row>
    <row r="7" spans="1:11">
      <c r="A7" s="88" t="s">
        <v>10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workbookViewId="0">
      <selection activeCell="L8" sqref="L8"/>
    </sheetView>
  </sheetViews>
  <sheetFormatPr baseColWidth="10" defaultColWidth="11.453125" defaultRowHeight="12.5"/>
  <cols>
    <col min="1" max="1" width="38.453125" customWidth="1"/>
    <col min="2" max="2" width="16.453125" customWidth="1"/>
    <col min="5" max="5" width="15.81640625" bestFit="1" customWidth="1"/>
  </cols>
  <sheetData>
    <row r="2" spans="1:5">
      <c r="A2" s="20" t="s">
        <v>60</v>
      </c>
    </row>
    <row r="3" spans="1:5" ht="13" thickBot="1"/>
    <row r="4" spans="1:5" ht="13" thickBot="1">
      <c r="A4" s="40"/>
      <c r="B4" s="32">
        <v>2020</v>
      </c>
      <c r="C4" s="32">
        <v>2021</v>
      </c>
      <c r="D4" s="32">
        <v>2022</v>
      </c>
      <c r="E4" s="32">
        <v>2023</v>
      </c>
    </row>
    <row r="5" spans="1:5">
      <c r="A5" s="112" t="s">
        <v>61</v>
      </c>
      <c r="B5" s="41" t="s">
        <v>62</v>
      </c>
      <c r="C5" s="43" t="s">
        <v>63</v>
      </c>
      <c r="D5" s="41" t="s">
        <v>64</v>
      </c>
      <c r="E5" s="43" t="s">
        <v>65</v>
      </c>
    </row>
    <row r="6" spans="1:5" ht="17.25" customHeight="1">
      <c r="A6" s="113"/>
      <c r="B6" s="41" t="s">
        <v>66</v>
      </c>
      <c r="C6" s="43" t="s">
        <v>67</v>
      </c>
      <c r="D6" s="41" t="s">
        <v>68</v>
      </c>
      <c r="E6" s="43" t="s">
        <v>69</v>
      </c>
    </row>
    <row r="7" spans="1:5" ht="13" thickBot="1">
      <c r="A7" s="114"/>
      <c r="B7" s="42"/>
      <c r="C7" s="44"/>
      <c r="D7" s="12" t="s">
        <v>70</v>
      </c>
      <c r="E7" s="44"/>
    </row>
    <row r="8" spans="1:5" ht="25.5" thickBot="1">
      <c r="A8" s="45" t="s">
        <v>71</v>
      </c>
      <c r="B8" s="12" t="s">
        <v>72</v>
      </c>
      <c r="C8" s="46" t="s">
        <v>72</v>
      </c>
      <c r="D8" s="12" t="s">
        <v>72</v>
      </c>
      <c r="E8" s="46" t="s">
        <v>72</v>
      </c>
    </row>
    <row r="9" spans="1:5">
      <c r="A9" s="112" t="s">
        <v>73</v>
      </c>
      <c r="B9" s="41" t="s">
        <v>74</v>
      </c>
      <c r="C9" s="115" t="s">
        <v>75</v>
      </c>
      <c r="D9" s="117" t="s">
        <v>76</v>
      </c>
      <c r="E9" s="115" t="s">
        <v>77</v>
      </c>
    </row>
    <row r="10" spans="1:5" ht="13" thickBot="1">
      <c r="A10" s="114"/>
      <c r="B10" s="12" t="s">
        <v>78</v>
      </c>
      <c r="C10" s="116"/>
      <c r="D10" s="118"/>
      <c r="E10" s="116"/>
    </row>
    <row r="11" spans="1:5" ht="13" thickBot="1">
      <c r="A11" s="45" t="s">
        <v>79</v>
      </c>
      <c r="B11" s="12" t="s">
        <v>72</v>
      </c>
      <c r="C11" s="46" t="s">
        <v>72</v>
      </c>
      <c r="D11" s="12">
        <v>4</v>
      </c>
      <c r="E11" s="46">
        <v>6</v>
      </c>
    </row>
    <row r="13" spans="1:5">
      <c r="A13" s="88" t="s">
        <v>10</v>
      </c>
    </row>
  </sheetData>
  <mergeCells count="5">
    <mergeCell ref="A5:A7"/>
    <mergeCell ref="A9:A10"/>
    <mergeCell ref="C9:C10"/>
    <mergeCell ref="D9:D10"/>
    <mergeCell ref="E9:E1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E8" sqref="E8"/>
    </sheetView>
  </sheetViews>
  <sheetFormatPr baseColWidth="10" defaultColWidth="11.453125" defaultRowHeight="12.5"/>
  <cols>
    <col min="1" max="1" width="19.453125" customWidth="1"/>
    <col min="6" max="6" width="11.81640625" customWidth="1"/>
  </cols>
  <sheetData>
    <row r="2" spans="1:6">
      <c r="A2" s="20" t="s">
        <v>80</v>
      </c>
    </row>
    <row r="3" spans="1:6" ht="13" thickBot="1"/>
    <row r="4" spans="1:6" ht="13" thickBot="1">
      <c r="A4" s="47"/>
      <c r="B4" s="29">
        <v>2020</v>
      </c>
      <c r="C4" s="29">
        <v>2021</v>
      </c>
      <c r="D4" s="29">
        <v>2022</v>
      </c>
      <c r="E4" s="29">
        <v>2023</v>
      </c>
      <c r="F4" s="29" t="s">
        <v>5</v>
      </c>
    </row>
    <row r="5" spans="1:6" ht="13" thickBot="1">
      <c r="A5" s="45" t="s">
        <v>81</v>
      </c>
      <c r="B5" s="7">
        <v>726098</v>
      </c>
      <c r="C5" s="7">
        <v>841942</v>
      </c>
      <c r="D5" s="7">
        <v>831708</v>
      </c>
      <c r="E5" s="7">
        <v>1015683</v>
      </c>
      <c r="F5" s="21">
        <v>0.22120000000000001</v>
      </c>
    </row>
    <row r="7" spans="1:6">
      <c r="A7" s="72" t="s">
        <v>82</v>
      </c>
    </row>
    <row r="8" spans="1:6">
      <c r="A8" s="88" t="s">
        <v>10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"/>
  <sheetViews>
    <sheetView workbookViewId="0">
      <selection activeCell="A2" sqref="A2"/>
    </sheetView>
  </sheetViews>
  <sheetFormatPr baseColWidth="10" defaultColWidth="11.453125" defaultRowHeight="12.5"/>
  <cols>
    <col min="1" max="1" width="16.1796875" customWidth="1"/>
  </cols>
  <sheetData>
    <row r="2" spans="1:11">
      <c r="A2" s="20" t="s">
        <v>83</v>
      </c>
    </row>
    <row r="3" spans="1:11" ht="13" thickBot="1"/>
    <row r="4" spans="1:11" ht="13" thickBot="1">
      <c r="A4" s="47"/>
      <c r="B4" s="29">
        <v>2014</v>
      </c>
      <c r="C4" s="29">
        <v>2015</v>
      </c>
      <c r="D4" s="29">
        <v>2016</v>
      </c>
      <c r="E4" s="29">
        <v>2017</v>
      </c>
      <c r="F4" s="29">
        <v>2018</v>
      </c>
      <c r="G4" s="29">
        <v>2019</v>
      </c>
      <c r="H4" s="29">
        <v>2020</v>
      </c>
      <c r="I4" s="29">
        <v>2021</v>
      </c>
      <c r="J4" s="29">
        <v>2022</v>
      </c>
      <c r="K4" s="29">
        <v>2023</v>
      </c>
    </row>
    <row r="5" spans="1:11" ht="13" thickBot="1">
      <c r="A5" s="45" t="s">
        <v>81</v>
      </c>
      <c r="B5" s="7">
        <v>1184016</v>
      </c>
      <c r="C5" s="7">
        <v>1249719</v>
      </c>
      <c r="D5" s="7">
        <v>1211793</v>
      </c>
      <c r="E5" s="7">
        <v>1160451</v>
      </c>
      <c r="F5" s="7">
        <v>1089135</v>
      </c>
      <c r="G5" s="7">
        <v>1145179</v>
      </c>
      <c r="H5" s="7">
        <v>726098</v>
      </c>
      <c r="I5" s="7">
        <v>841942</v>
      </c>
      <c r="J5" s="7">
        <v>831708</v>
      </c>
      <c r="K5" s="7">
        <v>1015683</v>
      </c>
    </row>
    <row r="7" spans="1:11">
      <c r="A7" s="72" t="s">
        <v>82</v>
      </c>
    </row>
    <row r="8" spans="1:11">
      <c r="A8" s="88" t="s">
        <v>10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workbookViewId="0">
      <selection activeCell="G26" sqref="G26"/>
    </sheetView>
  </sheetViews>
  <sheetFormatPr baseColWidth="10" defaultColWidth="11.453125" defaultRowHeight="12.5"/>
  <cols>
    <col min="1" max="1" width="38.26953125" customWidth="1"/>
    <col min="2" max="2" width="11.453125" customWidth="1"/>
    <col min="5" max="5" width="11.453125" customWidth="1"/>
    <col min="6" max="6" width="12.1796875" customWidth="1"/>
  </cols>
  <sheetData>
    <row r="2" spans="1:6" s="20" customFormat="1">
      <c r="A2" s="20" t="s">
        <v>84</v>
      </c>
    </row>
    <row r="3" spans="1:6" ht="13" thickBot="1"/>
    <row r="4" spans="1:6" ht="22.5" customHeight="1" thickBot="1">
      <c r="A4" s="48" t="s">
        <v>85</v>
      </c>
      <c r="B4" s="121" t="s">
        <v>86</v>
      </c>
      <c r="C4" s="121"/>
      <c r="D4" s="121"/>
      <c r="E4" s="121"/>
      <c r="F4" s="119" t="s">
        <v>5</v>
      </c>
    </row>
    <row r="5" spans="1:6" ht="15.5" thickBot="1">
      <c r="A5" s="50" t="s">
        <v>87</v>
      </c>
      <c r="B5" s="51">
        <v>2020</v>
      </c>
      <c r="C5" s="51">
        <v>2021</v>
      </c>
      <c r="D5" s="51">
        <v>2022</v>
      </c>
      <c r="E5" s="51">
        <v>2023</v>
      </c>
      <c r="F5" s="120"/>
    </row>
    <row r="6" spans="1:6" ht="15.5" thickBot="1">
      <c r="A6" s="52" t="s">
        <v>88</v>
      </c>
      <c r="B6" s="53">
        <v>0.23200000000000001</v>
      </c>
      <c r="C6" s="53">
        <v>0.23799999999999999</v>
      </c>
      <c r="D6" s="53">
        <v>0.252</v>
      </c>
      <c r="E6" s="53">
        <v>0.23</v>
      </c>
      <c r="F6" s="54">
        <v>-8.6999999999999994E-2</v>
      </c>
    </row>
    <row r="7" spans="1:6" ht="15.5" thickBot="1">
      <c r="A7" s="52" t="s">
        <v>89</v>
      </c>
      <c r="B7" s="53">
        <v>0.13800000000000001</v>
      </c>
      <c r="C7" s="53">
        <v>0.14799999999999999</v>
      </c>
      <c r="D7" s="53">
        <v>0.14000000000000001</v>
      </c>
      <c r="E7" s="53">
        <v>0.14199999999999999</v>
      </c>
      <c r="F7" s="54">
        <v>1.4E-2</v>
      </c>
    </row>
    <row r="8" spans="1:6" ht="15.5" thickBot="1">
      <c r="A8" s="52" t="s">
        <v>90</v>
      </c>
      <c r="B8" s="53">
        <v>0.11700000000000001</v>
      </c>
      <c r="C8" s="53">
        <v>0.123</v>
      </c>
      <c r="D8" s="53">
        <v>0.115</v>
      </c>
      <c r="E8" s="53">
        <v>0.11600000000000001</v>
      </c>
      <c r="F8" s="54">
        <v>8.9999999999999993E-3</v>
      </c>
    </row>
    <row r="9" spans="1:6" ht="15.5" thickBot="1">
      <c r="A9" s="52" t="s">
        <v>91</v>
      </c>
      <c r="B9" s="53">
        <v>0.128</v>
      </c>
      <c r="C9" s="53">
        <v>0.124</v>
      </c>
      <c r="D9" s="53">
        <v>0.11899999999999999</v>
      </c>
      <c r="E9" s="53">
        <v>0.121</v>
      </c>
      <c r="F9" s="54">
        <v>1.7000000000000001E-2</v>
      </c>
    </row>
    <row r="10" spans="1:6" ht="15.5" thickBot="1">
      <c r="A10" s="52" t="s">
        <v>92</v>
      </c>
      <c r="B10" s="53">
        <v>0.10100000000000001</v>
      </c>
      <c r="C10" s="53">
        <v>6.9000000000000006E-2</v>
      </c>
      <c r="D10" s="53">
        <v>8.7999999999999995E-2</v>
      </c>
      <c r="E10" s="53">
        <v>0.104</v>
      </c>
      <c r="F10" s="54">
        <v>0.182</v>
      </c>
    </row>
    <row r="11" spans="1:6" ht="15.5" thickBot="1">
      <c r="A11" s="52" t="s">
        <v>93</v>
      </c>
      <c r="B11" s="53">
        <v>0.13200000000000001</v>
      </c>
      <c r="C11" s="53">
        <v>0.14899999999999999</v>
      </c>
      <c r="D11" s="53">
        <v>0.14899999999999999</v>
      </c>
      <c r="E11" s="53">
        <v>0.151</v>
      </c>
      <c r="F11" s="54">
        <v>1.2999999999999999E-2</v>
      </c>
    </row>
    <row r="12" spans="1:6" ht="15.5" thickBot="1">
      <c r="A12" s="52" t="s">
        <v>94</v>
      </c>
      <c r="B12" s="53">
        <v>7.1999999999999995E-2</v>
      </c>
      <c r="C12" s="53">
        <v>6.7000000000000004E-2</v>
      </c>
      <c r="D12" s="53">
        <v>0.06</v>
      </c>
      <c r="E12" s="53">
        <v>6.0999999999999999E-2</v>
      </c>
      <c r="F12" s="54">
        <v>1.7000000000000001E-2</v>
      </c>
    </row>
    <row r="13" spans="1:6" ht="15.5" thickBot="1">
      <c r="A13" s="52" t="s">
        <v>95</v>
      </c>
      <c r="B13" s="53">
        <v>3.7999999999999999E-2</v>
      </c>
      <c r="C13" s="53">
        <v>3.5000000000000003E-2</v>
      </c>
      <c r="D13" s="53">
        <v>3.2000000000000001E-2</v>
      </c>
      <c r="E13" s="53">
        <v>3.2000000000000001E-2</v>
      </c>
      <c r="F13" s="54">
        <v>0</v>
      </c>
    </row>
    <row r="14" spans="1:6" ht="30.5" thickBot="1">
      <c r="A14" s="52" t="s">
        <v>96</v>
      </c>
      <c r="B14" s="53">
        <v>2.5000000000000001E-2</v>
      </c>
      <c r="C14" s="53">
        <v>2.7E-2</v>
      </c>
      <c r="D14" s="53">
        <v>2.7E-2</v>
      </c>
      <c r="E14" s="53">
        <v>2.5999999999999999E-2</v>
      </c>
      <c r="F14" s="54">
        <v>-3.6999999999999998E-2</v>
      </c>
    </row>
    <row r="15" spans="1:6" ht="15.5" thickBot="1">
      <c r="A15" s="52" t="s">
        <v>97</v>
      </c>
      <c r="B15" s="53">
        <v>1.7000000000000001E-2</v>
      </c>
      <c r="C15" s="53">
        <v>0.02</v>
      </c>
      <c r="D15" s="53">
        <v>1.2999999999999999E-2</v>
      </c>
      <c r="E15" s="53">
        <v>1.2E-2</v>
      </c>
      <c r="F15" s="54">
        <v>-7.6999999999999999E-2</v>
      </c>
    </row>
    <row r="16" spans="1:6" ht="15.5" thickBot="1">
      <c r="A16" s="55" t="s">
        <v>98</v>
      </c>
      <c r="B16" s="36">
        <v>90595</v>
      </c>
      <c r="C16" s="36">
        <v>85770</v>
      </c>
      <c r="D16" s="36">
        <v>101846</v>
      </c>
      <c r="E16" s="36">
        <v>99197</v>
      </c>
      <c r="F16" s="37">
        <v>-2.5999999999999999E-2</v>
      </c>
    </row>
    <row r="18" spans="1:1">
      <c r="A18" s="88" t="s">
        <v>10</v>
      </c>
    </row>
  </sheetData>
  <mergeCells count="2">
    <mergeCell ref="F4:F5"/>
    <mergeCell ref="B4:E4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workbookViewId="0">
      <selection activeCell="I9" sqref="I9"/>
    </sheetView>
  </sheetViews>
  <sheetFormatPr baseColWidth="10" defaultColWidth="11.453125" defaultRowHeight="12.5"/>
  <cols>
    <col min="1" max="1" width="28" customWidth="1"/>
    <col min="2" max="2" width="15.54296875" customWidth="1"/>
    <col min="5" max="5" width="8.81640625" customWidth="1"/>
    <col min="6" max="6" width="12" bestFit="1" customWidth="1"/>
  </cols>
  <sheetData>
    <row r="2" spans="1:6" s="20" customFormat="1">
      <c r="A2" s="20" t="s">
        <v>99</v>
      </c>
    </row>
    <row r="3" spans="1:6" ht="13" thickBot="1"/>
    <row r="4" spans="1:6" ht="22.5" customHeight="1" thickBot="1">
      <c r="A4" s="56" t="s">
        <v>100</v>
      </c>
      <c r="B4" s="121" t="s">
        <v>101</v>
      </c>
      <c r="C4" s="121"/>
      <c r="D4" s="121"/>
      <c r="E4" s="121"/>
      <c r="F4" s="110" t="s">
        <v>5</v>
      </c>
    </row>
    <row r="5" spans="1:6" ht="15.5" thickBot="1">
      <c r="A5" s="50" t="s">
        <v>87</v>
      </c>
      <c r="B5" s="24">
        <v>2020</v>
      </c>
      <c r="C5" s="24">
        <v>2021</v>
      </c>
      <c r="D5" s="24">
        <v>2022</v>
      </c>
      <c r="E5" s="24">
        <v>2023</v>
      </c>
      <c r="F5" s="111"/>
    </row>
    <row r="6" spans="1:6" ht="15.5" thickBot="1">
      <c r="A6" s="52" t="s">
        <v>94</v>
      </c>
      <c r="B6" s="53">
        <v>0.318</v>
      </c>
      <c r="C6" s="53">
        <v>0.314</v>
      </c>
      <c r="D6" s="53">
        <v>0.29399999999999998</v>
      </c>
      <c r="E6" s="53">
        <v>0.30199999999999999</v>
      </c>
      <c r="F6" s="38">
        <v>2.7199999999999998E-2</v>
      </c>
    </row>
    <row r="7" spans="1:6" ht="15.5" thickBot="1">
      <c r="A7" s="52" t="s">
        <v>92</v>
      </c>
      <c r="B7" s="53">
        <v>0.23400000000000001</v>
      </c>
      <c r="C7" s="53">
        <v>0.21</v>
      </c>
      <c r="D7" s="53">
        <v>0.21299999999999999</v>
      </c>
      <c r="E7" s="53">
        <v>0.214</v>
      </c>
      <c r="F7" s="38">
        <v>4.7000000000000002E-3</v>
      </c>
    </row>
    <row r="8" spans="1:6" ht="15.5" thickBot="1">
      <c r="A8" s="52" t="s">
        <v>91</v>
      </c>
      <c r="B8" s="53">
        <v>0.17299999999999999</v>
      </c>
      <c r="C8" s="53">
        <v>0.182</v>
      </c>
      <c r="D8" s="53">
        <v>0.186</v>
      </c>
      <c r="E8" s="53">
        <v>0.18</v>
      </c>
      <c r="F8" s="38">
        <v>-3.2300000000000002E-2</v>
      </c>
    </row>
    <row r="9" spans="1:6" ht="15.5" thickBot="1">
      <c r="A9" s="52" t="s">
        <v>97</v>
      </c>
      <c r="B9" s="53">
        <v>0.1</v>
      </c>
      <c r="C9" s="53">
        <v>9.6000000000000002E-2</v>
      </c>
      <c r="D9" s="53">
        <v>9.2999999999999999E-2</v>
      </c>
      <c r="E9" s="53">
        <v>8.7999999999999995E-2</v>
      </c>
      <c r="F9" s="38">
        <v>-5.3800000000000001E-2</v>
      </c>
    </row>
    <row r="10" spans="1:6" ht="15.5" thickBot="1">
      <c r="A10" s="52" t="s">
        <v>102</v>
      </c>
      <c r="B10" s="53">
        <v>9.5000000000000001E-2</v>
      </c>
      <c r="C10" s="53">
        <v>0.10299999999999999</v>
      </c>
      <c r="D10" s="53">
        <v>0.104</v>
      </c>
      <c r="E10" s="53">
        <v>0.115</v>
      </c>
      <c r="F10" s="38">
        <v>0.10580000000000001</v>
      </c>
    </row>
    <row r="11" spans="1:6" ht="15.5" thickBot="1">
      <c r="A11" s="52" t="s">
        <v>88</v>
      </c>
      <c r="B11" s="53">
        <v>0.08</v>
      </c>
      <c r="C11" s="53">
        <v>9.5000000000000001E-2</v>
      </c>
      <c r="D11" s="53">
        <v>0.104</v>
      </c>
      <c r="E11" s="53">
        <v>9.5000000000000001E-2</v>
      </c>
      <c r="F11" s="38">
        <v>-8.6499999999999994E-2</v>
      </c>
    </row>
    <row r="12" spans="1:6" ht="15.5" thickBot="1">
      <c r="A12" s="57" t="s">
        <v>103</v>
      </c>
      <c r="B12" s="57">
        <v>31782</v>
      </c>
      <c r="C12" s="57">
        <v>30365</v>
      </c>
      <c r="D12" s="36">
        <v>34412</v>
      </c>
      <c r="E12" s="57">
        <v>34295</v>
      </c>
      <c r="F12" s="58">
        <v>-3.3999999999999998E-3</v>
      </c>
    </row>
    <row r="14" spans="1:6">
      <c r="A14" s="88" t="s">
        <v>10</v>
      </c>
    </row>
  </sheetData>
  <mergeCells count="2">
    <mergeCell ref="F4:F5"/>
    <mergeCell ref="B4:E4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"/>
  <sheetViews>
    <sheetView topLeftCell="B1" workbookViewId="0">
      <selection activeCell="K13" sqref="K13"/>
    </sheetView>
  </sheetViews>
  <sheetFormatPr baseColWidth="10" defaultColWidth="11.453125" defaultRowHeight="12.5"/>
  <cols>
    <col min="1" max="1" width="20" customWidth="1"/>
    <col min="2" max="2" width="16.453125" customWidth="1"/>
  </cols>
  <sheetData>
    <row r="2" spans="1:9" s="20" customFormat="1">
      <c r="A2" s="20" t="s">
        <v>104</v>
      </c>
    </row>
    <row r="3" spans="1:9" ht="13" thickBot="1"/>
    <row r="4" spans="1:9" ht="23.25" customHeight="1" thickBot="1">
      <c r="A4" s="30" t="s">
        <v>85</v>
      </c>
      <c r="B4" s="49"/>
      <c r="C4" s="121" t="s">
        <v>101</v>
      </c>
      <c r="D4" s="121"/>
      <c r="E4" s="121"/>
      <c r="F4" s="121"/>
      <c r="G4" s="121"/>
      <c r="H4" s="30"/>
      <c r="I4" s="30"/>
    </row>
    <row r="5" spans="1:9" ht="24" customHeight="1" thickBot="1">
      <c r="A5" s="30" t="s">
        <v>105</v>
      </c>
      <c r="B5" s="31">
        <v>2016</v>
      </c>
      <c r="C5" s="31">
        <v>2017</v>
      </c>
      <c r="D5" s="31">
        <v>2018</v>
      </c>
      <c r="E5" s="31">
        <v>2019</v>
      </c>
      <c r="F5" s="31">
        <v>2020</v>
      </c>
      <c r="G5" s="31">
        <v>2021</v>
      </c>
      <c r="H5" s="31">
        <v>2022</v>
      </c>
      <c r="I5" s="31">
        <v>2023</v>
      </c>
    </row>
    <row r="6" spans="1:9" ht="15.5" thickBot="1">
      <c r="A6" s="25" t="s">
        <v>88</v>
      </c>
      <c r="B6" s="53">
        <v>0.20799999999999999</v>
      </c>
      <c r="C6" s="53">
        <v>0.20899999999999999</v>
      </c>
      <c r="D6" s="53">
        <v>0.21</v>
      </c>
      <c r="E6" s="53">
        <v>0.21199999999999999</v>
      </c>
      <c r="F6" s="53">
        <v>0.23200000000000001</v>
      </c>
      <c r="G6" s="53">
        <v>0.23799999999999999</v>
      </c>
      <c r="H6" s="53">
        <v>0.252</v>
      </c>
      <c r="I6" s="53">
        <v>0.23</v>
      </c>
    </row>
    <row r="7" spans="1:9" ht="15.5" thickBot="1">
      <c r="A7" s="25" t="s">
        <v>89</v>
      </c>
      <c r="B7" s="53">
        <v>0.154</v>
      </c>
      <c r="C7" s="53">
        <v>0.14399999999999999</v>
      </c>
      <c r="D7" s="53">
        <v>0.14399999999999999</v>
      </c>
      <c r="E7" s="53">
        <v>0.14299999999999999</v>
      </c>
      <c r="F7" s="53">
        <v>0.13800000000000001</v>
      </c>
      <c r="G7" s="53">
        <v>0.14799999999999999</v>
      </c>
      <c r="H7" s="53">
        <v>0.14000000000000001</v>
      </c>
      <c r="I7" s="53">
        <v>0.14199999999999999</v>
      </c>
    </row>
    <row r="8" spans="1:9" ht="15.5" thickBot="1">
      <c r="A8" s="25" t="s">
        <v>90</v>
      </c>
      <c r="B8" s="53">
        <v>0.13500000000000001</v>
      </c>
      <c r="C8" s="53">
        <v>0.13</v>
      </c>
      <c r="D8" s="53">
        <v>0.128</v>
      </c>
      <c r="E8" s="53">
        <v>0.128</v>
      </c>
      <c r="F8" s="53">
        <v>0.11700000000000001</v>
      </c>
      <c r="G8" s="53">
        <v>0.123</v>
      </c>
      <c r="H8" s="53">
        <v>0.115</v>
      </c>
      <c r="I8" s="53">
        <v>0.11600000000000001</v>
      </c>
    </row>
    <row r="9" spans="1:9" ht="15.5" thickBot="1">
      <c r="A9" s="25" t="s">
        <v>91</v>
      </c>
      <c r="B9" s="53">
        <v>0.13300000000000001</v>
      </c>
      <c r="C9" s="53">
        <v>0.13400000000000001</v>
      </c>
      <c r="D9" s="53">
        <v>0.13400000000000001</v>
      </c>
      <c r="E9" s="53">
        <v>0.13300000000000001</v>
      </c>
      <c r="F9" s="53">
        <v>0.128</v>
      </c>
      <c r="G9" s="53">
        <v>0.124</v>
      </c>
      <c r="H9" s="53">
        <v>0.11899999999999999</v>
      </c>
      <c r="I9" s="53">
        <v>0.121</v>
      </c>
    </row>
    <row r="10" spans="1:9" ht="15.5" thickBot="1">
      <c r="A10" s="25" t="s">
        <v>92</v>
      </c>
      <c r="B10" s="53">
        <v>0.122</v>
      </c>
      <c r="C10" s="53">
        <v>0.127</v>
      </c>
      <c r="D10" s="53">
        <v>0.123</v>
      </c>
      <c r="E10" s="53">
        <v>0.11700000000000001</v>
      </c>
      <c r="F10" s="53">
        <v>0.10100000000000001</v>
      </c>
      <c r="G10" s="53">
        <v>6.9000000000000006E-2</v>
      </c>
      <c r="H10" s="53">
        <v>8.7999999999999995E-2</v>
      </c>
      <c r="I10" s="53">
        <v>0.104</v>
      </c>
    </row>
    <row r="11" spans="1:9" ht="15.5" thickBot="1">
      <c r="A11" s="25" t="s">
        <v>93</v>
      </c>
      <c r="B11" s="53">
        <v>0.114</v>
      </c>
      <c r="C11" s="53">
        <v>0.122</v>
      </c>
      <c r="D11" s="53">
        <v>0.123</v>
      </c>
      <c r="E11" s="53">
        <v>0.127</v>
      </c>
      <c r="F11" s="53">
        <v>0.13200000000000001</v>
      </c>
      <c r="G11" s="53">
        <v>0.14899999999999999</v>
      </c>
      <c r="H11" s="53">
        <v>0.14899999999999999</v>
      </c>
      <c r="I11" s="53">
        <v>0.151</v>
      </c>
    </row>
    <row r="12" spans="1:9" ht="15.5" thickBot="1">
      <c r="A12" s="25" t="s">
        <v>94</v>
      </c>
      <c r="B12" s="53">
        <v>6.4000000000000001E-2</v>
      </c>
      <c r="C12" s="53">
        <v>6.4000000000000001E-2</v>
      </c>
      <c r="D12" s="53">
        <v>6.7000000000000004E-2</v>
      </c>
      <c r="E12" s="53">
        <v>6.7000000000000004E-2</v>
      </c>
      <c r="F12" s="53">
        <v>7.1999999999999995E-2</v>
      </c>
      <c r="G12" s="53">
        <v>6.7000000000000004E-2</v>
      </c>
      <c r="H12" s="53">
        <v>0.06</v>
      </c>
      <c r="I12" s="53">
        <v>6.0999999999999999E-2</v>
      </c>
    </row>
    <row r="13" spans="1:9" ht="15.5" thickBot="1">
      <c r="A13" s="25" t="s">
        <v>95</v>
      </c>
      <c r="B13" s="53">
        <v>3.5000000000000003E-2</v>
      </c>
      <c r="C13" s="53">
        <v>3.5999999999999997E-2</v>
      </c>
      <c r="D13" s="53">
        <v>3.6999999999999998E-2</v>
      </c>
      <c r="E13" s="53">
        <v>3.5000000000000003E-2</v>
      </c>
      <c r="F13" s="53">
        <v>3.7999999999999999E-2</v>
      </c>
      <c r="G13" s="53">
        <v>3.5000000000000003E-2</v>
      </c>
      <c r="H13" s="53">
        <v>3.2000000000000001E-2</v>
      </c>
      <c r="I13" s="53">
        <v>3.2000000000000001E-2</v>
      </c>
    </row>
    <row r="14" spans="1:9" ht="15.5" thickBot="1">
      <c r="A14" s="25" t="s">
        <v>106</v>
      </c>
      <c r="B14" s="53">
        <v>0.02</v>
      </c>
      <c r="C14" s="53">
        <v>0.02</v>
      </c>
      <c r="D14" s="53">
        <v>0.02</v>
      </c>
      <c r="E14" s="53">
        <v>2.1000000000000001E-2</v>
      </c>
      <c r="F14" s="53">
        <v>2.5000000000000001E-2</v>
      </c>
      <c r="G14" s="53">
        <v>2.7E-2</v>
      </c>
      <c r="H14" s="53">
        <v>2.7E-2</v>
      </c>
      <c r="I14" s="53">
        <v>2.5999999999999999E-2</v>
      </c>
    </row>
    <row r="15" spans="1:9" ht="15.5" thickBot="1">
      <c r="A15" s="25" t="s">
        <v>97</v>
      </c>
      <c r="B15" s="53">
        <v>1.4999999999999999E-2</v>
      </c>
      <c r="C15" s="53">
        <v>1.4E-2</v>
      </c>
      <c r="D15" s="53">
        <v>0.01</v>
      </c>
      <c r="E15" s="53">
        <v>1.2E-2</v>
      </c>
      <c r="F15" s="53">
        <v>1.7000000000000001E-2</v>
      </c>
      <c r="G15" s="53">
        <v>0.02</v>
      </c>
      <c r="H15" s="53">
        <v>1.2999999999999999E-2</v>
      </c>
      <c r="I15" s="53">
        <v>1.2E-2</v>
      </c>
    </row>
    <row r="17" spans="1:1">
      <c r="A17" s="88" t="s">
        <v>10</v>
      </c>
    </row>
  </sheetData>
  <mergeCells count="1">
    <mergeCell ref="C4:G4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workbookViewId="0">
      <selection activeCell="A2" sqref="A2"/>
    </sheetView>
  </sheetViews>
  <sheetFormatPr baseColWidth="10" defaultColWidth="11.453125" defaultRowHeight="12.5"/>
  <cols>
    <col min="1" max="1" width="21.453125" customWidth="1"/>
  </cols>
  <sheetData>
    <row r="2" spans="1:9" s="20" customFormat="1">
      <c r="A2" s="20" t="s">
        <v>107</v>
      </c>
    </row>
    <row r="3" spans="1:9" ht="13" thickBot="1"/>
    <row r="4" spans="1:9" ht="30.75" customHeight="1" thickBot="1">
      <c r="A4" s="30" t="s">
        <v>108</v>
      </c>
      <c r="B4" s="49"/>
      <c r="C4" s="121" t="s">
        <v>101</v>
      </c>
      <c r="D4" s="121"/>
      <c r="E4" s="121"/>
      <c r="F4" s="121"/>
      <c r="G4" s="121"/>
      <c r="H4" s="30"/>
      <c r="I4" s="30"/>
    </row>
    <row r="5" spans="1:9" ht="15.5" thickBot="1">
      <c r="A5" s="30" t="s">
        <v>87</v>
      </c>
      <c r="B5" s="31">
        <v>2016</v>
      </c>
      <c r="C5" s="31">
        <v>2017</v>
      </c>
      <c r="D5" s="31">
        <v>2018</v>
      </c>
      <c r="E5" s="31">
        <v>2019</v>
      </c>
      <c r="F5" s="31">
        <v>2020</v>
      </c>
      <c r="G5" s="31">
        <v>2021</v>
      </c>
      <c r="H5" s="31">
        <v>2022</v>
      </c>
      <c r="I5" s="31">
        <v>2023</v>
      </c>
    </row>
    <row r="6" spans="1:9" ht="15.5" thickBot="1">
      <c r="A6" s="25" t="s">
        <v>94</v>
      </c>
      <c r="B6" s="53">
        <v>0.32300000000000001</v>
      </c>
      <c r="C6" s="53">
        <v>0.32900000000000001</v>
      </c>
      <c r="D6" s="53">
        <v>0.32</v>
      </c>
      <c r="E6" s="53">
        <v>0.317</v>
      </c>
      <c r="F6" s="53">
        <v>0.318</v>
      </c>
      <c r="G6" s="53">
        <v>0.314</v>
      </c>
      <c r="H6" s="53">
        <v>0.29399999999999998</v>
      </c>
      <c r="I6" s="53">
        <v>0.30199999999999999</v>
      </c>
    </row>
    <row r="7" spans="1:9" ht="15.5" thickBot="1">
      <c r="A7" s="25" t="s">
        <v>92</v>
      </c>
      <c r="B7" s="53">
        <v>0.247</v>
      </c>
      <c r="C7" s="53">
        <v>0.23699999999999999</v>
      </c>
      <c r="D7" s="53">
        <v>0.23599999999999999</v>
      </c>
      <c r="E7" s="53">
        <v>0.222</v>
      </c>
      <c r="F7" s="53">
        <v>0.23399999999999999</v>
      </c>
      <c r="G7" s="53">
        <v>0.21</v>
      </c>
      <c r="H7" s="53">
        <v>0.21299999999999999</v>
      </c>
      <c r="I7" s="53">
        <v>0.214</v>
      </c>
    </row>
    <row r="8" spans="1:9" ht="15.5" thickBot="1">
      <c r="A8" s="25" t="s">
        <v>91</v>
      </c>
      <c r="B8" s="53">
        <v>0.16600000000000001</v>
      </c>
      <c r="C8" s="53">
        <v>0.16300000000000001</v>
      </c>
      <c r="D8" s="53">
        <v>0.16200000000000001</v>
      </c>
      <c r="E8" s="53">
        <v>0.17</v>
      </c>
      <c r="F8" s="53">
        <v>0.17300000000000001</v>
      </c>
      <c r="G8" s="53">
        <v>0.182</v>
      </c>
      <c r="H8" s="53">
        <v>0.186</v>
      </c>
      <c r="I8" s="53">
        <v>0.18</v>
      </c>
    </row>
    <row r="9" spans="1:9" ht="15.5" thickBot="1">
      <c r="A9" s="25" t="s">
        <v>97</v>
      </c>
      <c r="B9" s="53">
        <v>0.10199999999999999</v>
      </c>
      <c r="C9" s="53">
        <v>0.1</v>
      </c>
      <c r="D9" s="53">
        <v>0.10299999999999999</v>
      </c>
      <c r="E9" s="53">
        <v>9.6000000000000002E-2</v>
      </c>
      <c r="F9" s="53">
        <v>0.1</v>
      </c>
      <c r="G9" s="53">
        <v>9.6000000000000002E-2</v>
      </c>
      <c r="H9" s="53">
        <v>9.2999999999999999E-2</v>
      </c>
      <c r="I9" s="53">
        <v>8.7999999999999995E-2</v>
      </c>
    </row>
    <row r="10" spans="1:9" ht="15.5" thickBot="1">
      <c r="A10" s="25" t="s">
        <v>102</v>
      </c>
      <c r="B10" s="53">
        <v>8.5000000000000006E-2</v>
      </c>
      <c r="C10" s="53">
        <v>9.2999999999999999E-2</v>
      </c>
      <c r="D10" s="53">
        <v>9.8000000000000004E-2</v>
      </c>
      <c r="E10" s="53">
        <v>0.107</v>
      </c>
      <c r="F10" s="53">
        <v>9.5000000000000001E-2</v>
      </c>
      <c r="G10" s="53">
        <v>0.10299999999999999</v>
      </c>
      <c r="H10" s="53">
        <v>0.104</v>
      </c>
      <c r="I10" s="53">
        <v>0.115</v>
      </c>
    </row>
    <row r="11" spans="1:9" ht="15.5" thickBot="1">
      <c r="A11" s="25" t="s">
        <v>88</v>
      </c>
      <c r="B11" s="53">
        <v>7.6999999999999999E-2</v>
      </c>
      <c r="C11" s="53">
        <v>7.8E-2</v>
      </c>
      <c r="D11" s="53">
        <v>8.1000000000000003E-2</v>
      </c>
      <c r="E11" s="53">
        <v>8.5000000000000006E-2</v>
      </c>
      <c r="F11" s="53">
        <v>0.08</v>
      </c>
      <c r="G11" s="53">
        <v>9.5000000000000001E-2</v>
      </c>
      <c r="H11" s="53">
        <v>0.104</v>
      </c>
      <c r="I11" s="53">
        <v>9.5000000000000001E-2</v>
      </c>
    </row>
    <row r="13" spans="1:9">
      <c r="A13" s="88" t="s">
        <v>10</v>
      </c>
    </row>
  </sheetData>
  <mergeCells count="1">
    <mergeCell ref="C4:G4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opLeftCell="A7" workbookViewId="0">
      <selection activeCell="J8" sqref="J8"/>
    </sheetView>
  </sheetViews>
  <sheetFormatPr baseColWidth="10" defaultColWidth="11.453125" defaultRowHeight="12.5"/>
  <cols>
    <col min="1" max="1" width="44.7265625" customWidth="1"/>
    <col min="6" max="6" width="16.54296875" customWidth="1"/>
  </cols>
  <sheetData>
    <row r="2" spans="1:6">
      <c r="A2" s="20" t="s">
        <v>109</v>
      </c>
    </row>
    <row r="3" spans="1:6" ht="13" thickBot="1"/>
    <row r="4" spans="1:6" ht="15.5" thickBot="1">
      <c r="A4" s="122" t="s">
        <v>110</v>
      </c>
      <c r="B4" s="121" t="s">
        <v>111</v>
      </c>
      <c r="C4" s="121"/>
      <c r="D4" s="121"/>
      <c r="E4" s="94"/>
      <c r="F4" s="110" t="s">
        <v>112</v>
      </c>
    </row>
    <row r="5" spans="1:6" ht="15.5" thickBot="1">
      <c r="A5" s="123"/>
      <c r="B5" s="63">
        <v>2020</v>
      </c>
      <c r="C5" s="63">
        <v>2021</v>
      </c>
      <c r="D5" s="63">
        <v>2022</v>
      </c>
      <c r="E5" s="63">
        <v>2023</v>
      </c>
      <c r="F5" s="111"/>
    </row>
    <row r="6" spans="1:6" ht="15.5" thickBot="1">
      <c r="A6" s="52" t="s">
        <v>113</v>
      </c>
      <c r="B6" s="27">
        <v>291</v>
      </c>
      <c r="C6" s="27">
        <v>319</v>
      </c>
      <c r="D6" s="27">
        <v>274</v>
      </c>
      <c r="E6" s="27">
        <v>285</v>
      </c>
      <c r="F6" s="64">
        <v>4.0099999999999997E-2</v>
      </c>
    </row>
    <row r="7" spans="1:6" ht="15.5" thickBot="1">
      <c r="A7" s="52" t="s">
        <v>114</v>
      </c>
      <c r="B7" s="27">
        <v>27</v>
      </c>
      <c r="C7" s="27">
        <v>18</v>
      </c>
      <c r="D7" s="27">
        <v>33</v>
      </c>
      <c r="E7" s="27">
        <v>41</v>
      </c>
      <c r="F7" s="64">
        <v>0.2424</v>
      </c>
    </row>
    <row r="8" spans="1:6" ht="15.5" thickBot="1">
      <c r="A8" s="52" t="s">
        <v>115</v>
      </c>
      <c r="B8" s="27">
        <v>49</v>
      </c>
      <c r="C8" s="27">
        <v>67</v>
      </c>
      <c r="D8" s="27">
        <v>41</v>
      </c>
      <c r="E8" s="27">
        <v>46</v>
      </c>
      <c r="F8" s="64">
        <v>0.122</v>
      </c>
    </row>
    <row r="9" spans="1:6" ht="15" customHeight="1" thickBot="1">
      <c r="A9" s="52" t="s">
        <v>116</v>
      </c>
      <c r="B9" s="27">
        <v>12</v>
      </c>
      <c r="C9" s="27">
        <v>16</v>
      </c>
      <c r="D9" s="27">
        <v>41</v>
      </c>
      <c r="E9" s="27">
        <v>27</v>
      </c>
      <c r="F9" s="64">
        <v>-0.34150000000000003</v>
      </c>
    </row>
    <row r="10" spans="1:6" ht="15.5" thickBot="1">
      <c r="A10" s="52" t="s">
        <v>117</v>
      </c>
      <c r="B10" s="27">
        <v>379</v>
      </c>
      <c r="C10" s="27">
        <v>420</v>
      </c>
      <c r="D10" s="27">
        <v>377</v>
      </c>
      <c r="E10" s="27">
        <v>483</v>
      </c>
      <c r="F10" s="64">
        <v>0.28120000000000001</v>
      </c>
    </row>
    <row r="11" spans="1:6" ht="15.5" thickBot="1">
      <c r="A11" s="52" t="s">
        <v>118</v>
      </c>
      <c r="B11" s="27">
        <v>19</v>
      </c>
      <c r="C11" s="27">
        <v>17</v>
      </c>
      <c r="D11" s="27">
        <v>21</v>
      </c>
      <c r="E11" s="27">
        <v>20</v>
      </c>
      <c r="F11" s="64">
        <v>-4.7600000000000003E-2</v>
      </c>
    </row>
    <row r="12" spans="1:6" ht="15.5" thickBot="1">
      <c r="A12" s="52" t="s">
        <v>119</v>
      </c>
      <c r="B12" s="27">
        <v>51</v>
      </c>
      <c r="C12" s="27">
        <v>35</v>
      </c>
      <c r="D12" s="27">
        <v>31</v>
      </c>
      <c r="E12" s="27">
        <v>31</v>
      </c>
      <c r="F12" s="64">
        <v>0</v>
      </c>
    </row>
    <row r="13" spans="1:6" ht="15.5" thickBot="1">
      <c r="A13" s="52" t="s">
        <v>120</v>
      </c>
      <c r="B13" s="27">
        <v>29</v>
      </c>
      <c r="C13" s="27">
        <v>35</v>
      </c>
      <c r="D13" s="27">
        <v>30</v>
      </c>
      <c r="E13" s="27">
        <v>41</v>
      </c>
      <c r="F13" s="64">
        <v>0.36670000000000003</v>
      </c>
    </row>
    <row r="14" spans="1:6" ht="15.5" thickBot="1">
      <c r="A14" s="52" t="s">
        <v>121</v>
      </c>
      <c r="B14" s="27">
        <v>104</v>
      </c>
      <c r="C14" s="27">
        <v>78</v>
      </c>
      <c r="D14" s="27">
        <v>92</v>
      </c>
      <c r="E14" s="27">
        <v>89</v>
      </c>
      <c r="F14" s="64">
        <v>-3.2599999999999997E-2</v>
      </c>
    </row>
    <row r="15" spans="1:6" ht="15.5" thickBot="1">
      <c r="A15" s="52" t="s">
        <v>122</v>
      </c>
      <c r="B15" s="27">
        <v>2</v>
      </c>
      <c r="C15" s="27">
        <v>9</v>
      </c>
      <c r="D15" s="27">
        <v>6</v>
      </c>
      <c r="E15" s="27">
        <v>7</v>
      </c>
      <c r="F15" s="64">
        <v>0.16669999999999999</v>
      </c>
    </row>
    <row r="16" spans="1:6" ht="15.5" thickBot="1">
      <c r="A16" s="52" t="s">
        <v>123</v>
      </c>
      <c r="B16" s="27">
        <v>15</v>
      </c>
      <c r="C16" s="27">
        <v>11</v>
      </c>
      <c r="D16" s="27">
        <v>9</v>
      </c>
      <c r="E16" s="27">
        <v>24</v>
      </c>
      <c r="F16" s="64">
        <v>1.6667000000000001</v>
      </c>
    </row>
    <row r="18" spans="1:1">
      <c r="A18" s="88" t="s">
        <v>10</v>
      </c>
    </row>
  </sheetData>
  <mergeCells count="3">
    <mergeCell ref="A4:A5"/>
    <mergeCell ref="F4:F5"/>
    <mergeCell ref="B4:D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workbookViewId="0">
      <selection activeCell="H12" sqref="H12"/>
    </sheetView>
  </sheetViews>
  <sheetFormatPr baseColWidth="10" defaultColWidth="11.453125" defaultRowHeight="12.5"/>
  <cols>
    <col min="1" max="1" width="30.54296875" style="8" customWidth="1"/>
    <col min="4" max="4" width="9.26953125" customWidth="1"/>
    <col min="5" max="5" width="14" customWidth="1"/>
    <col min="6" max="6" width="12" bestFit="1" customWidth="1"/>
  </cols>
  <sheetData>
    <row r="2" spans="1:8" ht="15">
      <c r="A2" s="4" t="s">
        <v>3</v>
      </c>
    </row>
    <row r="3" spans="1:8" ht="15.5" thickBot="1">
      <c r="A3" s="4"/>
    </row>
    <row r="4" spans="1:8" ht="25" customHeight="1" thickBot="1">
      <c r="A4" s="30" t="s">
        <v>4</v>
      </c>
      <c r="B4" s="79">
        <v>2020</v>
      </c>
      <c r="C4" s="79">
        <v>2021</v>
      </c>
      <c r="D4" s="79">
        <v>2022</v>
      </c>
      <c r="E4" s="79">
        <v>2023</v>
      </c>
      <c r="F4" s="31" t="s">
        <v>5</v>
      </c>
    </row>
    <row r="5" spans="1:8" ht="25" customHeight="1" thickBot="1">
      <c r="A5" s="25" t="s">
        <v>6</v>
      </c>
      <c r="B5" s="80">
        <v>1050525</v>
      </c>
      <c r="C5" s="80">
        <v>950033</v>
      </c>
      <c r="D5" s="81">
        <v>929766</v>
      </c>
      <c r="E5" s="81">
        <v>856014</v>
      </c>
      <c r="F5" s="92">
        <v>-7.9299999999999995E-2</v>
      </c>
      <c r="G5" s="14"/>
    </row>
    <row r="6" spans="1:8" ht="25" customHeight="1" thickBot="1">
      <c r="A6" s="25" t="s">
        <v>7</v>
      </c>
      <c r="B6" s="82">
        <v>406001</v>
      </c>
      <c r="C6" s="82">
        <v>415880</v>
      </c>
      <c r="D6" s="83">
        <f>D7-D5</f>
        <v>418354</v>
      </c>
      <c r="E6" s="83">
        <v>348242</v>
      </c>
      <c r="F6" s="92">
        <v>-0.1676</v>
      </c>
      <c r="H6" s="14"/>
    </row>
    <row r="7" spans="1:8" ht="25" customHeight="1" thickBot="1">
      <c r="A7" s="78" t="s">
        <v>8</v>
      </c>
      <c r="B7" s="84">
        <v>1456526</v>
      </c>
      <c r="C7" s="84">
        <v>1365913</v>
      </c>
      <c r="D7" s="85">
        <v>1348120</v>
      </c>
      <c r="E7" s="85">
        <v>1204256</v>
      </c>
      <c r="F7" s="93">
        <v>-0.1067</v>
      </c>
      <c r="H7" s="15" t="s">
        <v>9</v>
      </c>
    </row>
    <row r="9" spans="1:8">
      <c r="A9" s="86" t="s">
        <v>10</v>
      </c>
    </row>
    <row r="11" spans="1:8">
      <c r="C11" s="16"/>
    </row>
    <row r="12" spans="1:8">
      <c r="C12" s="16"/>
    </row>
    <row r="14" spans="1:8">
      <c r="C14" s="13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workbookViewId="0">
      <selection activeCell="K6" sqref="K6"/>
    </sheetView>
  </sheetViews>
  <sheetFormatPr baseColWidth="10" defaultColWidth="11.453125" defaultRowHeight="12.5"/>
  <cols>
    <col min="1" max="1" width="26" customWidth="1"/>
    <col min="6" max="6" width="17.81640625" customWidth="1"/>
  </cols>
  <sheetData>
    <row r="2" spans="1:6" s="20" customFormat="1">
      <c r="A2" s="20" t="s">
        <v>124</v>
      </c>
    </row>
    <row r="3" spans="1:6" ht="13" thickBot="1"/>
    <row r="4" spans="1:6" ht="15">
      <c r="A4" s="22" t="s">
        <v>125</v>
      </c>
      <c r="B4" s="110">
        <v>2020</v>
      </c>
      <c r="C4" s="110">
        <v>2021</v>
      </c>
      <c r="D4" s="110">
        <v>2022</v>
      </c>
      <c r="E4" s="110">
        <v>2023</v>
      </c>
      <c r="F4" s="110" t="s">
        <v>112</v>
      </c>
    </row>
    <row r="5" spans="1:6" ht="30.5" thickBot="1">
      <c r="A5" s="34" t="s">
        <v>126</v>
      </c>
      <c r="B5" s="111"/>
      <c r="C5" s="111"/>
      <c r="D5" s="111"/>
      <c r="E5" s="111"/>
      <c r="F5" s="111"/>
    </row>
    <row r="6" spans="1:6" ht="15.5" thickBot="1">
      <c r="A6" s="89" t="s">
        <v>127</v>
      </c>
      <c r="B6" s="27">
        <v>267</v>
      </c>
      <c r="C6" s="95">
        <v>280</v>
      </c>
      <c r="D6" s="27">
        <v>293</v>
      </c>
      <c r="E6" s="27">
        <v>352</v>
      </c>
      <c r="F6" s="38">
        <v>0.2014</v>
      </c>
    </row>
    <row r="7" spans="1:6" ht="15.5" thickBot="1">
      <c r="A7" s="89" t="s">
        <v>128</v>
      </c>
      <c r="B7" s="26">
        <v>1190</v>
      </c>
      <c r="C7" s="96">
        <v>1210</v>
      </c>
      <c r="D7" s="26">
        <v>1259</v>
      </c>
      <c r="E7" s="26">
        <v>1306</v>
      </c>
      <c r="F7" s="38">
        <v>3.73E-2</v>
      </c>
    </row>
    <row r="8" spans="1:6" ht="15.5" thickBot="1">
      <c r="A8" s="89" t="s">
        <v>129</v>
      </c>
      <c r="B8" s="26">
        <v>1948</v>
      </c>
      <c r="C8" s="96">
        <v>2253</v>
      </c>
      <c r="D8" s="26">
        <v>2564</v>
      </c>
      <c r="E8" s="26">
        <v>2479</v>
      </c>
      <c r="F8" s="38">
        <v>-3.32E-2</v>
      </c>
    </row>
    <row r="9" spans="1:6" ht="15.5" thickBot="1">
      <c r="A9" s="89" t="s">
        <v>130</v>
      </c>
      <c r="B9" s="27">
        <v>516</v>
      </c>
      <c r="C9" s="95">
        <v>657</v>
      </c>
      <c r="D9" s="27">
        <v>702</v>
      </c>
      <c r="E9" s="27">
        <v>807</v>
      </c>
      <c r="F9" s="38">
        <v>0.14960000000000001</v>
      </c>
    </row>
    <row r="10" spans="1:6" ht="15.5" thickBot="1">
      <c r="A10" s="89" t="s">
        <v>131</v>
      </c>
      <c r="B10" s="27">
        <v>11</v>
      </c>
      <c r="C10" s="95">
        <v>0</v>
      </c>
      <c r="D10" s="27">
        <v>16</v>
      </c>
      <c r="E10" s="27">
        <v>18</v>
      </c>
      <c r="F10" s="38">
        <v>0.125</v>
      </c>
    </row>
    <row r="12" spans="1:6">
      <c r="A12" s="88" t="s">
        <v>10</v>
      </c>
    </row>
  </sheetData>
  <mergeCells count="5">
    <mergeCell ref="B4:B5"/>
    <mergeCell ref="C4:C5"/>
    <mergeCell ref="D4:D5"/>
    <mergeCell ref="F4:F5"/>
    <mergeCell ref="E4:E5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workbookViewId="0">
      <selection activeCell="J14" sqref="J14"/>
    </sheetView>
  </sheetViews>
  <sheetFormatPr baseColWidth="10" defaultColWidth="11.453125" defaultRowHeight="12.5"/>
  <cols>
    <col min="1" max="1" width="46.453125" customWidth="1"/>
  </cols>
  <sheetData>
    <row r="2" spans="1:8">
      <c r="A2" s="20" t="s">
        <v>132</v>
      </c>
    </row>
    <row r="3" spans="1:8" ht="13" thickBot="1"/>
    <row r="4" spans="1:8" ht="15.5" thickBot="1">
      <c r="A4" s="124" t="s">
        <v>110</v>
      </c>
      <c r="B4" s="48"/>
      <c r="C4" s="90"/>
      <c r="D4" s="48"/>
      <c r="E4" s="48"/>
      <c r="F4" s="48"/>
      <c r="G4" s="48"/>
      <c r="H4" s="48"/>
    </row>
    <row r="5" spans="1:8" ht="13" thickBot="1">
      <c r="A5" s="125"/>
      <c r="B5" s="29">
        <v>2017</v>
      </c>
      <c r="C5" s="29">
        <v>2018</v>
      </c>
      <c r="D5" s="29">
        <v>2019</v>
      </c>
      <c r="E5" s="29">
        <v>2020</v>
      </c>
      <c r="F5" s="29">
        <v>2021</v>
      </c>
      <c r="G5" s="29">
        <v>2022</v>
      </c>
      <c r="H5" s="29">
        <v>2023</v>
      </c>
    </row>
    <row r="6" spans="1:8" ht="14.5" thickBot="1">
      <c r="A6" s="62" t="s">
        <v>113</v>
      </c>
      <c r="B6" s="60">
        <v>324</v>
      </c>
      <c r="C6" s="61">
        <v>337</v>
      </c>
      <c r="D6" s="60">
        <v>362</v>
      </c>
      <c r="E6" s="61">
        <v>291</v>
      </c>
      <c r="F6" s="60">
        <v>319</v>
      </c>
      <c r="G6" s="61">
        <v>274</v>
      </c>
      <c r="H6" s="60">
        <v>285</v>
      </c>
    </row>
    <row r="7" spans="1:8" ht="14.5" thickBot="1">
      <c r="A7" s="62" t="s">
        <v>114</v>
      </c>
      <c r="B7" s="60">
        <v>31</v>
      </c>
      <c r="C7" s="61">
        <v>28</v>
      </c>
      <c r="D7" s="60">
        <v>28</v>
      </c>
      <c r="E7" s="61">
        <v>27</v>
      </c>
      <c r="F7" s="60">
        <v>18</v>
      </c>
      <c r="G7" s="61">
        <v>33</v>
      </c>
      <c r="H7" s="60">
        <v>41</v>
      </c>
    </row>
    <row r="8" spans="1:8" ht="14.5" thickBot="1">
      <c r="A8" s="62" t="s">
        <v>115</v>
      </c>
      <c r="B8" s="60">
        <v>63</v>
      </c>
      <c r="C8" s="61">
        <v>48</v>
      </c>
      <c r="D8" s="60">
        <v>39</v>
      </c>
      <c r="E8" s="61">
        <v>49</v>
      </c>
      <c r="F8" s="60">
        <v>67</v>
      </c>
      <c r="G8" s="61">
        <v>41</v>
      </c>
      <c r="H8" s="60">
        <v>46</v>
      </c>
    </row>
    <row r="9" spans="1:8" ht="14.5" thickBot="1">
      <c r="A9" s="62" t="s">
        <v>116</v>
      </c>
      <c r="B9" s="60">
        <v>23</v>
      </c>
      <c r="C9" s="61">
        <v>27</v>
      </c>
      <c r="D9" s="60">
        <v>28</v>
      </c>
      <c r="E9" s="61">
        <v>12</v>
      </c>
      <c r="F9" s="60">
        <v>16</v>
      </c>
      <c r="G9" s="61">
        <v>41</v>
      </c>
      <c r="H9" s="60">
        <v>27</v>
      </c>
    </row>
    <row r="10" spans="1:8" ht="14.5" thickBot="1">
      <c r="A10" s="62" t="s">
        <v>117</v>
      </c>
      <c r="B10" s="60">
        <v>429</v>
      </c>
      <c r="C10" s="61">
        <v>377</v>
      </c>
      <c r="D10" s="60">
        <v>434</v>
      </c>
      <c r="E10" s="61">
        <v>379</v>
      </c>
      <c r="F10" s="60">
        <v>420</v>
      </c>
      <c r="G10" s="61">
        <v>377</v>
      </c>
      <c r="H10" s="60">
        <v>483</v>
      </c>
    </row>
    <row r="11" spans="1:8" ht="14.5" thickBot="1">
      <c r="A11" s="62" t="s">
        <v>118</v>
      </c>
      <c r="B11" s="60">
        <v>54</v>
      </c>
      <c r="C11" s="61">
        <v>63</v>
      </c>
      <c r="D11" s="60">
        <v>52</v>
      </c>
      <c r="E11" s="61">
        <v>19</v>
      </c>
      <c r="F11" s="60">
        <v>17</v>
      </c>
      <c r="G11" s="61">
        <v>21</v>
      </c>
      <c r="H11" s="60">
        <v>20</v>
      </c>
    </row>
    <row r="12" spans="1:8" ht="14.5" thickBot="1">
      <c r="A12" s="62" t="s">
        <v>119</v>
      </c>
      <c r="B12" s="60">
        <v>40</v>
      </c>
      <c r="C12" s="61">
        <v>47</v>
      </c>
      <c r="D12" s="60">
        <v>39</v>
      </c>
      <c r="E12" s="61">
        <v>51</v>
      </c>
      <c r="F12" s="60">
        <v>35</v>
      </c>
      <c r="G12" s="61">
        <v>31</v>
      </c>
      <c r="H12" s="60">
        <v>31</v>
      </c>
    </row>
    <row r="13" spans="1:8" ht="14.5" thickBot="1">
      <c r="A13" s="62" t="s">
        <v>120</v>
      </c>
      <c r="B13" s="60">
        <v>50</v>
      </c>
      <c r="C13" s="61">
        <v>53</v>
      </c>
      <c r="D13" s="60">
        <v>38</v>
      </c>
      <c r="E13" s="61">
        <v>29</v>
      </c>
      <c r="F13" s="60">
        <v>35</v>
      </c>
      <c r="G13" s="61">
        <v>30</v>
      </c>
      <c r="H13" s="60">
        <v>41</v>
      </c>
    </row>
    <row r="14" spans="1:8" ht="14.5" thickBot="1">
      <c r="A14" s="62" t="s">
        <v>121</v>
      </c>
      <c r="B14" s="60">
        <v>129</v>
      </c>
      <c r="C14" s="61">
        <v>125</v>
      </c>
      <c r="D14" s="60">
        <v>166</v>
      </c>
      <c r="E14" s="61">
        <v>104</v>
      </c>
      <c r="F14" s="60">
        <v>78</v>
      </c>
      <c r="G14" s="61">
        <v>92</v>
      </c>
      <c r="H14" s="60">
        <v>89</v>
      </c>
    </row>
    <row r="15" spans="1:8" ht="14.5" thickBot="1">
      <c r="A15" s="62" t="s">
        <v>122</v>
      </c>
      <c r="B15" s="60">
        <v>6</v>
      </c>
      <c r="C15" s="61">
        <v>3</v>
      </c>
      <c r="D15" s="60">
        <v>8</v>
      </c>
      <c r="E15" s="61">
        <v>2</v>
      </c>
      <c r="F15" s="60">
        <v>9</v>
      </c>
      <c r="G15" s="61">
        <v>6</v>
      </c>
      <c r="H15" s="60">
        <v>7</v>
      </c>
    </row>
    <row r="16" spans="1:8" ht="14.5" thickBot="1">
      <c r="A16" s="62" t="s">
        <v>123</v>
      </c>
      <c r="B16" s="60">
        <v>9</v>
      </c>
      <c r="C16" s="61">
        <v>10</v>
      </c>
      <c r="D16" s="60">
        <v>14</v>
      </c>
      <c r="E16" s="61">
        <v>15</v>
      </c>
      <c r="F16" s="60">
        <v>11</v>
      </c>
      <c r="G16" s="61">
        <v>9</v>
      </c>
      <c r="H16" s="60">
        <v>24</v>
      </c>
    </row>
    <row r="18" spans="1:1">
      <c r="A18" s="88" t="s">
        <v>10</v>
      </c>
    </row>
  </sheetData>
  <mergeCells count="1">
    <mergeCell ref="A4:A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"/>
  <sheetViews>
    <sheetView workbookViewId="0">
      <selection activeCell="B12" sqref="B12"/>
    </sheetView>
  </sheetViews>
  <sheetFormatPr baseColWidth="10" defaultColWidth="11.453125" defaultRowHeight="12.5"/>
  <cols>
    <col min="1" max="1" width="33.7265625" customWidth="1"/>
  </cols>
  <sheetData>
    <row r="2" spans="1:12" s="20" customFormat="1">
      <c r="A2" s="20" t="s">
        <v>133</v>
      </c>
    </row>
    <row r="3" spans="1:12" ht="13" thickBot="1"/>
    <row r="4" spans="1:12" ht="15">
      <c r="A4" s="67" t="s">
        <v>134</v>
      </c>
      <c r="B4" s="69">
        <v>2013</v>
      </c>
      <c r="C4" s="69">
        <v>2014</v>
      </c>
      <c r="D4" s="69">
        <v>2015</v>
      </c>
      <c r="E4" s="69">
        <v>2016</v>
      </c>
      <c r="F4" s="69">
        <v>2017</v>
      </c>
      <c r="G4" s="69">
        <v>2018</v>
      </c>
      <c r="H4" s="69">
        <v>2019</v>
      </c>
      <c r="I4" s="69">
        <v>2020</v>
      </c>
      <c r="J4" s="69">
        <v>2021</v>
      </c>
      <c r="K4" s="69">
        <v>2022</v>
      </c>
      <c r="L4" s="69">
        <v>2023</v>
      </c>
    </row>
    <row r="5" spans="1:12" ht="14.5" thickBot="1">
      <c r="A5" s="68" t="s">
        <v>127</v>
      </c>
      <c r="B5" s="60">
        <v>184</v>
      </c>
      <c r="C5" s="61">
        <v>220</v>
      </c>
      <c r="D5" s="60">
        <v>238</v>
      </c>
      <c r="E5" s="61">
        <v>242</v>
      </c>
      <c r="F5" s="60">
        <v>266</v>
      </c>
      <c r="G5" s="61">
        <v>268</v>
      </c>
      <c r="H5" s="60">
        <v>274</v>
      </c>
      <c r="I5" s="61">
        <v>267</v>
      </c>
      <c r="J5" s="60">
        <v>280</v>
      </c>
      <c r="K5" s="61">
        <v>293</v>
      </c>
      <c r="L5" s="60">
        <v>352</v>
      </c>
    </row>
    <row r="6" spans="1:12" ht="14.5" thickBot="1">
      <c r="A6" s="68" t="s">
        <v>128</v>
      </c>
      <c r="B6" s="60">
        <v>954</v>
      </c>
      <c r="C6" s="61">
        <v>1006</v>
      </c>
      <c r="D6" s="60">
        <v>993</v>
      </c>
      <c r="E6" s="61">
        <v>1126</v>
      </c>
      <c r="F6" s="60">
        <v>1217</v>
      </c>
      <c r="G6" s="61">
        <v>1213</v>
      </c>
      <c r="H6" s="60">
        <v>1182</v>
      </c>
      <c r="I6" s="61">
        <v>1190</v>
      </c>
      <c r="J6" s="60">
        <v>1210</v>
      </c>
      <c r="K6" s="61">
        <v>1259</v>
      </c>
      <c r="L6" s="60">
        <f>'[2]2023'!$I$60</f>
        <v>1306</v>
      </c>
    </row>
    <row r="7" spans="1:12" ht="14.5" thickBot="1">
      <c r="A7" s="68" t="s">
        <v>129</v>
      </c>
      <c r="B7" s="60">
        <v>983</v>
      </c>
      <c r="C7" s="61">
        <v>1090</v>
      </c>
      <c r="D7" s="60">
        <v>1287</v>
      </c>
      <c r="E7" s="61">
        <v>1527</v>
      </c>
      <c r="F7" s="60">
        <v>1636</v>
      </c>
      <c r="G7" s="61">
        <v>1655</v>
      </c>
      <c r="H7" s="60">
        <v>2076</v>
      </c>
      <c r="I7" s="61">
        <v>1948</v>
      </c>
      <c r="J7" s="60">
        <v>2253</v>
      </c>
      <c r="K7" s="61">
        <v>2564</v>
      </c>
      <c r="L7" s="60">
        <v>2479</v>
      </c>
    </row>
    <row r="8" spans="1:12" ht="14.5" thickBot="1">
      <c r="A8" s="68" t="s">
        <v>130</v>
      </c>
      <c r="B8" s="60"/>
      <c r="C8" s="61">
        <v>313</v>
      </c>
      <c r="D8" s="60">
        <v>339</v>
      </c>
      <c r="E8" s="61">
        <v>391</v>
      </c>
      <c r="F8" s="60">
        <v>427</v>
      </c>
      <c r="G8" s="61">
        <v>375</v>
      </c>
      <c r="H8" s="60">
        <v>537</v>
      </c>
      <c r="I8" s="61">
        <v>516</v>
      </c>
      <c r="J8" s="60">
        <v>657</v>
      </c>
      <c r="K8" s="61">
        <v>702</v>
      </c>
      <c r="L8" s="60">
        <v>807</v>
      </c>
    </row>
    <row r="9" spans="1:12" ht="14.5" thickBot="1">
      <c r="A9" s="97" t="s">
        <v>131</v>
      </c>
      <c r="B9" s="60">
        <v>89</v>
      </c>
      <c r="C9" s="61">
        <v>96</v>
      </c>
      <c r="D9" s="60">
        <v>88</v>
      </c>
      <c r="E9" s="61">
        <v>81</v>
      </c>
      <c r="F9" s="60">
        <v>63</v>
      </c>
      <c r="G9" s="61">
        <v>79</v>
      </c>
      <c r="H9" s="60">
        <v>68</v>
      </c>
      <c r="I9" s="61">
        <v>11</v>
      </c>
      <c r="J9" s="60">
        <v>0</v>
      </c>
      <c r="K9" s="61">
        <v>16</v>
      </c>
      <c r="L9" s="60">
        <v>18</v>
      </c>
    </row>
    <row r="10" spans="1:12" ht="14.5">
      <c r="C10" s="65"/>
      <c r="D10" s="65"/>
      <c r="E10" s="66"/>
      <c r="F10" s="66"/>
      <c r="G10" s="66"/>
      <c r="H10" s="66"/>
      <c r="I10" s="66"/>
    </row>
    <row r="11" spans="1:12">
      <c r="A11" s="88" t="s">
        <v>10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workbookViewId="0">
      <selection activeCell="M37" sqref="M37"/>
    </sheetView>
  </sheetViews>
  <sheetFormatPr baseColWidth="10" defaultColWidth="11.453125" defaultRowHeight="12.5"/>
  <cols>
    <col min="1" max="2" width="23" customWidth="1"/>
    <col min="3" max="3" width="6.453125" bestFit="1" customWidth="1"/>
    <col min="4" max="4" width="6.54296875" bestFit="1" customWidth="1"/>
    <col min="5" max="5" width="6.453125" bestFit="1" customWidth="1"/>
    <col min="6" max="6" width="9" bestFit="1" customWidth="1"/>
    <col min="7" max="7" width="12.81640625" bestFit="1" customWidth="1"/>
    <col min="8" max="8" width="9.81640625" bestFit="1" customWidth="1"/>
    <col min="9" max="9" width="12" bestFit="1" customWidth="1"/>
    <col min="10" max="10" width="11.1796875" bestFit="1" customWidth="1"/>
    <col min="11" max="11" width="7.1796875" bestFit="1" customWidth="1"/>
  </cols>
  <sheetData>
    <row r="2" spans="1:11">
      <c r="A2" s="20" t="s">
        <v>135</v>
      </c>
      <c r="B2" s="20"/>
      <c r="C2" s="20"/>
      <c r="D2" s="20"/>
    </row>
    <row r="3" spans="1:11" ht="13" thickBot="1"/>
    <row r="4" spans="1:11" ht="15.5" thickBot="1">
      <c r="A4" s="73" t="s">
        <v>136</v>
      </c>
      <c r="B4" s="73" t="s">
        <v>137</v>
      </c>
      <c r="C4" s="73" t="s">
        <v>138</v>
      </c>
      <c r="D4" s="73" t="s">
        <v>139</v>
      </c>
      <c r="E4" s="73" t="s">
        <v>140</v>
      </c>
      <c r="F4" s="73" t="s">
        <v>141</v>
      </c>
      <c r="G4" s="73" t="s">
        <v>142</v>
      </c>
      <c r="H4" s="73" t="s">
        <v>143</v>
      </c>
      <c r="I4" s="73" t="s">
        <v>144</v>
      </c>
      <c r="J4" s="73" t="s">
        <v>145</v>
      </c>
      <c r="K4" s="73" t="s">
        <v>146</v>
      </c>
    </row>
    <row r="5" spans="1:11" ht="13" thickBot="1">
      <c r="A5" s="103" t="s">
        <v>147</v>
      </c>
      <c r="B5" s="100">
        <v>9</v>
      </c>
      <c r="C5" s="100">
        <v>35</v>
      </c>
      <c r="D5" s="100">
        <v>26</v>
      </c>
      <c r="E5" s="100">
        <v>28</v>
      </c>
      <c r="F5" s="100">
        <v>34</v>
      </c>
      <c r="G5" s="100">
        <v>44</v>
      </c>
      <c r="H5" s="100">
        <v>39</v>
      </c>
      <c r="I5" s="100">
        <v>36</v>
      </c>
      <c r="J5" s="100">
        <v>36</v>
      </c>
      <c r="K5" s="100">
        <v>287</v>
      </c>
    </row>
    <row r="7" spans="1:11">
      <c r="A7" s="71" t="s">
        <v>10</v>
      </c>
    </row>
  </sheetData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16" sqref="D16"/>
    </sheetView>
  </sheetViews>
  <sheetFormatPr baseColWidth="10" defaultColWidth="11.453125" defaultRowHeight="12.5"/>
  <cols>
    <col min="1" max="1" width="43.7265625" customWidth="1"/>
    <col min="2" max="2" width="12" bestFit="1" customWidth="1"/>
  </cols>
  <sheetData>
    <row r="1" spans="1:7">
      <c r="A1" s="20" t="s">
        <v>148</v>
      </c>
      <c r="B1" s="20"/>
      <c r="C1" s="20"/>
      <c r="D1" s="20"/>
      <c r="E1" s="20"/>
      <c r="F1" s="20"/>
      <c r="G1" s="20"/>
    </row>
    <row r="2" spans="1:7" ht="13" thickBot="1"/>
    <row r="3" spans="1:7" ht="15.5" thickBot="1">
      <c r="A3" s="73" t="s">
        <v>149</v>
      </c>
      <c r="B3" s="73" t="s">
        <v>150</v>
      </c>
    </row>
    <row r="4" spans="1:7" ht="13" thickBot="1">
      <c r="A4" s="99" t="s">
        <v>151</v>
      </c>
      <c r="B4" s="100">
        <v>3</v>
      </c>
    </row>
    <row r="5" spans="1:7" ht="13" thickBot="1">
      <c r="A5" s="99" t="s">
        <v>152</v>
      </c>
      <c r="B5" s="100">
        <v>5</v>
      </c>
    </row>
    <row r="6" spans="1:7" ht="13" thickBot="1">
      <c r="A6" s="99" t="s">
        <v>153</v>
      </c>
      <c r="B6" s="100">
        <v>237</v>
      </c>
    </row>
    <row r="7" spans="1:7" ht="13" thickBot="1">
      <c r="A7" s="99" t="s">
        <v>154</v>
      </c>
      <c r="B7" s="100">
        <v>8</v>
      </c>
    </row>
    <row r="8" spans="1:7" ht="13" thickBot="1">
      <c r="A8" s="99" t="s">
        <v>155</v>
      </c>
      <c r="B8" s="100">
        <v>6</v>
      </c>
    </row>
    <row r="9" spans="1:7" ht="13" thickBot="1">
      <c r="A9" s="99" t="s">
        <v>156</v>
      </c>
      <c r="B9" s="100">
        <v>5</v>
      </c>
    </row>
    <row r="10" spans="1:7" ht="13" thickBot="1">
      <c r="A10" s="99" t="s">
        <v>157</v>
      </c>
      <c r="B10" s="100">
        <v>23</v>
      </c>
    </row>
    <row r="11" spans="1:7" ht="13" thickBot="1">
      <c r="A11" s="101" t="s">
        <v>146</v>
      </c>
      <c r="B11" s="102">
        <v>287</v>
      </c>
    </row>
    <row r="13" spans="1:7">
      <c r="A13" s="71" t="s">
        <v>10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tabSelected="1" workbookViewId="0">
      <selection activeCell="A11" sqref="A11"/>
    </sheetView>
  </sheetViews>
  <sheetFormatPr baseColWidth="10" defaultColWidth="11.453125" defaultRowHeight="12.5"/>
  <cols>
    <col min="1" max="1" width="37.7265625" customWidth="1"/>
  </cols>
  <sheetData>
    <row r="2" spans="1:2">
      <c r="A2" s="20" t="s">
        <v>158</v>
      </c>
    </row>
    <row r="3" spans="1:2" ht="13" thickBot="1"/>
    <row r="4" spans="1:2" ht="13" thickBot="1">
      <c r="A4" s="104" t="s">
        <v>159</v>
      </c>
      <c r="B4" s="98" t="s">
        <v>160</v>
      </c>
    </row>
    <row r="5" spans="1:2" ht="13" thickBot="1">
      <c r="A5" s="99" t="s">
        <v>161</v>
      </c>
      <c r="B5" s="100">
        <v>10</v>
      </c>
    </row>
    <row r="6" spans="1:2" ht="13" thickBot="1">
      <c r="A6" s="99" t="s">
        <v>162</v>
      </c>
      <c r="B6" s="100">
        <v>158</v>
      </c>
    </row>
    <row r="7" spans="1:2" ht="13" thickBot="1">
      <c r="A7" s="99" t="s">
        <v>163</v>
      </c>
      <c r="B7" s="100">
        <v>26</v>
      </c>
    </row>
    <row r="8" spans="1:2" ht="13" thickBot="1">
      <c r="A8" s="99" t="s">
        <v>164</v>
      </c>
      <c r="B8" s="100">
        <v>9</v>
      </c>
    </row>
    <row r="9" spans="1:2" ht="13" thickBot="1">
      <c r="A9" s="99" t="s">
        <v>165</v>
      </c>
      <c r="B9" s="100">
        <v>27</v>
      </c>
    </row>
    <row r="11" spans="1:2">
      <c r="A11" s="72" t="s">
        <v>10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"/>
  <sheetViews>
    <sheetView workbookViewId="0">
      <selection activeCell="A4" sqref="A4:B4"/>
    </sheetView>
  </sheetViews>
  <sheetFormatPr baseColWidth="10" defaultColWidth="11.453125" defaultRowHeight="12.5"/>
  <cols>
    <col min="1" max="1" width="68.81640625" customWidth="1"/>
  </cols>
  <sheetData>
    <row r="2" spans="1:2">
      <c r="A2" s="20" t="s">
        <v>166</v>
      </c>
    </row>
    <row r="3" spans="1:2" ht="13" thickBot="1"/>
    <row r="4" spans="1:2" ht="13" thickBot="1">
      <c r="A4" s="104" t="s">
        <v>167</v>
      </c>
      <c r="B4" s="98" t="s">
        <v>160</v>
      </c>
    </row>
    <row r="5" spans="1:2" ht="13" thickBot="1">
      <c r="A5" s="99" t="s">
        <v>168</v>
      </c>
      <c r="B5" s="100">
        <v>126</v>
      </c>
    </row>
    <row r="6" spans="1:2" ht="13" thickBot="1">
      <c r="A6" s="99" t="s">
        <v>169</v>
      </c>
      <c r="B6" s="100">
        <v>137</v>
      </c>
    </row>
    <row r="7" spans="1:2" ht="13" thickBot="1">
      <c r="A7" s="99" t="s">
        <v>170</v>
      </c>
      <c r="B7" s="100">
        <v>10</v>
      </c>
    </row>
    <row r="8" spans="1:2" ht="13" thickBot="1">
      <c r="A8" s="99" t="s">
        <v>171</v>
      </c>
      <c r="B8" s="100">
        <v>4</v>
      </c>
    </row>
    <row r="9" spans="1:2" ht="13" thickBot="1">
      <c r="A9" s="99" t="s">
        <v>172</v>
      </c>
      <c r="B9" s="100">
        <v>6</v>
      </c>
    </row>
    <row r="10" spans="1:2" ht="13" thickBot="1">
      <c r="A10" s="99" t="s">
        <v>173</v>
      </c>
      <c r="B10" s="100">
        <v>5</v>
      </c>
    </row>
    <row r="11" spans="1:2" ht="13" thickBot="1">
      <c r="A11" s="99" t="s">
        <v>174</v>
      </c>
      <c r="B11" s="100">
        <v>9</v>
      </c>
    </row>
    <row r="12" spans="1:2" ht="13" thickBot="1">
      <c r="A12" s="99" t="s">
        <v>175</v>
      </c>
      <c r="B12" s="100">
        <v>7</v>
      </c>
    </row>
    <row r="13" spans="1:2" ht="13" thickBot="1">
      <c r="A13" s="99" t="s">
        <v>176</v>
      </c>
      <c r="B13" s="100">
        <v>5</v>
      </c>
    </row>
    <row r="14" spans="1:2" ht="13" thickBot="1">
      <c r="A14" s="99" t="s">
        <v>177</v>
      </c>
      <c r="B14" s="100">
        <v>45</v>
      </c>
    </row>
    <row r="16" spans="1:2">
      <c r="A16" s="72" t="s">
        <v>10</v>
      </c>
    </row>
  </sheetData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workbookViewId="0">
      <selection activeCell="E12" sqref="E12"/>
    </sheetView>
  </sheetViews>
  <sheetFormatPr baseColWidth="10" defaultColWidth="11.453125" defaultRowHeight="12.5"/>
  <cols>
    <col min="1" max="1" width="26.26953125" customWidth="1"/>
    <col min="2" max="2" width="21.453125" customWidth="1"/>
  </cols>
  <sheetData>
    <row r="2" spans="1:10">
      <c r="A2" s="20" t="s">
        <v>178</v>
      </c>
      <c r="D2" s="20"/>
      <c r="G2" s="20"/>
      <c r="J2" s="20"/>
    </row>
    <row r="3" spans="1:10" ht="13" thickBot="1"/>
    <row r="4" spans="1:10" ht="13" thickBot="1">
      <c r="A4" s="104" t="s">
        <v>179</v>
      </c>
      <c r="B4" s="98" t="s">
        <v>160</v>
      </c>
    </row>
    <row r="5" spans="1:10" ht="13" thickBot="1">
      <c r="A5" s="99" t="s">
        <v>180</v>
      </c>
      <c r="B5" s="100">
        <v>256</v>
      </c>
    </row>
    <row r="6" spans="1:10" ht="13" thickBot="1">
      <c r="A6" s="99" t="s">
        <v>181</v>
      </c>
      <c r="B6" s="100">
        <v>127</v>
      </c>
    </row>
    <row r="7" spans="1:10" ht="13" thickBot="1">
      <c r="A7" s="99" t="s">
        <v>182</v>
      </c>
      <c r="B7" s="100">
        <v>285</v>
      </c>
    </row>
    <row r="8" spans="1:10" ht="13" thickBot="1">
      <c r="A8" s="99" t="s">
        <v>183</v>
      </c>
      <c r="B8" s="100">
        <v>206</v>
      </c>
    </row>
    <row r="9" spans="1:10" ht="13" thickBot="1">
      <c r="A9" s="99" t="s">
        <v>184</v>
      </c>
      <c r="B9" s="100">
        <v>206</v>
      </c>
    </row>
    <row r="10" spans="1:10" ht="13" thickBot="1">
      <c r="A10" s="99" t="s">
        <v>185</v>
      </c>
      <c r="B10" s="100">
        <v>61</v>
      </c>
    </row>
    <row r="11" spans="1:10" ht="13" thickBot="1">
      <c r="A11" s="99" t="s">
        <v>186</v>
      </c>
      <c r="B11" s="100">
        <v>188</v>
      </c>
    </row>
    <row r="12" spans="1:10" ht="13" thickBot="1">
      <c r="A12" s="101" t="s">
        <v>187</v>
      </c>
      <c r="B12" s="105">
        <v>1329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0"/>
  <sheetViews>
    <sheetView workbookViewId="0">
      <selection activeCell="D17" sqref="D17"/>
    </sheetView>
  </sheetViews>
  <sheetFormatPr baseColWidth="10" defaultColWidth="11.453125" defaultRowHeight="12.5"/>
  <sheetData>
    <row r="2" spans="1:2" s="20" customFormat="1">
      <c r="A2" s="20" t="s">
        <v>188</v>
      </c>
    </row>
    <row r="3" spans="1:2" ht="13" thickBot="1"/>
    <row r="4" spans="1:2" ht="15">
      <c r="A4" s="67"/>
      <c r="B4" s="67" t="s">
        <v>189</v>
      </c>
    </row>
    <row r="5" spans="1:2" ht="14.5" thickBot="1">
      <c r="A5" s="68">
        <v>2010</v>
      </c>
      <c r="B5" s="60">
        <v>138</v>
      </c>
    </row>
    <row r="6" spans="1:2" ht="14.5" thickBot="1">
      <c r="A6" s="68">
        <v>2011</v>
      </c>
      <c r="B6" s="60">
        <v>152</v>
      </c>
    </row>
    <row r="7" spans="1:2" ht="14.5" thickBot="1">
      <c r="A7" s="68">
        <v>2012</v>
      </c>
      <c r="B7" s="60">
        <v>150</v>
      </c>
    </row>
    <row r="8" spans="1:2" ht="14.5" thickBot="1">
      <c r="A8" s="68">
        <v>2013</v>
      </c>
      <c r="B8" s="60">
        <v>237</v>
      </c>
    </row>
    <row r="9" spans="1:2" ht="14.5" thickBot="1">
      <c r="A9" s="68">
        <v>2014</v>
      </c>
      <c r="B9" s="60">
        <v>220</v>
      </c>
    </row>
    <row r="10" spans="1:2" ht="14.5" thickBot="1">
      <c r="A10" s="68">
        <v>2015</v>
      </c>
      <c r="B10" s="60">
        <v>254</v>
      </c>
    </row>
    <row r="11" spans="1:2" ht="14.5" thickBot="1">
      <c r="A11" s="68">
        <v>2016</v>
      </c>
      <c r="B11" s="60">
        <v>267</v>
      </c>
    </row>
    <row r="12" spans="1:2" ht="14.5" thickBot="1">
      <c r="A12" s="68">
        <v>2017</v>
      </c>
      <c r="B12" s="60">
        <v>248</v>
      </c>
    </row>
    <row r="13" spans="1:2" ht="14.5" thickBot="1">
      <c r="A13" s="68">
        <v>2018</v>
      </c>
      <c r="B13" s="60">
        <v>359</v>
      </c>
    </row>
    <row r="14" spans="1:2" ht="14.5" thickBot="1">
      <c r="A14" s="68">
        <v>2019</v>
      </c>
      <c r="B14" s="60">
        <v>401</v>
      </c>
    </row>
    <row r="15" spans="1:2" ht="14.5" thickBot="1">
      <c r="A15" s="68">
        <v>2020</v>
      </c>
      <c r="B15" s="60">
        <v>357</v>
      </c>
    </row>
    <row r="16" spans="1:2" ht="14.5" thickBot="1">
      <c r="A16" s="68">
        <v>2021</v>
      </c>
      <c r="B16" s="60">
        <v>351</v>
      </c>
    </row>
    <row r="17" spans="1:2" ht="14.5" thickBot="1">
      <c r="A17" s="68">
        <v>2022</v>
      </c>
      <c r="B17" s="60">
        <v>379</v>
      </c>
    </row>
    <row r="18" spans="1:2" ht="14.5" thickBot="1">
      <c r="A18" s="68">
        <v>2023</v>
      </c>
      <c r="B18" s="60">
        <v>372</v>
      </c>
    </row>
    <row r="20" spans="1:2">
      <c r="A20" s="71" t="s">
        <v>10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E27" sqref="E27"/>
    </sheetView>
  </sheetViews>
  <sheetFormatPr baseColWidth="10" defaultColWidth="11.453125" defaultRowHeight="12.5"/>
  <cols>
    <col min="1" max="1" width="13" bestFit="1" customWidth="1"/>
  </cols>
  <sheetData>
    <row r="2" spans="1:5">
      <c r="A2" s="20" t="s">
        <v>190</v>
      </c>
    </row>
    <row r="3" spans="1:5" ht="13" thickBot="1"/>
    <row r="4" spans="1:5" ht="15">
      <c r="A4" s="67"/>
      <c r="B4" s="67" t="s">
        <v>191</v>
      </c>
    </row>
    <row r="5" spans="1:5" ht="14.5" thickBot="1">
      <c r="A5" s="68" t="s">
        <v>192</v>
      </c>
      <c r="B5" s="60">
        <v>13</v>
      </c>
    </row>
    <row r="6" spans="1:5" ht="14.5" thickBot="1">
      <c r="A6" s="68" t="s">
        <v>193</v>
      </c>
      <c r="B6" s="60">
        <v>7</v>
      </c>
    </row>
    <row r="7" spans="1:5" ht="14.5" thickBot="1">
      <c r="A7" s="68" t="s">
        <v>194</v>
      </c>
      <c r="B7" s="60">
        <v>4</v>
      </c>
    </row>
    <row r="8" spans="1:5" ht="14.5" thickBot="1">
      <c r="A8" s="68" t="s">
        <v>195</v>
      </c>
      <c r="B8" s="60">
        <v>4</v>
      </c>
    </row>
    <row r="9" spans="1:5" ht="14.5" thickBot="1">
      <c r="A9" s="68" t="s">
        <v>196</v>
      </c>
      <c r="B9" s="60">
        <v>16</v>
      </c>
    </row>
    <row r="10" spans="1:5" ht="14.5" thickBot="1">
      <c r="A10" s="68" t="s">
        <v>197</v>
      </c>
      <c r="B10" s="60">
        <v>1</v>
      </c>
    </row>
    <row r="11" spans="1:5" ht="14.5" thickBot="1">
      <c r="A11" s="68" t="s">
        <v>198</v>
      </c>
      <c r="B11" s="60">
        <v>6</v>
      </c>
    </row>
    <row r="12" spans="1:5" ht="14.5" thickBot="1">
      <c r="A12" s="68" t="s">
        <v>199</v>
      </c>
      <c r="B12" s="60">
        <v>4</v>
      </c>
    </row>
    <row r="13" spans="1:5" ht="14.5" thickBot="1">
      <c r="A13" s="68" t="s">
        <v>200</v>
      </c>
      <c r="B13" s="60">
        <v>2</v>
      </c>
    </row>
    <row r="14" spans="1:5" ht="14.5" thickBot="1">
      <c r="A14" s="68" t="s">
        <v>201</v>
      </c>
      <c r="B14" s="60">
        <v>5</v>
      </c>
    </row>
    <row r="15" spans="1:5" ht="14.5" thickBot="1">
      <c r="A15" s="74" t="s">
        <v>202</v>
      </c>
      <c r="B15" s="60">
        <v>2</v>
      </c>
    </row>
    <row r="16" spans="1:5" ht="14.5" thickBot="1">
      <c r="A16" s="68" t="s">
        <v>203</v>
      </c>
      <c r="B16" s="60">
        <v>7</v>
      </c>
      <c r="E16" s="74"/>
    </row>
    <row r="17" spans="1:5" ht="14.5" thickBot="1">
      <c r="A17" s="68" t="s">
        <v>204</v>
      </c>
      <c r="B17" s="60">
        <v>6</v>
      </c>
      <c r="E17" s="74"/>
    </row>
    <row r="18" spans="1:5" ht="14.5" thickBot="1">
      <c r="A18" s="68" t="s">
        <v>205</v>
      </c>
      <c r="B18" s="60">
        <v>3</v>
      </c>
      <c r="E18" s="74"/>
    </row>
    <row r="19" spans="1:5" ht="14.5" thickBot="1">
      <c r="A19" s="68" t="s">
        <v>206</v>
      </c>
      <c r="B19" s="60">
        <v>6</v>
      </c>
    </row>
    <row r="20" spans="1:5" ht="14.5" thickBot="1">
      <c r="A20" s="68" t="s">
        <v>207</v>
      </c>
      <c r="B20" s="60">
        <v>4</v>
      </c>
    </row>
    <row r="21" spans="1:5" ht="14.5" thickBot="1">
      <c r="A21" s="68" t="s">
        <v>208</v>
      </c>
      <c r="B21" s="60">
        <v>1</v>
      </c>
    </row>
    <row r="22" spans="1:5" ht="14.5" thickBot="1">
      <c r="A22" s="68" t="s">
        <v>209</v>
      </c>
      <c r="B22" s="60">
        <v>4</v>
      </c>
    </row>
    <row r="23" spans="1:5" ht="14.5" thickBot="1">
      <c r="A23" s="68" t="s">
        <v>210</v>
      </c>
      <c r="B23" s="60">
        <v>4</v>
      </c>
    </row>
    <row r="24" spans="1:5" ht="14.5" thickBot="1">
      <c r="A24" s="68" t="s">
        <v>211</v>
      </c>
      <c r="B24" s="60">
        <v>2</v>
      </c>
    </row>
    <row r="25" spans="1:5" ht="14.5" thickBot="1">
      <c r="A25" s="68" t="s">
        <v>212</v>
      </c>
      <c r="B25" s="60">
        <v>1</v>
      </c>
    </row>
    <row r="26" spans="1:5" ht="14.5" thickBot="1">
      <c r="A26" s="68" t="s">
        <v>213</v>
      </c>
      <c r="B26" s="60">
        <v>2</v>
      </c>
    </row>
    <row r="27" spans="1:5" ht="14.5" thickBot="1">
      <c r="A27" s="68" t="s">
        <v>214</v>
      </c>
      <c r="B27" s="60">
        <v>7</v>
      </c>
    </row>
    <row r="28" spans="1:5" ht="14.5" thickBot="1">
      <c r="A28" s="68" t="s">
        <v>215</v>
      </c>
      <c r="B28" s="60">
        <v>2</v>
      </c>
    </row>
    <row r="29" spans="1:5" ht="14.5" thickBot="1">
      <c r="A29" s="68" t="s">
        <v>216</v>
      </c>
      <c r="B29" s="60">
        <v>2</v>
      </c>
    </row>
    <row r="30" spans="1:5" ht="14.5" thickBot="1">
      <c r="A30" s="68" t="s">
        <v>217</v>
      </c>
      <c r="B30" s="60">
        <v>3</v>
      </c>
    </row>
    <row r="31" spans="1:5">
      <c r="B31" s="71"/>
    </row>
    <row r="32" spans="1:5">
      <c r="A32" s="71" t="s">
        <v>218</v>
      </c>
      <c r="B32" s="71"/>
    </row>
    <row r="33" spans="1:6">
      <c r="A33" s="71" t="s">
        <v>219</v>
      </c>
      <c r="C33" s="71"/>
      <c r="D33" s="71"/>
      <c r="E33" s="71"/>
      <c r="F33" s="71"/>
    </row>
    <row r="34" spans="1:6">
      <c r="C34" s="71"/>
      <c r="D34" s="71"/>
      <c r="E34" s="71"/>
      <c r="F34" s="71"/>
    </row>
    <row r="35" spans="1:6">
      <c r="A35" s="71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workbookViewId="0">
      <selection activeCell="C5" sqref="C5"/>
    </sheetView>
  </sheetViews>
  <sheetFormatPr baseColWidth="10" defaultColWidth="11.453125" defaultRowHeight="12.5"/>
  <cols>
    <col min="1" max="1" width="25.81640625" customWidth="1"/>
  </cols>
  <sheetData>
    <row r="2" spans="1:11">
      <c r="A2" s="20" t="s">
        <v>11</v>
      </c>
    </row>
    <row r="3" spans="1:11">
      <c r="A3" s="10"/>
    </row>
    <row r="4" spans="1:11" ht="13" thickBot="1"/>
    <row r="5" spans="1:11" ht="30.5" thickBot="1">
      <c r="A5" s="30" t="s">
        <v>12</v>
      </c>
      <c r="B5" s="31">
        <v>2014</v>
      </c>
      <c r="C5" s="31">
        <v>2015</v>
      </c>
      <c r="D5" s="31">
        <v>2016</v>
      </c>
      <c r="E5" s="31">
        <v>2017</v>
      </c>
      <c r="F5" s="31">
        <v>2018</v>
      </c>
      <c r="G5" s="31">
        <v>2019</v>
      </c>
      <c r="H5" s="31">
        <v>2020</v>
      </c>
      <c r="I5" s="31">
        <v>2021</v>
      </c>
      <c r="J5" s="31">
        <v>2022</v>
      </c>
      <c r="K5" s="31">
        <v>2023</v>
      </c>
    </row>
    <row r="6" spans="1:11" ht="15.5" thickBot="1">
      <c r="A6" s="25" t="s">
        <v>13</v>
      </c>
      <c r="B6" s="26">
        <v>962614</v>
      </c>
      <c r="C6" s="26">
        <v>990216</v>
      </c>
      <c r="D6" s="26">
        <v>1044459</v>
      </c>
      <c r="E6" s="26">
        <v>1100701</v>
      </c>
      <c r="F6" s="26">
        <v>1097072</v>
      </c>
      <c r="G6" s="26">
        <v>1129883</v>
      </c>
      <c r="H6" s="26">
        <v>1456526</v>
      </c>
      <c r="I6" s="26">
        <v>1365913</v>
      </c>
      <c r="J6" s="26">
        <v>1348120</v>
      </c>
      <c r="K6" s="26">
        <v>1204256</v>
      </c>
    </row>
    <row r="7" spans="1:11" ht="15.5" thickBot="1">
      <c r="A7" s="25" t="s">
        <v>14</v>
      </c>
      <c r="B7" s="26">
        <v>700979</v>
      </c>
      <c r="C7" s="26">
        <v>704829</v>
      </c>
      <c r="D7" s="26">
        <v>749055</v>
      </c>
      <c r="E7" s="26">
        <v>782798</v>
      </c>
      <c r="F7" s="26">
        <v>771799</v>
      </c>
      <c r="G7" s="26">
        <v>789147</v>
      </c>
      <c r="H7" s="26">
        <v>1050525</v>
      </c>
      <c r="I7" s="26">
        <v>950033</v>
      </c>
      <c r="J7" s="26">
        <v>929766</v>
      </c>
      <c r="K7" s="26">
        <v>856014</v>
      </c>
    </row>
    <row r="8" spans="1:11" ht="15.5" thickBot="1">
      <c r="A8" s="25" t="s">
        <v>7</v>
      </c>
      <c r="B8" s="26">
        <v>261635</v>
      </c>
      <c r="C8" s="26">
        <v>285387</v>
      </c>
      <c r="D8" s="26">
        <v>295404</v>
      </c>
      <c r="E8" s="26">
        <v>317903</v>
      </c>
      <c r="F8" s="26">
        <v>325293</v>
      </c>
      <c r="G8" s="26">
        <v>340736</v>
      </c>
      <c r="H8" s="26">
        <f>H6-H7</f>
        <v>406001</v>
      </c>
      <c r="I8" s="26">
        <v>415880</v>
      </c>
      <c r="J8" s="26">
        <f>J6-J7</f>
        <v>418354</v>
      </c>
      <c r="K8" s="26">
        <v>348242</v>
      </c>
    </row>
    <row r="10" spans="1:11">
      <c r="A10" s="86" t="s">
        <v>10</v>
      </c>
    </row>
  </sheetData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workbookViewId="0">
      <selection activeCell="J20" sqref="J20"/>
    </sheetView>
  </sheetViews>
  <sheetFormatPr baseColWidth="10" defaultColWidth="11.453125" defaultRowHeight="12.5"/>
  <sheetData>
    <row r="2" spans="1:2">
      <c r="A2" s="20" t="s">
        <v>220</v>
      </c>
    </row>
    <row r="3" spans="1:2" ht="13" thickBot="1"/>
    <row r="4" spans="1:2" ht="15">
      <c r="A4" s="67"/>
      <c r="B4" s="67" t="s">
        <v>221</v>
      </c>
    </row>
    <row r="5" spans="1:2" ht="14.5" thickBot="1">
      <c r="A5" s="68">
        <v>2019</v>
      </c>
      <c r="B5" s="60">
        <v>69</v>
      </c>
    </row>
    <row r="6" spans="1:2" ht="14.5" thickBot="1">
      <c r="A6" s="68">
        <v>2020</v>
      </c>
      <c r="B6" s="60">
        <v>35</v>
      </c>
    </row>
    <row r="7" spans="1:2" ht="14.5" thickBot="1">
      <c r="A7" s="68">
        <v>2021</v>
      </c>
      <c r="B7" s="60">
        <v>65</v>
      </c>
    </row>
    <row r="8" spans="1:2" ht="14.5" thickBot="1">
      <c r="A8" s="68">
        <v>2022</v>
      </c>
      <c r="B8" s="60">
        <v>90</v>
      </c>
    </row>
    <row r="9" spans="1:2" ht="14.5" thickBot="1">
      <c r="A9" s="68">
        <v>2023</v>
      </c>
      <c r="B9" s="60">
        <v>118</v>
      </c>
    </row>
    <row r="11" spans="1:2">
      <c r="A11" s="71" t="s">
        <v>10</v>
      </c>
    </row>
  </sheetData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2"/>
  <sheetViews>
    <sheetView topLeftCell="A19" workbookViewId="0">
      <selection activeCell="A42" sqref="A42"/>
    </sheetView>
  </sheetViews>
  <sheetFormatPr baseColWidth="10" defaultColWidth="11.453125" defaultRowHeight="12.5"/>
  <cols>
    <col min="1" max="1" width="25.1796875" customWidth="1"/>
  </cols>
  <sheetData>
    <row r="2" spans="1:3" ht="13">
      <c r="A2" s="75" t="s">
        <v>222</v>
      </c>
    </row>
    <row r="3" spans="1:3" ht="13" thickBot="1"/>
    <row r="4" spans="1:3" ht="15">
      <c r="A4" s="67" t="s">
        <v>9</v>
      </c>
      <c r="B4" s="67" t="s">
        <v>189</v>
      </c>
    </row>
    <row r="5" spans="1:3" ht="14.5" thickBot="1">
      <c r="A5" s="68" t="s">
        <v>223</v>
      </c>
      <c r="B5" s="60">
        <v>283</v>
      </c>
    </row>
    <row r="6" spans="1:3" ht="14.5" thickBot="1">
      <c r="A6" s="68" t="s">
        <v>224</v>
      </c>
      <c r="B6" s="60">
        <v>89</v>
      </c>
    </row>
    <row r="8" spans="1:3">
      <c r="A8" s="70" t="s">
        <v>10</v>
      </c>
    </row>
    <row r="9" spans="1:3">
      <c r="A9" s="70"/>
    </row>
    <row r="11" spans="1:3" ht="13">
      <c r="A11" s="76" t="s">
        <v>225</v>
      </c>
      <c r="B11" s="76"/>
      <c r="C11" s="76"/>
    </row>
    <row r="12" spans="1:3" ht="13" thickBot="1"/>
    <row r="13" spans="1:3" ht="15">
      <c r="A13" s="67"/>
      <c r="B13" s="67" t="s">
        <v>189</v>
      </c>
    </row>
    <row r="14" spans="1:3" ht="14.5" thickBot="1">
      <c r="A14" s="68" t="s">
        <v>226</v>
      </c>
      <c r="B14" s="60">
        <v>269</v>
      </c>
    </row>
    <row r="15" spans="1:3" ht="14.5" thickBot="1">
      <c r="A15" s="68" t="s">
        <v>227</v>
      </c>
      <c r="B15" s="60">
        <v>89</v>
      </c>
    </row>
    <row r="16" spans="1:3" ht="14.5" thickBot="1">
      <c r="A16" s="68" t="s">
        <v>228</v>
      </c>
      <c r="B16" s="60">
        <v>14</v>
      </c>
    </row>
    <row r="18" spans="1:2">
      <c r="A18" s="70" t="s">
        <v>10</v>
      </c>
    </row>
    <row r="19" spans="1:2">
      <c r="A19" s="70"/>
    </row>
    <row r="21" spans="1:2" ht="13">
      <c r="A21" s="77" t="s">
        <v>229</v>
      </c>
    </row>
    <row r="22" spans="1:2" ht="13.5" thickBot="1">
      <c r="A22" s="77"/>
    </row>
    <row r="23" spans="1:2" ht="15">
      <c r="A23" s="67"/>
      <c r="B23" s="67" t="s">
        <v>189</v>
      </c>
    </row>
    <row r="24" spans="1:2" ht="14.5" thickBot="1">
      <c r="A24" s="68" t="s">
        <v>230</v>
      </c>
      <c r="B24" s="60">
        <v>7</v>
      </c>
    </row>
    <row r="25" spans="1:2" ht="14.5" thickBot="1">
      <c r="A25" s="68" t="s">
        <v>231</v>
      </c>
      <c r="B25" s="60">
        <v>2</v>
      </c>
    </row>
    <row r="26" spans="1:2" ht="14.5" thickBot="1">
      <c r="A26" s="68" t="s">
        <v>232</v>
      </c>
      <c r="B26" s="60">
        <v>2</v>
      </c>
    </row>
    <row r="27" spans="1:2" ht="14.5" thickBot="1">
      <c r="A27" s="68" t="s">
        <v>233</v>
      </c>
      <c r="B27" s="60">
        <v>3</v>
      </c>
    </row>
    <row r="29" spans="1:2">
      <c r="A29" s="70" t="s">
        <v>10</v>
      </c>
    </row>
    <row r="30" spans="1:2">
      <c r="A30" s="70"/>
    </row>
    <row r="32" spans="1:2" ht="13">
      <c r="A32" s="75" t="s">
        <v>234</v>
      </c>
    </row>
    <row r="33" spans="1:2" ht="13.5" thickBot="1">
      <c r="A33" s="75"/>
    </row>
    <row r="34" spans="1:2" ht="15">
      <c r="A34" s="67"/>
      <c r="B34" s="67" t="s">
        <v>189</v>
      </c>
    </row>
    <row r="35" spans="1:2" ht="14.5" thickBot="1">
      <c r="A35" s="68" t="s">
        <v>235</v>
      </c>
      <c r="B35" s="60">
        <v>6</v>
      </c>
    </row>
    <row r="36" spans="1:2" ht="14.5" thickBot="1">
      <c r="A36" s="68" t="s">
        <v>236</v>
      </c>
      <c r="B36" s="60">
        <v>1</v>
      </c>
    </row>
    <row r="37" spans="1:2" ht="14.5" thickBot="1">
      <c r="A37" s="68" t="s">
        <v>237</v>
      </c>
      <c r="B37" s="60">
        <v>1</v>
      </c>
    </row>
    <row r="38" spans="1:2" ht="14.5" thickBot="1">
      <c r="A38" s="68" t="s">
        <v>238</v>
      </c>
      <c r="B38" s="60">
        <v>4</v>
      </c>
    </row>
    <row r="39" spans="1:2" ht="14.5" thickBot="1">
      <c r="A39" s="68" t="s">
        <v>239</v>
      </c>
      <c r="B39" s="60">
        <v>1</v>
      </c>
    </row>
    <row r="40" spans="1:2" ht="14.5" thickBot="1">
      <c r="A40" s="68" t="s">
        <v>240</v>
      </c>
      <c r="B40" s="60">
        <v>1</v>
      </c>
    </row>
    <row r="42" spans="1:2">
      <c r="A42" s="70" t="s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5"/>
  <sheetViews>
    <sheetView workbookViewId="0">
      <selection activeCell="F17" sqref="F17"/>
    </sheetView>
  </sheetViews>
  <sheetFormatPr baseColWidth="10" defaultColWidth="11.453125" defaultRowHeight="12.5"/>
  <cols>
    <col min="1" max="1" width="37" customWidth="1"/>
    <col min="6" max="6" width="12" bestFit="1" customWidth="1"/>
  </cols>
  <sheetData>
    <row r="2" spans="1:6">
      <c r="A2" s="20" t="s">
        <v>15</v>
      </c>
    </row>
    <row r="3" spans="1:6" ht="13" thickBot="1"/>
    <row r="4" spans="1:6" ht="15">
      <c r="A4" s="22"/>
      <c r="B4" s="110">
        <v>2020</v>
      </c>
      <c r="C4" s="110">
        <v>2021</v>
      </c>
      <c r="D4" s="110">
        <v>2022</v>
      </c>
      <c r="E4" s="110">
        <v>2023</v>
      </c>
      <c r="F4" s="110" t="s">
        <v>5</v>
      </c>
    </row>
    <row r="5" spans="1:6" ht="45.5" thickBot="1">
      <c r="A5" s="23" t="s">
        <v>16</v>
      </c>
      <c r="B5" s="111"/>
      <c r="C5" s="111"/>
      <c r="D5" s="111"/>
      <c r="E5" s="111">
        <v>2023</v>
      </c>
      <c r="F5" s="111"/>
    </row>
    <row r="6" spans="1:6" ht="15.5" thickBot="1">
      <c r="A6" s="25" t="s">
        <v>17</v>
      </c>
      <c r="B6" s="26">
        <v>183560</v>
      </c>
      <c r="C6" s="26">
        <v>183419</v>
      </c>
      <c r="D6" s="26">
        <v>158207</v>
      </c>
      <c r="E6" s="26">
        <v>141571</v>
      </c>
      <c r="F6" s="91">
        <v>-0.1052</v>
      </c>
    </row>
    <row r="7" spans="1:6" ht="15.5" thickBot="1">
      <c r="A7" s="25" t="s">
        <v>18</v>
      </c>
      <c r="B7" s="26">
        <v>58867</v>
      </c>
      <c r="C7" s="26">
        <v>51862</v>
      </c>
      <c r="D7" s="26">
        <v>63084</v>
      </c>
      <c r="E7" s="26">
        <v>37869</v>
      </c>
      <c r="F7" s="91">
        <v>-0.3997</v>
      </c>
    </row>
    <row r="8" spans="1:6" ht="15.5" thickBot="1">
      <c r="A8" s="25" t="s">
        <v>19</v>
      </c>
      <c r="B8" s="26">
        <v>183632</v>
      </c>
      <c r="C8" s="26">
        <v>143723</v>
      </c>
      <c r="D8" s="26">
        <v>135200</v>
      </c>
      <c r="E8" s="26">
        <v>116177</v>
      </c>
      <c r="F8" s="91">
        <v>-0.14069999999999999</v>
      </c>
    </row>
    <row r="9" spans="1:6" ht="15.5" thickBot="1">
      <c r="A9" s="25" t="s">
        <v>20</v>
      </c>
      <c r="B9" s="26">
        <v>460438</v>
      </c>
      <c r="C9" s="27" t="s">
        <v>21</v>
      </c>
      <c r="D9" s="26">
        <v>514841</v>
      </c>
      <c r="E9" s="26">
        <v>516749</v>
      </c>
      <c r="F9" s="91">
        <v>3.7000000000000002E-3</v>
      </c>
    </row>
    <row r="11" spans="1:6">
      <c r="A11" s="86" t="s">
        <v>10</v>
      </c>
    </row>
    <row r="35" spans="12:12" ht="14.5">
      <c r="L35" s="59"/>
    </row>
  </sheetData>
  <mergeCells count="5">
    <mergeCell ref="B4:B5"/>
    <mergeCell ref="C4:C5"/>
    <mergeCell ref="D4:D5"/>
    <mergeCell ref="F4:F5"/>
    <mergeCell ref="E4:E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topLeftCell="A4" workbookViewId="0">
      <selection activeCell="K11" sqref="K11"/>
    </sheetView>
  </sheetViews>
  <sheetFormatPr baseColWidth="10" defaultColWidth="11.453125" defaultRowHeight="12.5"/>
  <cols>
    <col min="1" max="1" width="28.54296875" customWidth="1"/>
  </cols>
  <sheetData>
    <row r="2" spans="1:11">
      <c r="A2" s="20" t="s">
        <v>22</v>
      </c>
    </row>
    <row r="3" spans="1:11" ht="13" thickBot="1"/>
    <row r="4" spans="1:11" s="18" customFormat="1" ht="75.5" thickBot="1">
      <c r="A4" s="33" t="s">
        <v>23</v>
      </c>
      <c r="B4" s="31">
        <v>2014</v>
      </c>
      <c r="C4" s="31">
        <v>2015</v>
      </c>
      <c r="D4" s="31">
        <v>2016</v>
      </c>
      <c r="E4" s="31">
        <v>2017</v>
      </c>
      <c r="F4" s="31">
        <v>2018</v>
      </c>
      <c r="G4" s="31">
        <v>2019</v>
      </c>
      <c r="H4" s="31">
        <v>2020</v>
      </c>
      <c r="I4" s="31">
        <v>2021</v>
      </c>
      <c r="J4" s="31">
        <v>2022</v>
      </c>
      <c r="K4" s="31">
        <v>2023</v>
      </c>
    </row>
    <row r="5" spans="1:11" ht="21" customHeight="1" thickBot="1">
      <c r="A5" s="25" t="s">
        <v>24</v>
      </c>
      <c r="B5" s="26">
        <v>126455</v>
      </c>
      <c r="C5" s="26">
        <v>128111</v>
      </c>
      <c r="D5" s="26">
        <v>134160</v>
      </c>
      <c r="E5" s="26">
        <v>137577</v>
      </c>
      <c r="F5" s="26">
        <v>131641</v>
      </c>
      <c r="G5" s="26">
        <v>130651</v>
      </c>
      <c r="H5" s="26">
        <v>183560</v>
      </c>
      <c r="I5" s="26">
        <v>183419</v>
      </c>
      <c r="J5" s="26">
        <v>158207</v>
      </c>
      <c r="K5" s="26">
        <v>141571</v>
      </c>
    </row>
    <row r="6" spans="1:11" ht="27.75" customHeight="1" thickBot="1">
      <c r="A6" s="25" t="s">
        <v>18</v>
      </c>
      <c r="B6" s="26">
        <v>28623</v>
      </c>
      <c r="C6" s="26">
        <v>29071</v>
      </c>
      <c r="D6" s="26">
        <v>28813</v>
      </c>
      <c r="E6" s="26">
        <v>30124</v>
      </c>
      <c r="F6" s="26">
        <v>29544</v>
      </c>
      <c r="G6" s="26">
        <v>31772</v>
      </c>
      <c r="H6" s="26">
        <v>58867</v>
      </c>
      <c r="I6" s="26">
        <v>51862</v>
      </c>
      <c r="J6" s="26">
        <v>63084</v>
      </c>
      <c r="K6" s="26">
        <v>37869</v>
      </c>
    </row>
    <row r="7" spans="1:11" ht="36" customHeight="1" thickBot="1">
      <c r="A7" s="25" t="s">
        <v>19</v>
      </c>
      <c r="B7" s="26">
        <v>119233</v>
      </c>
      <c r="C7" s="26">
        <v>121185</v>
      </c>
      <c r="D7" s="26">
        <v>122688</v>
      </c>
      <c r="E7" s="26">
        <v>118204</v>
      </c>
      <c r="F7" s="26">
        <v>113673</v>
      </c>
      <c r="G7" s="26">
        <v>113233</v>
      </c>
      <c r="H7" s="26">
        <v>183632</v>
      </c>
      <c r="I7" s="26">
        <v>143723</v>
      </c>
      <c r="J7" s="26">
        <v>135200</v>
      </c>
      <c r="K7" s="26">
        <v>116177</v>
      </c>
    </row>
    <row r="8" spans="1:11" ht="21" customHeight="1" thickBot="1">
      <c r="A8" s="25" t="s">
        <v>20</v>
      </c>
      <c r="B8" s="26">
        <v>415277</v>
      </c>
      <c r="C8" s="26">
        <v>450195</v>
      </c>
      <c r="D8" s="26">
        <v>462783</v>
      </c>
      <c r="E8" s="26">
        <v>480244</v>
      </c>
      <c r="F8" s="26">
        <v>473922</v>
      </c>
      <c r="G8" s="26">
        <v>480588</v>
      </c>
      <c r="H8" s="26">
        <v>460438</v>
      </c>
      <c r="I8" s="26">
        <v>469811</v>
      </c>
      <c r="J8" s="26">
        <v>514841</v>
      </c>
      <c r="K8" s="26">
        <v>516749</v>
      </c>
    </row>
    <row r="10" spans="1:11">
      <c r="A10" s="86" t="s">
        <v>10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"/>
  <sheetViews>
    <sheetView zoomScaleNormal="100" workbookViewId="0">
      <selection activeCell="G25" sqref="G25"/>
    </sheetView>
  </sheetViews>
  <sheetFormatPr baseColWidth="10" defaultColWidth="11.453125" defaultRowHeight="12.5"/>
  <cols>
    <col min="1" max="1" width="30.1796875" customWidth="1"/>
    <col min="6" max="6" width="12" bestFit="1" customWidth="1"/>
  </cols>
  <sheetData>
    <row r="2" spans="1:15">
      <c r="A2" s="20" t="s">
        <v>25</v>
      </c>
    </row>
    <row r="3" spans="1:15" ht="13" thickBot="1"/>
    <row r="4" spans="1:15" ht="15">
      <c r="A4" s="22" t="s">
        <v>26</v>
      </c>
      <c r="B4" s="110">
        <v>2020</v>
      </c>
      <c r="C4" s="110">
        <v>2021</v>
      </c>
      <c r="D4" s="110">
        <v>2022</v>
      </c>
      <c r="E4" s="110">
        <v>2023</v>
      </c>
      <c r="F4" s="110" t="s">
        <v>5</v>
      </c>
    </row>
    <row r="5" spans="1:15" ht="15.5" thickBot="1">
      <c r="A5" s="34" t="s">
        <v>27</v>
      </c>
      <c r="B5" s="111"/>
      <c r="C5" s="111"/>
      <c r="D5" s="111"/>
      <c r="E5" s="111">
        <v>2023</v>
      </c>
      <c r="F5" s="111"/>
    </row>
    <row r="6" spans="1:15" ht="15.5" thickBot="1">
      <c r="A6" s="35" t="s">
        <v>28</v>
      </c>
      <c r="B6" s="36">
        <v>530714</v>
      </c>
      <c r="C6" s="36">
        <v>524972</v>
      </c>
      <c r="D6" s="36">
        <v>561173</v>
      </c>
      <c r="E6" s="36">
        <v>559829</v>
      </c>
      <c r="F6" s="37">
        <v>-2.3999999999999998E-3</v>
      </c>
    </row>
    <row r="7" spans="1:15" ht="15.5" thickBot="1">
      <c r="A7" s="25" t="s">
        <v>29</v>
      </c>
      <c r="B7" s="26">
        <v>80551</v>
      </c>
      <c r="C7" s="26">
        <v>81811</v>
      </c>
      <c r="D7" s="26">
        <v>94636</v>
      </c>
      <c r="E7" s="26">
        <v>87394</v>
      </c>
      <c r="F7" s="38">
        <v>-7.6499999999999999E-2</v>
      </c>
    </row>
    <row r="8" spans="1:15" ht="15.5" thickBot="1">
      <c r="A8" s="25" t="s">
        <v>30</v>
      </c>
      <c r="B8" s="27">
        <v>676</v>
      </c>
      <c r="C8" s="27">
        <v>986</v>
      </c>
      <c r="D8" s="27">
        <v>1141</v>
      </c>
      <c r="E8" s="26">
        <v>1070</v>
      </c>
      <c r="F8" s="38">
        <v>-6.2199999999999998E-2</v>
      </c>
    </row>
    <row r="9" spans="1:15" ht="15.5" thickBot="1">
      <c r="A9" s="25" t="s">
        <v>31</v>
      </c>
      <c r="B9" s="26">
        <v>28239</v>
      </c>
      <c r="C9" s="26">
        <v>25331</v>
      </c>
      <c r="D9" s="26">
        <v>30096</v>
      </c>
      <c r="E9" s="26">
        <v>27440</v>
      </c>
      <c r="F9" s="38">
        <v>-8.8300000000000003E-2</v>
      </c>
    </row>
    <row r="10" spans="1:15" ht="15.5" thickBot="1">
      <c r="A10" s="25" t="s">
        <v>32</v>
      </c>
      <c r="B10" s="26">
        <v>91500</v>
      </c>
      <c r="C10" s="26">
        <v>84046</v>
      </c>
      <c r="D10" s="26">
        <v>86538</v>
      </c>
      <c r="E10" s="26">
        <v>88494</v>
      </c>
      <c r="F10" s="38">
        <v>2.2599999999999999E-2</v>
      </c>
    </row>
    <row r="11" spans="1:15" ht="15.5" thickBot="1">
      <c r="A11" s="25" t="s">
        <v>33</v>
      </c>
      <c r="B11" s="26">
        <v>22674</v>
      </c>
      <c r="C11" s="26">
        <v>25297</v>
      </c>
      <c r="D11" s="26">
        <v>27615</v>
      </c>
      <c r="E11" s="26">
        <v>24829</v>
      </c>
      <c r="F11" s="38">
        <v>-0.1009</v>
      </c>
    </row>
    <row r="12" spans="1:15" ht="15.5" thickBot="1">
      <c r="A12" s="25" t="s">
        <v>34</v>
      </c>
      <c r="B12" s="26">
        <v>3888</v>
      </c>
      <c r="C12" s="26">
        <v>4540</v>
      </c>
      <c r="D12" s="26">
        <v>4415</v>
      </c>
      <c r="E12" s="26">
        <v>4152</v>
      </c>
      <c r="F12" s="38">
        <v>-5.96E-2</v>
      </c>
    </row>
    <row r="13" spans="1:15" ht="15.5" thickBot="1">
      <c r="A13" s="25" t="s">
        <v>35</v>
      </c>
      <c r="B13" s="26">
        <v>291193</v>
      </c>
      <c r="C13" s="26">
        <v>296828</v>
      </c>
      <c r="D13" s="26">
        <v>315856</v>
      </c>
      <c r="E13" s="26">
        <v>326393</v>
      </c>
      <c r="F13" s="38">
        <v>3.3399999999999999E-2</v>
      </c>
    </row>
    <row r="15" spans="1:15" ht="13">
      <c r="A15" s="86" t="s">
        <v>36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</row>
    <row r="16" spans="1:15" ht="13">
      <c r="A16" s="88" t="s">
        <v>37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</row>
  </sheetData>
  <mergeCells count="5">
    <mergeCell ref="B4:B5"/>
    <mergeCell ref="C4:C5"/>
    <mergeCell ref="D4:D5"/>
    <mergeCell ref="F4:F5"/>
    <mergeCell ref="E4:E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6"/>
  <sheetViews>
    <sheetView workbookViewId="0">
      <selection activeCell="M10" sqref="M10"/>
    </sheetView>
  </sheetViews>
  <sheetFormatPr baseColWidth="10" defaultColWidth="11.453125" defaultRowHeight="12.5"/>
  <cols>
    <col min="1" max="1" width="44.7265625" customWidth="1"/>
  </cols>
  <sheetData>
    <row r="2" spans="1:14">
      <c r="A2" s="20" t="s">
        <v>38</v>
      </c>
    </row>
    <row r="4" spans="1:14" ht="13" thickBot="1"/>
    <row r="5" spans="1:14" ht="14.5" thickBot="1">
      <c r="A5" s="9" t="s">
        <v>39</v>
      </c>
      <c r="B5" s="17">
        <v>2014</v>
      </c>
      <c r="C5" s="17">
        <v>2015</v>
      </c>
      <c r="D5" s="17">
        <v>2016</v>
      </c>
      <c r="E5" s="17">
        <v>2017</v>
      </c>
      <c r="F5" s="17">
        <v>2018</v>
      </c>
      <c r="G5" s="17">
        <v>2019</v>
      </c>
      <c r="H5" s="17">
        <v>2020</v>
      </c>
      <c r="I5" s="17">
        <v>2021</v>
      </c>
      <c r="J5" s="17">
        <v>2022</v>
      </c>
      <c r="K5" s="17">
        <v>2023</v>
      </c>
    </row>
    <row r="6" spans="1:14" ht="28.5" customHeight="1" thickBot="1">
      <c r="A6" s="35" t="s">
        <v>40</v>
      </c>
      <c r="B6" s="36">
        <v>493644</v>
      </c>
      <c r="C6" s="36">
        <v>521934</v>
      </c>
      <c r="D6" s="36">
        <v>532712</v>
      </c>
      <c r="E6" s="36">
        <v>541827</v>
      </c>
      <c r="F6" s="36">
        <v>526827</v>
      </c>
      <c r="G6" s="36">
        <v>542800</v>
      </c>
      <c r="H6" s="36">
        <v>530714</v>
      </c>
      <c r="I6" s="36">
        <v>524972</v>
      </c>
      <c r="J6" s="36">
        <v>561173</v>
      </c>
      <c r="K6" s="36">
        <v>559829</v>
      </c>
    </row>
    <row r="7" spans="1:14" ht="14.5" thickBot="1">
      <c r="A7" s="11" t="s">
        <v>29</v>
      </c>
      <c r="B7" s="7">
        <v>83201</v>
      </c>
      <c r="C7" s="7">
        <v>85990</v>
      </c>
      <c r="D7" s="7">
        <v>83973</v>
      </c>
      <c r="E7" s="7">
        <v>80774</v>
      </c>
      <c r="F7" s="7">
        <v>81217</v>
      </c>
      <c r="G7" s="7">
        <v>87595</v>
      </c>
      <c r="H7" s="7">
        <v>80551</v>
      </c>
      <c r="I7" s="7">
        <v>81811</v>
      </c>
      <c r="J7" s="7">
        <v>94636</v>
      </c>
      <c r="K7" s="7">
        <v>87394</v>
      </c>
    </row>
    <row r="8" spans="1:14" ht="14.5" thickBot="1">
      <c r="A8" s="11" t="s">
        <v>30</v>
      </c>
      <c r="B8" s="7">
        <v>697</v>
      </c>
      <c r="C8" s="7">
        <v>747</v>
      </c>
      <c r="D8" s="7">
        <v>717</v>
      </c>
      <c r="E8" s="7">
        <v>680</v>
      </c>
      <c r="F8" s="7">
        <v>601</v>
      </c>
      <c r="G8" s="7">
        <v>824</v>
      </c>
      <c r="H8" s="7">
        <v>676</v>
      </c>
      <c r="I8" s="7">
        <v>986</v>
      </c>
      <c r="J8" s="7">
        <v>1141</v>
      </c>
      <c r="K8" s="7">
        <v>1070</v>
      </c>
    </row>
    <row r="9" spans="1:14" ht="14.5" thickBot="1">
      <c r="A9" s="11" t="s">
        <v>31</v>
      </c>
      <c r="B9" s="7">
        <v>34193</v>
      </c>
      <c r="C9" s="7">
        <v>34846</v>
      </c>
      <c r="D9" s="7">
        <v>36104</v>
      </c>
      <c r="E9" s="7">
        <v>35873</v>
      </c>
      <c r="F9" s="7">
        <v>34055</v>
      </c>
      <c r="G9" s="7">
        <v>35109</v>
      </c>
      <c r="H9" s="7">
        <v>28239</v>
      </c>
      <c r="I9" s="7">
        <v>25331</v>
      </c>
      <c r="J9" s="7">
        <v>30096</v>
      </c>
      <c r="K9" s="7">
        <v>27440</v>
      </c>
    </row>
    <row r="10" spans="1:14" ht="14.5" thickBot="1">
      <c r="A10" s="11" t="s">
        <v>32</v>
      </c>
      <c r="B10" s="7">
        <v>106176</v>
      </c>
      <c r="C10" s="7">
        <v>108053</v>
      </c>
      <c r="D10" s="7">
        <v>106409</v>
      </c>
      <c r="E10" s="7">
        <v>105774</v>
      </c>
      <c r="F10" s="7">
        <v>97696</v>
      </c>
      <c r="G10" s="7">
        <v>87178</v>
      </c>
      <c r="H10" s="7">
        <v>91500</v>
      </c>
      <c r="I10" s="7">
        <v>84046</v>
      </c>
      <c r="J10" s="7">
        <v>86538</v>
      </c>
      <c r="K10" s="7">
        <v>88494</v>
      </c>
    </row>
    <row r="11" spans="1:14" ht="14.5" thickBot="1">
      <c r="A11" s="11" t="s">
        <v>33</v>
      </c>
      <c r="B11" s="7">
        <v>7294</v>
      </c>
      <c r="C11" s="7">
        <v>7610</v>
      </c>
      <c r="D11" s="7">
        <v>7953</v>
      </c>
      <c r="E11" s="7">
        <v>8246</v>
      </c>
      <c r="F11" s="7">
        <v>8365</v>
      </c>
      <c r="G11" s="7">
        <v>8552</v>
      </c>
      <c r="H11" s="7">
        <v>22674</v>
      </c>
      <c r="I11" s="7">
        <v>25297</v>
      </c>
      <c r="J11" s="7">
        <v>27615</v>
      </c>
      <c r="K11" s="7">
        <v>24829</v>
      </c>
    </row>
    <row r="12" spans="1:14" ht="14.5" thickBot="1">
      <c r="A12" s="11" t="s">
        <v>34</v>
      </c>
      <c r="B12" s="7">
        <v>2514</v>
      </c>
      <c r="C12" s="7">
        <v>2609</v>
      </c>
      <c r="D12" s="7">
        <v>2899</v>
      </c>
      <c r="E12" s="7">
        <v>3937</v>
      </c>
      <c r="F12" s="7">
        <v>3146</v>
      </c>
      <c r="G12" s="7">
        <v>4371</v>
      </c>
      <c r="H12" s="7">
        <v>3888</v>
      </c>
      <c r="I12" s="7">
        <v>4540</v>
      </c>
      <c r="J12" s="7">
        <v>4415</v>
      </c>
      <c r="K12" s="7">
        <v>4152</v>
      </c>
    </row>
    <row r="13" spans="1:14" ht="14.5" thickBot="1">
      <c r="A13" s="11" t="s">
        <v>35</v>
      </c>
      <c r="B13" s="7">
        <v>258569</v>
      </c>
      <c r="C13" s="7">
        <v>282079</v>
      </c>
      <c r="D13" s="7">
        <v>294657</v>
      </c>
      <c r="E13" s="7">
        <v>300918</v>
      </c>
      <c r="F13" s="7">
        <v>298011</v>
      </c>
      <c r="G13" s="7">
        <v>312535</v>
      </c>
      <c r="H13" s="7">
        <v>291193</v>
      </c>
      <c r="I13" s="7">
        <v>296828</v>
      </c>
      <c r="J13" s="7">
        <v>315856</v>
      </c>
      <c r="K13" s="7">
        <v>326393</v>
      </c>
    </row>
    <row r="15" spans="1:14" ht="13">
      <c r="A15" s="86" t="s">
        <v>36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</row>
    <row r="16" spans="1:14" ht="13">
      <c r="A16" s="88" t="s">
        <v>37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workbookViewId="0">
      <selection activeCell="H10" sqref="H10"/>
    </sheetView>
  </sheetViews>
  <sheetFormatPr baseColWidth="10" defaultColWidth="11.453125" defaultRowHeight="12.5"/>
  <cols>
    <col min="1" max="1" width="45.1796875" customWidth="1"/>
    <col min="6" max="6" width="12" bestFit="1" customWidth="1"/>
  </cols>
  <sheetData>
    <row r="2" spans="1:6">
      <c r="A2" s="20" t="s">
        <v>41</v>
      </c>
    </row>
    <row r="3" spans="1:6" ht="13" thickBot="1"/>
    <row r="4" spans="1:6" ht="30.5" thickBot="1">
      <c r="A4" s="30" t="s">
        <v>42</v>
      </c>
      <c r="B4" s="31">
        <v>2020</v>
      </c>
      <c r="C4" s="31">
        <v>2021</v>
      </c>
      <c r="D4" s="31">
        <v>2022</v>
      </c>
      <c r="E4" s="31">
        <v>2023</v>
      </c>
      <c r="F4" s="31" t="s">
        <v>5</v>
      </c>
    </row>
    <row r="5" spans="1:6" ht="15.5" thickBot="1">
      <c r="A5" s="39" t="s">
        <v>43</v>
      </c>
      <c r="B5" s="36">
        <v>451117</v>
      </c>
      <c r="C5" s="36">
        <v>452795</v>
      </c>
      <c r="D5" s="36">
        <v>484530</v>
      </c>
      <c r="E5" s="36">
        <v>482964</v>
      </c>
      <c r="F5" s="37">
        <v>-3.2000000000000002E-3</v>
      </c>
    </row>
    <row r="6" spans="1:6" ht="15.5" thickBot="1">
      <c r="A6" s="25" t="s">
        <v>44</v>
      </c>
      <c r="B6" s="26">
        <v>63503</v>
      </c>
      <c r="C6" s="26">
        <v>67383</v>
      </c>
      <c r="D6" s="26">
        <v>77639</v>
      </c>
      <c r="E6" s="26">
        <v>69120</v>
      </c>
      <c r="F6" s="53">
        <v>-0.10970000000000001</v>
      </c>
    </row>
    <row r="7" spans="1:6" ht="15.5" thickBot="1">
      <c r="A7" s="25" t="s">
        <v>45</v>
      </c>
      <c r="B7" s="26">
        <v>58040</v>
      </c>
      <c r="C7" s="26">
        <v>61420</v>
      </c>
      <c r="D7" s="26">
        <v>71483</v>
      </c>
      <c r="E7" s="26">
        <v>63227</v>
      </c>
      <c r="F7" s="53">
        <v>-0.11550000000000001</v>
      </c>
    </row>
    <row r="8" spans="1:6" ht="30.5" thickBot="1">
      <c r="A8" s="25" t="s">
        <v>46</v>
      </c>
      <c r="B8" s="26">
        <v>5466</v>
      </c>
      <c r="C8" s="26">
        <v>5963</v>
      </c>
      <c r="D8" s="26">
        <v>6156</v>
      </c>
      <c r="E8" s="26">
        <v>5893</v>
      </c>
      <c r="F8" s="53">
        <v>-4.2700000000000002E-2</v>
      </c>
    </row>
    <row r="9" spans="1:6" ht="15.5" thickBot="1">
      <c r="A9" s="25" t="s">
        <v>30</v>
      </c>
      <c r="B9" s="27">
        <v>453</v>
      </c>
      <c r="C9" s="27">
        <v>716</v>
      </c>
      <c r="D9" s="27">
        <v>806</v>
      </c>
      <c r="E9" s="27">
        <v>784</v>
      </c>
      <c r="F9" s="53">
        <v>-2.7300000000000001E-2</v>
      </c>
    </row>
    <row r="10" spans="1:6" ht="15.5" thickBot="1">
      <c r="A10" s="25" t="s">
        <v>45</v>
      </c>
      <c r="B10" s="27">
        <v>541</v>
      </c>
      <c r="C10" s="27">
        <v>695</v>
      </c>
      <c r="D10" s="27">
        <v>817</v>
      </c>
      <c r="E10" s="27">
        <v>763</v>
      </c>
      <c r="F10" s="53">
        <v>-6.6100000000000006E-2</v>
      </c>
    </row>
    <row r="11" spans="1:6" ht="30.5" thickBot="1">
      <c r="A11" s="25" t="s">
        <v>46</v>
      </c>
      <c r="B11" s="27">
        <v>16</v>
      </c>
      <c r="C11" s="27">
        <v>21</v>
      </c>
      <c r="D11" s="27">
        <v>14</v>
      </c>
      <c r="E11" s="27">
        <v>21</v>
      </c>
      <c r="F11" s="53">
        <v>0.5</v>
      </c>
    </row>
    <row r="12" spans="1:6" ht="15.5" thickBot="1">
      <c r="A12" s="25" t="s">
        <v>47</v>
      </c>
      <c r="B12" s="26">
        <v>23199</v>
      </c>
      <c r="C12" s="26">
        <v>21026</v>
      </c>
      <c r="D12" s="26">
        <v>24620</v>
      </c>
      <c r="E12" s="26">
        <v>21620</v>
      </c>
      <c r="F12" s="53">
        <v>-0.12189999999999999</v>
      </c>
    </row>
    <row r="13" spans="1:6" ht="15.5" thickBot="1">
      <c r="A13" s="25" t="s">
        <v>48</v>
      </c>
      <c r="B13" s="26">
        <v>83831</v>
      </c>
      <c r="C13" s="26">
        <v>77419</v>
      </c>
      <c r="D13" s="26">
        <v>79909</v>
      </c>
      <c r="E13" s="26">
        <v>81672</v>
      </c>
      <c r="F13" s="53">
        <v>2.2100000000000002E-2</v>
      </c>
    </row>
    <row r="14" spans="1:6" ht="15.5" thickBot="1">
      <c r="A14" s="25" t="s">
        <v>49</v>
      </c>
      <c r="B14" s="26">
        <v>20933</v>
      </c>
      <c r="C14" s="26">
        <v>23577</v>
      </c>
      <c r="D14" s="26">
        <v>25314</v>
      </c>
      <c r="E14" s="26">
        <v>22751</v>
      </c>
      <c r="F14" s="53">
        <v>-0.1012</v>
      </c>
    </row>
    <row r="15" spans="1:6" ht="15.5" thickBot="1">
      <c r="A15" s="25" t="s">
        <v>35</v>
      </c>
      <c r="B15" s="26">
        <v>246364</v>
      </c>
      <c r="C15" s="26">
        <v>254307</v>
      </c>
      <c r="D15" s="26">
        <v>272379</v>
      </c>
      <c r="E15" s="26">
        <v>283784</v>
      </c>
      <c r="F15" s="53">
        <v>4.19E-2</v>
      </c>
    </row>
    <row r="16" spans="1:6" ht="15.5" thickBot="1">
      <c r="A16" s="25" t="s">
        <v>45</v>
      </c>
      <c r="B16" s="26">
        <v>238167</v>
      </c>
      <c r="C16" s="26">
        <v>245459</v>
      </c>
      <c r="D16" s="26">
        <v>261748</v>
      </c>
      <c r="E16" s="26">
        <v>273109</v>
      </c>
      <c r="F16" s="53">
        <v>4.3400000000000001E-2</v>
      </c>
    </row>
    <row r="17" spans="1:14" ht="30.5" thickBot="1">
      <c r="A17" s="25" t="s">
        <v>46</v>
      </c>
      <c r="B17" s="26">
        <v>8197</v>
      </c>
      <c r="C17" s="26">
        <v>8848</v>
      </c>
      <c r="D17" s="26">
        <v>10789</v>
      </c>
      <c r="E17" s="26">
        <v>10675</v>
      </c>
      <c r="F17" s="53">
        <v>-1.06E-2</v>
      </c>
    </row>
    <row r="18" spans="1:14" ht="15.5" thickBot="1">
      <c r="A18" s="25" t="s">
        <v>50</v>
      </c>
      <c r="B18" s="26">
        <v>2802</v>
      </c>
      <c r="C18" s="26">
        <v>3186</v>
      </c>
      <c r="D18" s="26">
        <v>3145</v>
      </c>
      <c r="E18" s="26">
        <v>3187</v>
      </c>
      <c r="F18" s="53">
        <v>1.34E-2</v>
      </c>
    </row>
    <row r="20" spans="1:14" ht="13">
      <c r="A20" s="86" t="s">
        <v>51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</row>
    <row r="21" spans="1:14" ht="13">
      <c r="A21" s="88" t="s">
        <v>37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workbookViewId="0">
      <selection activeCell="L6" sqref="L6"/>
    </sheetView>
  </sheetViews>
  <sheetFormatPr baseColWidth="10" defaultColWidth="11.453125" defaultRowHeight="12.5"/>
  <cols>
    <col min="1" max="1" width="56.7265625" customWidth="1"/>
  </cols>
  <sheetData>
    <row r="2" spans="1:11">
      <c r="A2" s="20" t="s">
        <v>52</v>
      </c>
    </row>
    <row r="3" spans="1:11" ht="13" thickBot="1"/>
    <row r="4" spans="1:11" ht="30.5" thickBot="1">
      <c r="A4" s="30" t="s">
        <v>53</v>
      </c>
      <c r="B4" s="31">
        <v>2014</v>
      </c>
      <c r="C4" s="31">
        <v>2015</v>
      </c>
      <c r="D4" s="31">
        <v>2016</v>
      </c>
      <c r="E4" s="31">
        <v>2017</v>
      </c>
      <c r="F4" s="31">
        <v>2018</v>
      </c>
      <c r="G4" s="31">
        <v>2019</v>
      </c>
      <c r="H4" s="31">
        <v>2020</v>
      </c>
      <c r="I4" s="31">
        <v>2021</v>
      </c>
      <c r="J4" s="31">
        <v>2022</v>
      </c>
      <c r="K4" s="31">
        <f>'[1]DATOS ACTIVIDAD'!Q60</f>
        <v>2023</v>
      </c>
    </row>
    <row r="5" spans="1:11" ht="15.5" thickBot="1">
      <c r="A5" s="25" t="s">
        <v>44</v>
      </c>
      <c r="B5" s="26">
        <v>58041</v>
      </c>
      <c r="C5" s="26">
        <v>61882</v>
      </c>
      <c r="D5" s="26">
        <v>61886</v>
      </c>
      <c r="E5" s="26">
        <v>62163</v>
      </c>
      <c r="F5" s="26">
        <v>60753</v>
      </c>
      <c r="G5" s="26">
        <v>66325</v>
      </c>
      <c r="H5" s="26">
        <v>63503</v>
      </c>
      <c r="I5" s="26">
        <v>67383</v>
      </c>
      <c r="J5" s="26">
        <v>77639</v>
      </c>
      <c r="K5" s="26">
        <f>'[1]DATOS ACTIVIDAD'!Q61</f>
        <v>69120</v>
      </c>
    </row>
    <row r="6" spans="1:11" ht="15.5" thickBot="1">
      <c r="A6" s="25" t="s">
        <v>30</v>
      </c>
      <c r="B6" s="26">
        <v>493</v>
      </c>
      <c r="C6" s="26">
        <v>519</v>
      </c>
      <c r="D6" s="26">
        <v>506</v>
      </c>
      <c r="E6" s="26">
        <v>499</v>
      </c>
      <c r="F6" s="26">
        <v>417</v>
      </c>
      <c r="G6" s="26">
        <v>558</v>
      </c>
      <c r="H6" s="26">
        <v>453</v>
      </c>
      <c r="I6" s="26">
        <v>716</v>
      </c>
      <c r="J6" s="26">
        <v>806</v>
      </c>
      <c r="K6" s="26">
        <f>'[1]DATOS ACTIVIDAD'!Q62</f>
        <v>784</v>
      </c>
    </row>
    <row r="7" spans="1:11" ht="15.5" thickBot="1">
      <c r="A7" s="25" t="s">
        <v>47</v>
      </c>
      <c r="B7" s="26">
        <v>28406</v>
      </c>
      <c r="C7" s="26">
        <v>28937</v>
      </c>
      <c r="D7" s="26">
        <v>30326</v>
      </c>
      <c r="E7" s="26">
        <v>30638</v>
      </c>
      <c r="F7" s="26">
        <v>28813</v>
      </c>
      <c r="G7" s="26">
        <v>29291</v>
      </c>
      <c r="H7" s="26">
        <v>23199</v>
      </c>
      <c r="I7" s="26">
        <v>21026</v>
      </c>
      <c r="J7" s="26">
        <v>24620</v>
      </c>
      <c r="K7" s="26">
        <f>'[1]DATOS ACTIVIDAD'!Q63</f>
        <v>21620</v>
      </c>
    </row>
    <row r="8" spans="1:11" ht="15.5" thickBot="1">
      <c r="A8" s="25" t="s">
        <v>48</v>
      </c>
      <c r="B8" s="26">
        <v>99427</v>
      </c>
      <c r="C8" s="26">
        <v>100961</v>
      </c>
      <c r="D8" s="26">
        <v>98536</v>
      </c>
      <c r="E8" s="26">
        <v>98134</v>
      </c>
      <c r="F8" s="26">
        <v>90996</v>
      </c>
      <c r="G8" s="26">
        <v>80085</v>
      </c>
      <c r="H8" s="26">
        <v>83831</v>
      </c>
      <c r="I8" s="26">
        <v>77419</v>
      </c>
      <c r="J8" s="26">
        <v>79909</v>
      </c>
      <c r="K8" s="26">
        <f>'[1]DATOS ACTIVIDAD'!Q64</f>
        <v>81672</v>
      </c>
    </row>
    <row r="9" spans="1:11" ht="15.5" thickBot="1">
      <c r="A9" s="25" t="s">
        <v>49</v>
      </c>
      <c r="B9" s="26">
        <v>6793</v>
      </c>
      <c r="C9" s="26">
        <v>7088</v>
      </c>
      <c r="D9" s="26">
        <v>7232</v>
      </c>
      <c r="E9" s="26">
        <v>7681</v>
      </c>
      <c r="F9" s="26">
        <v>7778</v>
      </c>
      <c r="G9" s="26">
        <v>7921</v>
      </c>
      <c r="H9" s="26">
        <v>20933</v>
      </c>
      <c r="I9" s="26">
        <v>23577</v>
      </c>
      <c r="J9" s="26">
        <v>25314</v>
      </c>
      <c r="K9" s="26">
        <f>'[1]DATOS ACTIVIDAD'!Q65</f>
        <v>22751</v>
      </c>
    </row>
    <row r="10" spans="1:11" ht="15.5" thickBot="1">
      <c r="A10" s="25" t="s">
        <v>50</v>
      </c>
      <c r="B10" s="26">
        <v>1703</v>
      </c>
      <c r="C10" s="26">
        <v>1860</v>
      </c>
      <c r="D10" s="26">
        <v>2013</v>
      </c>
      <c r="E10" s="26">
        <v>2785</v>
      </c>
      <c r="F10" s="26">
        <v>2223</v>
      </c>
      <c r="G10" s="26">
        <v>3011</v>
      </c>
      <c r="H10" s="26">
        <v>2802</v>
      </c>
      <c r="I10" s="26">
        <v>3186</v>
      </c>
      <c r="J10" s="26">
        <v>3145</v>
      </c>
      <c r="K10" s="26">
        <f>'[1]DATOS ACTIVIDAD'!Q66</f>
        <v>3187</v>
      </c>
    </row>
    <row r="11" spans="1:11" ht="15.5" thickBot="1">
      <c r="A11" s="25" t="s">
        <v>35</v>
      </c>
      <c r="B11" s="26">
        <v>230621</v>
      </c>
      <c r="C11" s="26">
        <v>249895</v>
      </c>
      <c r="D11" s="26">
        <v>256858</v>
      </c>
      <c r="E11" s="26">
        <v>262104</v>
      </c>
      <c r="F11" s="26">
        <v>265996</v>
      </c>
      <c r="G11" s="26">
        <v>270053</v>
      </c>
      <c r="H11" s="26">
        <v>246364</v>
      </c>
      <c r="I11" s="26">
        <v>254307</v>
      </c>
      <c r="J11" s="26">
        <v>272379</v>
      </c>
      <c r="K11" s="26">
        <f>'[1]DATOS ACTIVIDAD'!Q67</f>
        <v>283784</v>
      </c>
    </row>
    <row r="13" spans="1:11" ht="13">
      <c r="A13" s="86" t="s">
        <v>54</v>
      </c>
      <c r="B13" s="87"/>
      <c r="C13" s="87"/>
      <c r="D13" s="87"/>
      <c r="E13" s="87"/>
      <c r="F13" s="87"/>
      <c r="G13" s="87"/>
      <c r="H13" s="87"/>
      <c r="I13" s="87"/>
      <c r="J13" s="87"/>
    </row>
    <row r="14" spans="1:11" ht="13">
      <c r="A14" s="88" t="s">
        <v>37</v>
      </c>
      <c r="B14" s="87"/>
      <c r="C14" s="87"/>
      <c r="D14" s="87"/>
      <c r="E14" s="87"/>
      <c r="F14" s="87"/>
      <c r="G14" s="87"/>
      <c r="H14" s="87"/>
      <c r="I14" s="87"/>
      <c r="J14" s="87"/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5D5516A1CB83B4FBFF58BCB98DBD0D1" ma:contentTypeVersion="8" ma:contentTypeDescription="Crear nuevo documento." ma:contentTypeScope="" ma:versionID="8be04c7f76ddb771ac8cf18742f81518">
  <xsd:schema xmlns:xsd="http://www.w3.org/2001/XMLSchema" xmlns:xs="http://www.w3.org/2001/XMLSchema" xmlns:p="http://schemas.microsoft.com/office/2006/metadata/properties" xmlns:ns2="a0e6b5df-f3f1-4e79-adf3-7efbc1281256" xmlns:ns3="0fcfc46b-0689-46c1-8fdf-ae3fe95ad85c" targetNamespace="http://schemas.microsoft.com/office/2006/metadata/properties" ma:root="true" ma:fieldsID="beb72a9595a9b119d693b551759edcc3" ns2:_="" ns3:_="">
    <xsd:import namespace="a0e6b5df-f3f1-4e79-adf3-7efbc1281256"/>
    <xsd:import namespace="0fcfc46b-0689-46c1-8fdf-ae3fe95ad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e6b5df-f3f1-4e79-adf3-7efbc12812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fc46b-0689-46c1-8fdf-ae3fe95ad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F1C5B5-0B3F-4420-A7D0-F374D707F5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58F999-21E8-467A-B766-A8CE82A6CE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e6b5df-f3f1-4e79-adf3-7efbc1281256"/>
    <ds:schemaRef ds:uri="0fcfc46b-0689-46c1-8fdf-ae3fe95ad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F7A6F1-1E5B-4DB0-8288-9FDBB164F283}">
  <ds:schemaRefs>
    <ds:schemaRef ds:uri="http://schemas.microsoft.com/office/2006/documentManagement/types"/>
    <ds:schemaRef ds:uri="http://schemas.microsoft.com/office/infopath/2007/PartnerControls"/>
    <ds:schemaRef ds:uri="0fcfc46b-0689-46c1-8fdf-ae3fe95ad85c"/>
    <ds:schemaRef ds:uri="a0e6b5df-f3f1-4e79-adf3-7efbc1281256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31</vt:i4>
      </vt:variant>
    </vt:vector>
  </HeadingPairs>
  <TitlesOfParts>
    <vt:vector size="31" baseType="lpstr">
      <vt:lpstr> Portada 4.7</vt:lpstr>
      <vt:lpstr>Tabla 1</vt:lpstr>
      <vt:lpstr>Figura 1 y 2</vt:lpstr>
      <vt:lpstr>Tabla 2</vt:lpstr>
      <vt:lpstr> Figura 3 Y 4</vt:lpstr>
      <vt:lpstr>Tabla 3</vt:lpstr>
      <vt:lpstr>Figura 5,6A y 6B</vt:lpstr>
      <vt:lpstr>Tabla 4</vt:lpstr>
      <vt:lpstr>Figura 7 y 8</vt:lpstr>
      <vt:lpstr>Tabla 5</vt:lpstr>
      <vt:lpstr>Figura 9</vt:lpstr>
      <vt:lpstr>Tabla 6</vt:lpstr>
      <vt:lpstr>Tabla 7</vt:lpstr>
      <vt:lpstr>Figura 10</vt:lpstr>
      <vt:lpstr>Tabla 8</vt:lpstr>
      <vt:lpstr>Tabla 9</vt:lpstr>
      <vt:lpstr>Figura 11 y 12</vt:lpstr>
      <vt:lpstr>Figura 13 y 14</vt:lpstr>
      <vt:lpstr>Tabla 10</vt:lpstr>
      <vt:lpstr>Tabla 11</vt:lpstr>
      <vt:lpstr>Figura 15</vt:lpstr>
      <vt:lpstr>Figura 16</vt:lpstr>
      <vt:lpstr>Psicología Figura 1</vt:lpstr>
      <vt:lpstr>Picología Tabla 1 y Figura 2</vt:lpstr>
      <vt:lpstr>Psicología Tabla 2 y Figura 3</vt:lpstr>
      <vt:lpstr>Psicología Tabla 3 y Figura 4</vt:lpstr>
      <vt:lpstr>Psicología Tabla 5 y Figura 6</vt:lpstr>
      <vt:lpstr>Formación Figura 1</vt:lpstr>
      <vt:lpstr>Formación Figura 2</vt:lpstr>
      <vt:lpstr>Formación Figura 3</vt:lpstr>
      <vt:lpstr>Formación Figura 4-5-6 y 7</vt:lpstr>
    </vt:vector>
  </TitlesOfParts>
  <Manager/>
  <Company>Consejeria de Sanidad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Madrid Digital</cp:lastModifiedBy>
  <cp:revision/>
  <dcterms:created xsi:type="dcterms:W3CDTF">2014-01-23T10:19:11Z</dcterms:created>
  <dcterms:modified xsi:type="dcterms:W3CDTF">2024-06-13T22:25:51Z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0x01010045D5516A1CB83B4FBFF58BCB98DBD0D1</vt:lpwstr>
  </property>
</Properties>
</file>