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53102473G\Documents\Madrid Digital\GARCIA MERINO, JOSE IGNACIO - hospitales\Modelo para 2021\Hospitales\HU Príncipe Asturias\Datos Abiertos Memoria 2021 HUPA\"/>
    </mc:Choice>
  </mc:AlternateContent>
  <bookViews>
    <workbookView xWindow="0" yWindow="0" windowWidth="23040" windowHeight="7500" activeTab="2"/>
  </bookViews>
  <sheets>
    <sheet name="Portada 1" sheetId="1" r:id="rId1"/>
    <sheet name="2021 en Cifras" sheetId="2" r:id="rId2"/>
    <sheet name="Indicadores Sintéticos" sheetId="3" r:id="rId3"/>
    <sheet name="Población de Referencia" sheetId="4" r:id="rId4"/>
    <sheet name="Pirámide Población" sheetId="5" r:id="rId5"/>
    <sheet name="Recursos Humanos" sheetId="7" r:id="rId6"/>
    <sheet name="Recursos Materiales" sheetId="8" r:id="rId7"/>
    <sheet name="Alta Tecnología" sheetId="11" r:id="rId8"/>
    <sheet name="Otros Equipos" sheetId="9" r:id="rId9"/>
  </sheets>
  <definedNames>
    <definedName name="_ftn1" localSheetId="2">'Indicadores Sintéticos'!#REF!</definedName>
    <definedName name="_ftnref1" localSheetId="2">'Indicadores Sintéticos'!#REF!</definedName>
    <definedName name="_Toc104450853" localSheetId="1">'2021 en Cifras'!#REF!</definedName>
    <definedName name="_Toc106893891" localSheetId="6">'Recursos Materiales'!#REF!</definedName>
    <definedName name="_Toc106895452" localSheetId="5">'Recursos Humanos'!#REF!</definedName>
    <definedName name="_Toc113437730" localSheetId="5">'Recursos Humanos'!$A$1</definedName>
    <definedName name="_Toc248123090" localSheetId="1">'2021 en Cifras'!$A$23</definedName>
    <definedName name="_Toc248123092" localSheetId="1">'2021 en Cifras'!$A$35</definedName>
    <definedName name="_Toc318202528" localSheetId="6">'Recursos Materiales'!$A$1</definedName>
    <definedName name="_Toc318202529" localSheetId="8">'Otros Equipos'!#REF!</definedName>
    <definedName name="_Toc72408385" localSheetId="1">'2021 en Cifras'!#REF!</definedName>
    <definedName name="_Toc74228244" localSheetId="1">'2021 en Cifras'!$A$1</definedName>
    <definedName name="_Toc75343940" localSheetId="5">'Recursos Humanos'!#REF!</definedName>
    <definedName name="_Toc75343941" localSheetId="1">'2021 en Cifras'!#REF!</definedName>
    <definedName name="_Toc77243979" localSheetId="1">'2021 en Cifras'!#REF!</definedName>
    <definedName name="_Toc77243987" localSheetId="1">'2021 en Cifras'!#REF!</definedName>
    <definedName name="_Toc77243992" localSheetId="1">'2021 en Cifras'!#REF!</definedName>
    <definedName name="_Toc77243993" localSheetId="1">'2021 en Cifras'!#REF!</definedName>
    <definedName name="_Toc77244018" localSheetId="1">'2021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5" l="1"/>
  <c r="E23" i="5" s="1"/>
  <c r="B24" i="5"/>
  <c r="D23" i="5" s="1"/>
  <c r="D4" i="5" l="1"/>
  <c r="E9" i="5"/>
  <c r="D17" i="5"/>
  <c r="E16" i="5"/>
  <c r="E17" i="5"/>
  <c r="D12" i="5"/>
  <c r="E5" i="5"/>
  <c r="E20" i="5"/>
  <c r="D6" i="5"/>
  <c r="D13" i="5"/>
  <c r="D21" i="5"/>
  <c r="E8" i="5"/>
  <c r="D16" i="5"/>
  <c r="D9" i="5"/>
  <c r="E4" i="5"/>
  <c r="D10" i="5"/>
  <c r="D5" i="5"/>
  <c r="D20" i="5"/>
  <c r="E12" i="5"/>
  <c r="D8" i="5"/>
  <c r="E13" i="5"/>
  <c r="E21" i="5"/>
  <c r="D14" i="5"/>
  <c r="D18" i="5"/>
  <c r="D22" i="5"/>
  <c r="E6" i="5"/>
  <c r="E10" i="5"/>
  <c r="E14" i="5"/>
  <c r="E18" i="5"/>
  <c r="E22" i="5"/>
  <c r="D7" i="5"/>
  <c r="D11" i="5"/>
  <c r="D15" i="5"/>
  <c r="D19" i="5"/>
  <c r="E7" i="5"/>
  <c r="E11" i="5"/>
  <c r="E15" i="5"/>
  <c r="E19" i="5"/>
  <c r="D24" i="5" l="1"/>
  <c r="E24" i="5"/>
</calcChain>
</file>

<file path=xl/sharedStrings.xml><?xml version="1.0" encoding="utf-8"?>
<sst xmlns="http://schemas.openxmlformats.org/spreadsheetml/2006/main" count="243" uniqueCount="219">
  <si>
    <t>MEMORIA 2021</t>
  </si>
  <si>
    <t>1. Nuestro Centro</t>
  </si>
  <si>
    <t>Hospital Universitario Príncipe de Asturias</t>
  </si>
  <si>
    <t>2021 en Cifras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</si>
  <si>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</si>
  <si>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</si>
  <si>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</si>
  <si>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</si>
  <si>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</si>
  <si>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</si>
  <si>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</si>
  <si>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</si>
  <si>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</si>
  <si>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- ingresos</t>
  </si>
  <si>
    <t>Hospitalización a domicilio - estancia media</t>
  </si>
  <si>
    <t>Hospitalización a domicilio - altas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</si>
  <si>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</si>
  <si>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</si>
  <si>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</si>
  <si>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</si>
  <si>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</si>
  <si>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</si>
  <si>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Consultas 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</si>
  <si>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</si>
  <si>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</si>
  <si>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</si>
  <si>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</si>
  <si>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</si>
  <si>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</si>
  <si>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</si>
  <si>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</si>
  <si>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</si>
  <si>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</si>
  <si>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</si>
  <si>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</si>
  <si>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</si>
  <si>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</si>
  <si>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</si>
  <si>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</si>
  <si>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</si>
  <si>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</si>
  <si>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</si>
  <si>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Formación Pregrado</t>
  </si>
  <si>
    <t>131 alumnos</t>
  </si>
  <si>
    <t>Formación de Grado</t>
  </si>
  <si>
    <t>414 alumnos</t>
  </si>
  <si>
    <t>Formación de Especialistas</t>
  </si>
  <si>
    <t>Formación Continuada</t>
  </si>
  <si>
    <t>39 actividades</t>
  </si>
  <si>
    <t>489 horas formación</t>
  </si>
  <si>
    <t>1454  profesionales participantes</t>
  </si>
  <si>
    <t>Nº proyectos investigación</t>
  </si>
  <si>
    <t>Nº proyectos innovación en curso</t>
  </si>
  <si>
    <t>Nº publicaciones científicas</t>
  </si>
  <si>
    <t>Gestión del Conocimiento</t>
  </si>
  <si>
    <t>Investigación I+D+I</t>
  </si>
  <si>
    <t>Indicadores sintéticos 2021</t>
  </si>
  <si>
    <t>Los resultados son el porcentaje de cumplimiento del indicador respecto a una meta del 100%</t>
  </si>
  <si>
    <t>Accesibilidad</t>
  </si>
  <si>
    <t xml:space="preserve">% pacientes con espera &gt; 170 días en LEQ </t>
  </si>
  <si>
    <t xml:space="preserve">% pacientes con espera &gt; 60 días para realización de prueba diagnóstica </t>
  </si>
  <si>
    <t xml:space="preserve">% pacientes con espera &gt; 60 días para visita en consultas externas </t>
  </si>
  <si>
    <t xml:space="preserve">Fuente: Gerencia Adjunta de Procesos Asistenciales </t>
  </si>
  <si>
    <t xml:space="preserve">Mejorar la seguridad del paciente </t>
  </si>
  <si>
    <t>Implantación de objetivos de Seguridad del Paciente en cada centro</t>
  </si>
  <si>
    <t>Impulso de Prácticas Seguras (seguridad en cirugía e higiene de manos)</t>
  </si>
  <si>
    <t xml:space="preserve">Fuente: SG Calidad Asistencial. Dirección General de Humanización y Atención al Paciente. </t>
  </si>
  <si>
    <t>Realización del plan de elasticidad de áreas de críticos</t>
  </si>
  <si>
    <t xml:space="preserve">Realización del plan de recuperación de la actividad quirúrgica, diagnóstica y de consultas externas </t>
  </si>
  <si>
    <t>Aumentar la visibilidad de los cuidados de enfermería</t>
  </si>
  <si>
    <t>Realización de sesión general con la temática general de cuidados enfermeros y su impacto en los resultados asistenciales.</t>
  </si>
  <si>
    <t>Sesiones conjuntas (enfermeras y médicos) de servicio/unidad sobre los cuidados enfermeros y su aplicación.</t>
  </si>
  <si>
    <t>Mejora de los Procesos de Continuidad Asistencial</t>
  </si>
  <si>
    <t>Porcentaje de e-consulta resuelta en &lt;72 h.</t>
  </si>
  <si>
    <t>Accesibilidad Salud Mental</t>
  </si>
  <si>
    <t>Citación precoz de pacientes con riesgo suicida  en Centro de Salud Mental (citación ARSUIC)</t>
  </si>
  <si>
    <t>Fuente: Oficina Regional de Coordinación de Salud Mental</t>
  </si>
  <si>
    <t>Adaptabilidad a la pandemia COVID-19</t>
  </si>
  <si>
    <t>Población de referencia</t>
  </si>
  <si>
    <t>GRUPOS DE EDAD (AÑOS)</t>
  </si>
  <si>
    <t>NOMBRE CENTRO</t>
  </si>
  <si>
    <t>LOCALIDAD</t>
  </si>
  <si>
    <t>C.S. CARMEN CALZADO</t>
  </si>
  <si>
    <t>ALCALÁ DE HENARES</t>
  </si>
  <si>
    <t>C.S. JUAN DE AUSTRIA</t>
  </si>
  <si>
    <t>C.S. LA GARENA</t>
  </si>
  <si>
    <t>C.S. LUIS VIVES</t>
  </si>
  <si>
    <t>C.S. MANUEL MERINO</t>
  </si>
  <si>
    <t>C.S. MARÍA de GUZMÁN</t>
  </si>
  <si>
    <t>C.S. MECO</t>
  </si>
  <si>
    <t>MECO</t>
  </si>
  <si>
    <t>C.S. MIGUEL de CERVANTES</t>
  </si>
  <si>
    <t>C.S. NTRA. SRA. del PILAR</t>
  </si>
  <si>
    <t>C.S. PUERTA de MADRID</t>
  </si>
  <si>
    <t>C.S. REYES MAGOS</t>
  </si>
  <si>
    <t>C.S. TORRES de la ALAMEDA</t>
  </si>
  <si>
    <t>TORRES de la ALAMEDA</t>
  </si>
  <si>
    <t>Fuente: SIP-CIBELES. Población a 01/01/2021</t>
  </si>
  <si>
    <t>0-2 años</t>
  </si>
  <si>
    <t>3-15 años</t>
  </si>
  <si>
    <t>16-64 años</t>
  </si>
  <si>
    <t>65-79 años</t>
  </si>
  <si>
    <t>&gt;=80 años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</si>
  <si>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</si>
  <si>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</si>
  <si>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</si>
  <si>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</si>
  <si>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</si>
  <si>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</si>
  <si>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</si>
  <si>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</si>
  <si>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</si>
  <si>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</si>
  <si>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</si>
  <si>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</si>
  <si>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</si>
  <si>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</si>
  <si>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</si>
  <si>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</si>
  <si>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</si>
  <si>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</si>
  <si>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</si>
  <si>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</si>
  <si>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</si>
  <si>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</si>
  <si>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</si>
  <si>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</si>
  <si>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</si>
  <si>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Pirámide de Población- HU Príncipe de Asturias</t>
  </si>
  <si>
    <t>CATEGORÍA PROFESIONAL</t>
  </si>
  <si>
    <t>Director Gerente</t>
  </si>
  <si>
    <t>Director Médico</t>
  </si>
  <si>
    <t>1*</t>
  </si>
  <si>
    <t>Director de Continuidad Asistencial</t>
  </si>
  <si>
    <t>-</t>
  </si>
  <si>
    <t>Subdirector Médico</t>
  </si>
  <si>
    <t>2**</t>
  </si>
  <si>
    <t>Director de Gestión</t>
  </si>
  <si>
    <t>Subdirector de Gestión</t>
  </si>
  <si>
    <t>3***</t>
  </si>
  <si>
    <t>Director de Enfermería</t>
  </si>
  <si>
    <t>Subdirector de Enfermería</t>
  </si>
  <si>
    <t>ÁREA MÉDICA</t>
  </si>
  <si>
    <t>Facultativos</t>
  </si>
  <si>
    <t>ÁREA ENFERMERÍA</t>
  </si>
  <si>
    <t>Enfermeras/os</t>
  </si>
  <si>
    <t>Matronas</t>
  </si>
  <si>
    <t>Fisioterapeutas/logopedas</t>
  </si>
  <si>
    <t>Terapeutas ocupacionales</t>
  </si>
  <si>
    <t>Óptico Optometrista</t>
  </si>
  <si>
    <t>Técnicos superiores especialistas</t>
  </si>
  <si>
    <t xml:space="preserve">Técnicos en Farmacia </t>
  </si>
  <si>
    <t>Técnico en Cuidados Auxiliares Enfermería</t>
  </si>
  <si>
    <t>PERSONAL NO SANITARIO</t>
  </si>
  <si>
    <t>Grupo Técnico Función Administrativa</t>
  </si>
  <si>
    <t>Grupo Gestión Función Administrativa</t>
  </si>
  <si>
    <t>Grupo Administrativo y resto de la categoría C</t>
  </si>
  <si>
    <t>Auxiliares Administrativos y  resto de la categoría  D</t>
  </si>
  <si>
    <t xml:space="preserve">Celadores y resto </t>
  </si>
  <si>
    <t>DOCENCIA</t>
  </si>
  <si>
    <t>Residentes Medicina (MIR)</t>
  </si>
  <si>
    <t>Residentes Otras Titulaciones (FIR, BIR, QIR, PIR, …)</t>
  </si>
  <si>
    <t>Residentes Enfermería (EIR)</t>
  </si>
  <si>
    <t>*Hasta 4 de diciembre de 2020 Gerente en Funciones</t>
  </si>
  <si>
    <t>** Subdirectora Médico con funciones de Directora de Continuidad Asistencial</t>
  </si>
  <si>
    <t>*** Subdirector de Gestión con funciones de Director de Gestión y Servicios Generales</t>
  </si>
  <si>
    <t>Recursos Materiales</t>
  </si>
  <si>
    <t>CAMAS</t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</si>
  <si>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</si>
  <si>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</si>
  <si>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</si>
  <si>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</si>
  <si>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</si>
  <si>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</si>
  <si>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</si>
  <si>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</si>
  <si>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Psiquiátrico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</si>
  <si>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</si>
  <si>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</si>
  <si>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</si>
  <si>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</si>
  <si>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</si>
  <si>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</si>
  <si>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</si>
  <si>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</si>
  <si>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</si>
  <si>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</si>
  <si>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</si>
  <si>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</si>
  <si>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</si>
  <si>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</si>
  <si>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Camas Instaladas</t>
    </r>
    <r>
      <rPr>
        <vertAlign val="superscript"/>
        <sz val="11"/>
        <color rgb="FF7F7F7F"/>
        <rFont val="Calibri"/>
        <family val="2"/>
        <scheme val="minor"/>
      </rPr>
      <t>1</t>
    </r>
  </si>
  <si>
    <r>
      <t>Camas funcionantes</t>
    </r>
    <r>
      <rPr>
        <vertAlign val="superscript"/>
        <sz val="11"/>
        <color rgb="FF7F7F7F"/>
        <rFont val="Calibri"/>
        <family val="2"/>
        <scheme val="minor"/>
      </rPr>
      <t>2</t>
    </r>
  </si>
  <si>
    <r>
      <t>(1)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Camas instaladas:</t>
    </r>
    <r>
      <rPr>
        <i/>
        <sz val="11"/>
        <color rgb="FF7F7F7F"/>
        <rFont val="Calibri"/>
        <family val="2"/>
        <scheme val="minor"/>
      </rPr>
      <t xml:space="preserve"> Número de camas hospitalarias que constituyen la </t>
    </r>
    <r>
      <rPr>
        <b/>
        <i/>
        <sz val="11"/>
        <color rgb="FF7F7F7F"/>
        <rFont val="Calibri"/>
        <family val="2"/>
        <scheme val="minor"/>
      </rPr>
      <t>dotación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fija</t>
    </r>
    <r>
      <rPr>
        <i/>
        <sz val="11"/>
        <color rgb="FF7F7F7F"/>
        <rFont val="Calibri"/>
        <family val="2"/>
        <scheme val="minor"/>
      </rPr>
      <t xml:space="preserve"> del centro, aunque no estén en servicio. No se contabilizarán en esta cifra:</t>
    </r>
  </si>
  <si>
    <r>
      <t>(2)</t>
    </r>
    <r>
      <rPr>
        <i/>
        <sz val="11"/>
        <color rgb="FF7F7F7F"/>
        <rFont val="Calibri"/>
        <family val="2"/>
        <scheme val="minor"/>
      </rPr>
      <t xml:space="preserve"> </t>
    </r>
    <r>
      <rPr>
        <b/>
        <i/>
        <sz val="11"/>
        <color rgb="FF7F7F7F"/>
        <rFont val="Calibri"/>
        <family val="2"/>
        <scheme val="minor"/>
      </rPr>
      <t>Camas funcionantes:</t>
    </r>
    <r>
      <rPr>
        <i/>
        <sz val="11"/>
        <color rgb="FF7F7F7F"/>
        <rFont val="Calibri"/>
        <family val="2"/>
        <scheme val="minor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</si>
  <si>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</si>
  <si>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Gammacámara</t>
  </si>
  <si>
    <t>Angiógrafo digital</t>
  </si>
  <si>
    <t>Sala de hemodinámica</t>
  </si>
  <si>
    <t>Radiología Intervencionista</t>
  </si>
  <si>
    <t>Fuente: SIAE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</si>
  <si>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</si>
  <si>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</si>
  <si>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</si>
  <si>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</si>
  <si>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</si>
  <si>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</si>
  <si>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</si>
  <si>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</si>
  <si>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</si>
  <si>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</si>
  <si>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</si>
  <si>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</si>
  <si>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Electromiógrafos</t>
  </si>
  <si>
    <t>Equipos potenciales evocados</t>
  </si>
  <si>
    <t>Densitómetros</t>
  </si>
  <si>
    <t>Ortopantomógrafos</t>
  </si>
  <si>
    <t>305  residentes</t>
  </si>
  <si>
    <t xml:space="preserve">Porcentaje de informes de alta disponibles en Horus.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</si>
</sst>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7F7F7F"/>
      <name val="Calibri"/>
      <family val="2"/>
      <scheme val="minor"/>
    </font>
    <font>
      <sz val="11"/>
      <color rgb="FF31849B"/>
      <name val="Calibri"/>
      <family val="2"/>
      <scheme val="minor"/>
    </font>
    <font>
      <sz val="11"/>
      <color rgb="FF3898B2"/>
      <name val="Calibri"/>
      <family val="2"/>
      <scheme val="minor"/>
    </font>
    <font>
      <b/>
      <sz val="11"/>
      <color rgb="FF3898B2"/>
      <name val="Calibri"/>
      <family val="2"/>
      <scheme val="minor"/>
    </font>
    <font>
      <b/>
      <sz val="11"/>
      <color rgb="FF595959"/>
      <name val="Calibri"/>
      <family val="2"/>
      <scheme val="minor"/>
    </font>
    <font>
      <sz val="11"/>
      <color rgb="FF595959"/>
      <name val="Calibri"/>
      <family val="2"/>
      <scheme val="minor"/>
    </font>
    <font>
      <b/>
      <sz val="11"/>
      <color rgb="FF31849B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7F7F7F"/>
      <name val="Calibri"/>
      <family val="2"/>
      <scheme val="minor"/>
    </font>
    <font>
      <b/>
      <sz val="11"/>
      <color rgb="FF7F7F7F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i/>
      <vertAlign val="superscript"/>
      <sz val="11"/>
      <color rgb="FF7F7F7F"/>
      <name val="Calibri"/>
      <family val="2"/>
      <scheme val="minor"/>
    </font>
    <font>
      <b/>
      <i/>
      <sz val="11"/>
      <color rgb="FF7F7F7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92CDDC"/>
      </top>
      <bottom/>
      <diagonal/>
    </border>
    <border>
      <left/>
      <right/>
      <top style="medium">
        <color rgb="FF48ACC6"/>
      </top>
      <bottom style="medium">
        <color rgb="FF48ACC6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3" fontId="8" fillId="2" borderId="1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8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 wrapText="1"/>
    </xf>
    <xf numFmtId="3" fontId="8" fillId="3" borderId="2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8" fillId="4" borderId="2" xfId="0" applyFont="1" applyFill="1" applyBorder="1" applyAlignment="1">
      <alignment horizontal="right" vertical="center" wrapText="1"/>
    </xf>
    <xf numFmtId="3" fontId="8" fillId="4" borderId="2" xfId="0" applyNumberFormat="1" applyFont="1" applyFill="1" applyBorder="1" applyAlignment="1">
      <alignment horizontal="right" vertical="center" wrapText="1"/>
    </xf>
    <xf numFmtId="0" fontId="8" fillId="4" borderId="3" xfId="0" applyFont="1" applyFill="1" applyBorder="1" applyAlignment="1">
      <alignment horizontal="right" vertical="center" wrapText="1"/>
    </xf>
    <xf numFmtId="0" fontId="8" fillId="4" borderId="0" xfId="0" applyFont="1" applyFill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9" fontId="8" fillId="4" borderId="1" xfId="0" applyNumberFormat="1" applyFont="1" applyFill="1" applyBorder="1" applyAlignment="1">
      <alignment horizontal="right" vertical="center" wrapText="1"/>
    </xf>
    <xf numFmtId="9" fontId="8" fillId="4" borderId="2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left" vertical="center"/>
    </xf>
    <xf numFmtId="9" fontId="8" fillId="2" borderId="1" xfId="0" applyNumberFormat="1" applyFont="1" applyFill="1" applyBorder="1" applyAlignment="1">
      <alignment horizontal="right" vertical="center" wrapText="1"/>
    </xf>
    <xf numFmtId="9" fontId="8" fillId="2" borderId="2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3" fontId="8" fillId="6" borderId="2" xfId="0" applyNumberFormat="1" applyFont="1" applyFill="1" applyBorder="1" applyAlignment="1">
      <alignment horizontal="right" vertical="center" wrapText="1"/>
    </xf>
    <xf numFmtId="0" fontId="12" fillId="3" borderId="1" xfId="0" applyFont="1" applyFill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/>
    </xf>
    <xf numFmtId="0" fontId="14" fillId="0" borderId="2" xfId="0" applyFont="1" applyBorder="1" applyAlignment="1">
      <alignment horizontal="center" vertical="center"/>
    </xf>
    <xf numFmtId="17" fontId="14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right" vertical="center"/>
    </xf>
    <xf numFmtId="3" fontId="8" fillId="2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right" vertical="center"/>
    </xf>
    <xf numFmtId="0" fontId="8" fillId="6" borderId="2" xfId="0" applyFont="1" applyFill="1" applyBorder="1" applyAlignment="1">
      <alignment horizontal="left" vertical="center"/>
    </xf>
    <xf numFmtId="3" fontId="8" fillId="6" borderId="2" xfId="0" applyNumberFormat="1" applyFont="1" applyFill="1" applyBorder="1" applyAlignment="1">
      <alignment horizontal="right" vertical="center"/>
    </xf>
    <xf numFmtId="0" fontId="12" fillId="3" borderId="5" xfId="0" applyFont="1" applyFill="1" applyBorder="1" applyAlignment="1">
      <alignment horizontal="left" vertical="center"/>
    </xf>
    <xf numFmtId="49" fontId="15" fillId="0" borderId="0" xfId="0" applyNumberFormat="1" applyFont="1" applyBorder="1"/>
    <xf numFmtId="0" fontId="15" fillId="0" borderId="0" xfId="0" applyFont="1" applyBorder="1"/>
    <xf numFmtId="10" fontId="15" fillId="0" borderId="0" xfId="0" applyNumberFormat="1" applyFont="1" applyBorder="1"/>
    <xf numFmtId="49" fontId="16" fillId="7" borderId="0" xfId="0" applyNumberFormat="1" applyFont="1" applyFill="1" applyBorder="1"/>
    <xf numFmtId="3" fontId="16" fillId="7" borderId="0" xfId="0" applyNumberFormat="1" applyFont="1" applyFill="1" applyBorder="1"/>
    <xf numFmtId="10" fontId="16" fillId="7" borderId="0" xfId="0" applyNumberFormat="1" applyFont="1" applyFill="1" applyBorder="1"/>
    <xf numFmtId="0" fontId="17" fillId="3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6" borderId="2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justify" vertical="center" wrapText="1"/>
    </xf>
    <xf numFmtId="0" fontId="19" fillId="3" borderId="2" xfId="0" applyFont="1" applyFill="1" applyBorder="1" applyAlignment="1">
      <alignment horizontal="justify" vertical="center" wrapText="1"/>
    </xf>
    <xf numFmtId="0" fontId="8" fillId="3" borderId="2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justify" vertical="center" wrapText="1"/>
    </xf>
    <xf numFmtId="0" fontId="21" fillId="0" borderId="0" xfId="0" applyFont="1" applyAlignment="1">
      <alignment horizontal="left" vertical="center"/>
    </xf>
    <xf numFmtId="0" fontId="13" fillId="3" borderId="1" xfId="0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8" fillId="2" borderId="1" xfId="0" applyFont="1" applyFill="1" applyBorder="1" applyAlignment="1">
      <alignment horizontal="right" vertical="center" wrapText="1"/>
    </xf>
    <xf numFmtId="0" fontId="9" fillId="0" borderId="6" xfId="0" applyFont="1" applyBorder="1" applyAlignment="1">
      <alignment horizontal="lef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8" sqref="A18:G18"/>
    </sheetView>
  </sheetViews>
  <sheetFormatPr baseColWidth="10" defaultColWidth="11.42578125" defaultRowHeight="15" x14ac:dyDescent="0.25"/>
  <cols>
    <col min="1" max="3" width="11.42578125" style="2"/>
    <col min="4" max="4" width="69.140625" style="2" customWidth="1"/>
    <col min="5" max="259" width="11.42578125" style="2"/>
    <col min="260" max="260" width="69.140625" style="2" customWidth="1"/>
    <col min="261" max="515" width="11.42578125" style="2"/>
    <col min="516" max="516" width="69.140625" style="2" customWidth="1"/>
    <col min="517" max="771" width="11.42578125" style="2"/>
    <col min="772" max="772" width="69.140625" style="2" customWidth="1"/>
    <col min="773" max="1027" width="11.42578125" style="2"/>
    <col min="1028" max="1028" width="69.140625" style="2" customWidth="1"/>
    <col min="1029" max="1283" width="11.42578125" style="2"/>
    <col min="1284" max="1284" width="69.140625" style="2" customWidth="1"/>
    <col min="1285" max="1539" width="11.42578125" style="2"/>
    <col min="1540" max="1540" width="69.140625" style="2" customWidth="1"/>
    <col min="1541" max="1795" width="11.42578125" style="2"/>
    <col min="1796" max="1796" width="69.140625" style="2" customWidth="1"/>
    <col min="1797" max="2051" width="11.42578125" style="2"/>
    <col min="2052" max="2052" width="69.140625" style="2" customWidth="1"/>
    <col min="2053" max="2307" width="11.42578125" style="2"/>
    <col min="2308" max="2308" width="69.140625" style="2" customWidth="1"/>
    <col min="2309" max="2563" width="11.42578125" style="2"/>
    <col min="2564" max="2564" width="69.140625" style="2" customWidth="1"/>
    <col min="2565" max="2819" width="11.42578125" style="2"/>
    <col min="2820" max="2820" width="69.140625" style="2" customWidth="1"/>
    <col min="2821" max="3075" width="11.42578125" style="2"/>
    <col min="3076" max="3076" width="69.140625" style="2" customWidth="1"/>
    <col min="3077" max="3331" width="11.42578125" style="2"/>
    <col min="3332" max="3332" width="69.140625" style="2" customWidth="1"/>
    <col min="3333" max="3587" width="11.42578125" style="2"/>
    <col min="3588" max="3588" width="69.140625" style="2" customWidth="1"/>
    <col min="3589" max="3843" width="11.42578125" style="2"/>
    <col min="3844" max="3844" width="69.140625" style="2" customWidth="1"/>
    <col min="3845" max="4099" width="11.42578125" style="2"/>
    <col min="4100" max="4100" width="69.140625" style="2" customWidth="1"/>
    <col min="4101" max="4355" width="11.42578125" style="2"/>
    <col min="4356" max="4356" width="69.140625" style="2" customWidth="1"/>
    <col min="4357" max="4611" width="11.42578125" style="2"/>
    <col min="4612" max="4612" width="69.140625" style="2" customWidth="1"/>
    <col min="4613" max="4867" width="11.42578125" style="2"/>
    <col min="4868" max="4868" width="69.140625" style="2" customWidth="1"/>
    <col min="4869" max="5123" width="11.42578125" style="2"/>
    <col min="5124" max="5124" width="69.140625" style="2" customWidth="1"/>
    <col min="5125" max="5379" width="11.42578125" style="2"/>
    <col min="5380" max="5380" width="69.140625" style="2" customWidth="1"/>
    <col min="5381" max="5635" width="11.42578125" style="2"/>
    <col min="5636" max="5636" width="69.140625" style="2" customWidth="1"/>
    <col min="5637" max="5891" width="11.42578125" style="2"/>
    <col min="5892" max="5892" width="69.140625" style="2" customWidth="1"/>
    <col min="5893" max="6147" width="11.42578125" style="2"/>
    <col min="6148" max="6148" width="69.140625" style="2" customWidth="1"/>
    <col min="6149" max="6403" width="11.42578125" style="2"/>
    <col min="6404" max="6404" width="69.140625" style="2" customWidth="1"/>
    <col min="6405" max="6659" width="11.42578125" style="2"/>
    <col min="6660" max="6660" width="69.140625" style="2" customWidth="1"/>
    <col min="6661" max="6915" width="11.42578125" style="2"/>
    <col min="6916" max="6916" width="69.140625" style="2" customWidth="1"/>
    <col min="6917" max="7171" width="11.42578125" style="2"/>
    <col min="7172" max="7172" width="69.140625" style="2" customWidth="1"/>
    <col min="7173" max="7427" width="11.42578125" style="2"/>
    <col min="7428" max="7428" width="69.140625" style="2" customWidth="1"/>
    <col min="7429" max="7683" width="11.42578125" style="2"/>
    <col min="7684" max="7684" width="69.140625" style="2" customWidth="1"/>
    <col min="7685" max="7939" width="11.42578125" style="2"/>
    <col min="7940" max="7940" width="69.140625" style="2" customWidth="1"/>
    <col min="7941" max="8195" width="11.42578125" style="2"/>
    <col min="8196" max="8196" width="69.140625" style="2" customWidth="1"/>
    <col min="8197" max="8451" width="11.42578125" style="2"/>
    <col min="8452" max="8452" width="69.140625" style="2" customWidth="1"/>
    <col min="8453" max="8707" width="11.42578125" style="2"/>
    <col min="8708" max="8708" width="69.140625" style="2" customWidth="1"/>
    <col min="8709" max="8963" width="11.42578125" style="2"/>
    <col min="8964" max="8964" width="69.140625" style="2" customWidth="1"/>
    <col min="8965" max="9219" width="11.42578125" style="2"/>
    <col min="9220" max="9220" width="69.140625" style="2" customWidth="1"/>
    <col min="9221" max="9475" width="11.42578125" style="2"/>
    <col min="9476" max="9476" width="69.140625" style="2" customWidth="1"/>
    <col min="9477" max="9731" width="11.42578125" style="2"/>
    <col min="9732" max="9732" width="69.140625" style="2" customWidth="1"/>
    <col min="9733" max="9987" width="11.42578125" style="2"/>
    <col min="9988" max="9988" width="69.140625" style="2" customWidth="1"/>
    <col min="9989" max="10243" width="11.42578125" style="2"/>
    <col min="10244" max="10244" width="69.140625" style="2" customWidth="1"/>
    <col min="10245" max="10499" width="11.42578125" style="2"/>
    <col min="10500" max="10500" width="69.140625" style="2" customWidth="1"/>
    <col min="10501" max="10755" width="11.42578125" style="2"/>
    <col min="10756" max="10756" width="69.140625" style="2" customWidth="1"/>
    <col min="10757" max="11011" width="11.42578125" style="2"/>
    <col min="11012" max="11012" width="69.140625" style="2" customWidth="1"/>
    <col min="11013" max="11267" width="11.42578125" style="2"/>
    <col min="11268" max="11268" width="69.140625" style="2" customWidth="1"/>
    <col min="11269" max="11523" width="11.42578125" style="2"/>
    <col min="11524" max="11524" width="69.140625" style="2" customWidth="1"/>
    <col min="11525" max="11779" width="11.42578125" style="2"/>
    <col min="11780" max="11780" width="69.140625" style="2" customWidth="1"/>
    <col min="11781" max="12035" width="11.42578125" style="2"/>
    <col min="12036" max="12036" width="69.140625" style="2" customWidth="1"/>
    <col min="12037" max="12291" width="11.42578125" style="2"/>
    <col min="12292" max="12292" width="69.140625" style="2" customWidth="1"/>
    <col min="12293" max="12547" width="11.42578125" style="2"/>
    <col min="12548" max="12548" width="69.140625" style="2" customWidth="1"/>
    <col min="12549" max="12803" width="11.42578125" style="2"/>
    <col min="12804" max="12804" width="69.140625" style="2" customWidth="1"/>
    <col min="12805" max="13059" width="11.42578125" style="2"/>
    <col min="13060" max="13060" width="69.140625" style="2" customWidth="1"/>
    <col min="13061" max="13315" width="11.42578125" style="2"/>
    <col min="13316" max="13316" width="69.140625" style="2" customWidth="1"/>
    <col min="13317" max="13571" width="11.42578125" style="2"/>
    <col min="13572" max="13572" width="69.140625" style="2" customWidth="1"/>
    <col min="13573" max="13827" width="11.42578125" style="2"/>
    <col min="13828" max="13828" width="69.140625" style="2" customWidth="1"/>
    <col min="13829" max="14083" width="11.42578125" style="2"/>
    <col min="14084" max="14084" width="69.140625" style="2" customWidth="1"/>
    <col min="14085" max="14339" width="11.42578125" style="2"/>
    <col min="14340" max="14340" width="69.140625" style="2" customWidth="1"/>
    <col min="14341" max="14595" width="11.42578125" style="2"/>
    <col min="14596" max="14596" width="69.140625" style="2" customWidth="1"/>
    <col min="14597" max="14851" width="11.42578125" style="2"/>
    <col min="14852" max="14852" width="69.140625" style="2" customWidth="1"/>
    <col min="14853" max="15107" width="11.42578125" style="2"/>
    <col min="15108" max="15108" width="69.140625" style="2" customWidth="1"/>
    <col min="15109" max="15363" width="11.42578125" style="2"/>
    <col min="15364" max="15364" width="69.140625" style="2" customWidth="1"/>
    <col min="15365" max="15619" width="11.42578125" style="2"/>
    <col min="15620" max="15620" width="69.140625" style="2" customWidth="1"/>
    <col min="15621" max="15875" width="11.42578125" style="2"/>
    <col min="15876" max="15876" width="69.140625" style="2" customWidth="1"/>
    <col min="15877" max="16131" width="11.42578125" style="2"/>
    <col min="16132" max="16132" width="69.140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88" t="s">
        <v>0</v>
      </c>
      <c r="B4" s="88"/>
      <c r="C4" s="88"/>
      <c r="D4" s="88"/>
      <c r="E4" s="88"/>
      <c r="F4" s="88"/>
      <c r="G4" s="88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89" t="s">
        <v>2</v>
      </c>
      <c r="B10" s="89"/>
      <c r="C10" s="89"/>
      <c r="D10" s="89"/>
      <c r="E10" s="89"/>
      <c r="F10" s="89"/>
      <c r="G10" s="89"/>
    </row>
    <row r="14" spans="1:7" ht="36" x14ac:dyDescent="0.25">
      <c r="A14" s="90" t="s">
        <v>1</v>
      </c>
      <c r="B14" s="90"/>
      <c r="C14" s="90"/>
      <c r="D14" s="90"/>
      <c r="E14" s="90"/>
      <c r="F14" s="90"/>
      <c r="G14" s="90"/>
    </row>
    <row r="18" spans="1:8" ht="36" x14ac:dyDescent="0.25">
      <c r="A18" s="90"/>
      <c r="B18" s="90"/>
      <c r="C18" s="90"/>
      <c r="D18" s="90"/>
      <c r="E18" s="90"/>
      <c r="F18" s="90"/>
      <c r="G18" s="9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opLeftCell="A22" workbookViewId="0">
      <selection activeCell="F36" sqref="F36"/>
    </sheetView>
  </sheetViews>
  <sheetFormatPr baseColWidth="10" defaultColWidth="11.42578125" defaultRowHeight="15" x14ac:dyDescent="0.25"/>
  <cols>
    <col min="1" max="1" width="28.28515625" style="34" customWidth="1"/>
    <col min="2" max="2" width="24.85546875" style="2" customWidth="1"/>
    <col min="3" max="16384" width="11.42578125" style="2"/>
  </cols>
  <sheetData>
    <row r="1" spans="1:2" x14ac:dyDescent="0.25">
      <c r="A1" s="26" t="s">
        <v>3</v>
      </c>
    </row>
    <row r="2" spans="1:2" ht="30.75" thickBot="1" x14ac:dyDescent="0.3">
      <c r="A2" s="25" t="s">
        <v>4</v>
      </c>
    </row>
    <row r="3" spans="1:2" ht="15.75" thickBot="1" x14ac:dyDescent="0.3">
      <c r="A3" s="27" t="s">
        <v>5</v>
      </c>
      <c r="B3" s="8">
        <v>17939</v>
      </c>
    </row>
    <row r="4" spans="1:2" ht="15.75" thickBot="1" x14ac:dyDescent="0.3">
      <c r="A4" s="28" t="s">
        <v>6</v>
      </c>
      <c r="B4" s="9">
        <v>6.91</v>
      </c>
    </row>
    <row r="5" spans="1:2" ht="15.75" thickBot="1" x14ac:dyDescent="0.3">
      <c r="A5" s="28" t="s">
        <v>7</v>
      </c>
      <c r="B5" s="9">
        <v>0.82699999999999996</v>
      </c>
    </row>
    <row r="6" spans="1:2" ht="15.75" thickBot="1" x14ac:dyDescent="0.3">
      <c r="A6" s="28" t="s">
        <v>8</v>
      </c>
      <c r="B6" s="10">
        <v>17456</v>
      </c>
    </row>
    <row r="7" spans="1:2" ht="15.75" thickBot="1" x14ac:dyDescent="0.3">
      <c r="A7" s="28" t="s">
        <v>9</v>
      </c>
      <c r="B7" s="10">
        <v>12204</v>
      </c>
    </row>
    <row r="8" spans="1:2" ht="15.75" thickBot="1" x14ac:dyDescent="0.3">
      <c r="A8" s="28" t="s">
        <v>10</v>
      </c>
      <c r="B8" s="10">
        <v>139542</v>
      </c>
    </row>
    <row r="9" spans="1:2" ht="15.75" thickBot="1" x14ac:dyDescent="0.3">
      <c r="A9" s="28" t="s">
        <v>11</v>
      </c>
      <c r="B9" s="9">
        <v>8.58</v>
      </c>
    </row>
    <row r="10" spans="1:2" ht="15.75" thickBot="1" x14ac:dyDescent="0.3">
      <c r="A10" s="28" t="s">
        <v>12</v>
      </c>
      <c r="B10" s="10">
        <v>19976</v>
      </c>
    </row>
    <row r="11" spans="1:2" ht="30.75" thickBot="1" x14ac:dyDescent="0.3">
      <c r="A11" s="28" t="s">
        <v>13</v>
      </c>
      <c r="B11" s="9">
        <v>175</v>
      </c>
    </row>
    <row r="12" spans="1:2" ht="30.75" thickBot="1" x14ac:dyDescent="0.3">
      <c r="A12" s="28" t="s">
        <v>14</v>
      </c>
      <c r="B12" s="9">
        <v>35.590000000000003</v>
      </c>
    </row>
    <row r="13" spans="1:2" ht="30.75" thickBot="1" x14ac:dyDescent="0.3">
      <c r="A13" s="28" t="s">
        <v>15</v>
      </c>
      <c r="B13" s="9">
        <v>174</v>
      </c>
    </row>
    <row r="14" spans="1:2" ht="45.75" thickBot="1" x14ac:dyDescent="0.3">
      <c r="A14" s="28" t="s">
        <v>16</v>
      </c>
      <c r="B14" s="10">
        <v>4956</v>
      </c>
    </row>
    <row r="15" spans="1:2" ht="30.75" thickBot="1" x14ac:dyDescent="0.3">
      <c r="A15" s="28" t="s">
        <v>17</v>
      </c>
      <c r="B15" s="10">
        <v>2086</v>
      </c>
    </row>
    <row r="16" spans="1:2" ht="15.75" thickBot="1" x14ac:dyDescent="0.3">
      <c r="A16" s="28" t="s">
        <v>18</v>
      </c>
      <c r="B16" s="10">
        <v>1432</v>
      </c>
    </row>
    <row r="17" spans="1:2" ht="15.75" thickBot="1" x14ac:dyDescent="0.3">
      <c r="A17" s="28" t="s">
        <v>19</v>
      </c>
      <c r="B17" s="9">
        <v>16.899999999999999</v>
      </c>
    </row>
    <row r="18" spans="1:2" x14ac:dyDescent="0.25">
      <c r="A18" s="29"/>
    </row>
    <row r="19" spans="1:2" x14ac:dyDescent="0.25">
      <c r="A19" s="29"/>
    </row>
    <row r="20" spans="1:2" x14ac:dyDescent="0.25">
      <c r="A20" s="16" t="s">
        <v>20</v>
      </c>
    </row>
    <row r="21" spans="1:2" x14ac:dyDescent="0.25">
      <c r="A21" s="30" t="s">
        <v>21</v>
      </c>
      <c r="B21" s="11">
        <v>6492</v>
      </c>
    </row>
    <row r="22" spans="1:2" x14ac:dyDescent="0.25">
      <c r="A22" s="30" t="s">
        <v>22</v>
      </c>
      <c r="B22" s="11">
        <v>90692</v>
      </c>
    </row>
    <row r="23" spans="1:2" x14ac:dyDescent="0.25">
      <c r="A23" s="25"/>
    </row>
    <row r="24" spans="1:2" ht="15.75" thickBot="1" x14ac:dyDescent="0.3">
      <c r="A24" s="25" t="s">
        <v>23</v>
      </c>
    </row>
    <row r="25" spans="1:2" ht="15.75" thickBot="1" x14ac:dyDescent="0.3">
      <c r="A25" s="31" t="s">
        <v>24</v>
      </c>
      <c r="B25" s="12">
        <v>136724</v>
      </c>
    </row>
    <row r="26" spans="1:2" ht="15.75" thickBot="1" x14ac:dyDescent="0.3">
      <c r="A26" s="32" t="s">
        <v>25</v>
      </c>
      <c r="B26" s="13">
        <v>348484</v>
      </c>
    </row>
    <row r="27" spans="1:2" ht="45.75" thickBot="1" x14ac:dyDescent="0.3">
      <c r="A27" s="32" t="s">
        <v>26</v>
      </c>
      <c r="B27" s="14">
        <v>55.56</v>
      </c>
    </row>
    <row r="28" spans="1:2" ht="15.75" thickBot="1" x14ac:dyDescent="0.3">
      <c r="A28" s="32" t="s">
        <v>27</v>
      </c>
      <c r="B28" s="14">
        <v>2.5499999999999998</v>
      </c>
    </row>
    <row r="29" spans="1:2" ht="15.75" thickBot="1" x14ac:dyDescent="0.3">
      <c r="A29" s="33" t="s">
        <v>28</v>
      </c>
      <c r="B29" s="15">
        <v>485208</v>
      </c>
    </row>
    <row r="31" spans="1:2" x14ac:dyDescent="0.25">
      <c r="A31" s="25"/>
    </row>
    <row r="32" spans="1:2" ht="45" x14ac:dyDescent="0.25">
      <c r="A32" s="25" t="s">
        <v>29</v>
      </c>
    </row>
    <row r="33" spans="1:4" x14ac:dyDescent="0.25">
      <c r="A33" s="35" t="s">
        <v>30</v>
      </c>
      <c r="B33" s="11">
        <v>1965</v>
      </c>
    </row>
    <row r="34" spans="1:4" x14ac:dyDescent="0.25">
      <c r="A34" s="35" t="s">
        <v>31</v>
      </c>
      <c r="B34" s="11">
        <v>9984</v>
      </c>
    </row>
    <row r="35" spans="1:4" x14ac:dyDescent="0.25">
      <c r="A35" s="25"/>
    </row>
    <row r="36" spans="1:4" ht="15.75" thickBot="1" x14ac:dyDescent="0.3">
      <c r="A36" s="25" t="s">
        <v>32</v>
      </c>
    </row>
    <row r="37" spans="1:4" ht="30.75" thickBot="1" x14ac:dyDescent="0.3">
      <c r="A37" s="36"/>
      <c r="B37" s="87" t="s">
        <v>33</v>
      </c>
      <c r="C37" s="87" t="s">
        <v>6</v>
      </c>
      <c r="D37" s="87" t="s">
        <v>7</v>
      </c>
    </row>
    <row r="38" spans="1:4" ht="15.75" thickBot="1" x14ac:dyDescent="0.3">
      <c r="A38" s="84" t="s">
        <v>34</v>
      </c>
      <c r="B38" s="85">
        <v>11432</v>
      </c>
      <c r="C38" s="86">
        <v>7.18</v>
      </c>
      <c r="D38" s="86">
        <v>0.67130000000000001</v>
      </c>
    </row>
    <row r="39" spans="1:4" ht="15.75" thickBot="1" x14ac:dyDescent="0.3">
      <c r="A39" s="84" t="s">
        <v>35</v>
      </c>
      <c r="B39" s="85">
        <v>6507</v>
      </c>
      <c r="C39" s="86">
        <v>6.43</v>
      </c>
      <c r="D39" s="86">
        <v>1.1005</v>
      </c>
    </row>
    <row r="40" spans="1:4" x14ac:dyDescent="0.25">
      <c r="A40" s="25"/>
    </row>
    <row r="41" spans="1:4" ht="15.75" thickBot="1" x14ac:dyDescent="0.3">
      <c r="A41" s="25" t="s">
        <v>36</v>
      </c>
    </row>
    <row r="42" spans="1:4" ht="15.75" thickBot="1" x14ac:dyDescent="0.3">
      <c r="A42" s="27" t="s">
        <v>37</v>
      </c>
      <c r="B42" s="18">
        <v>9</v>
      </c>
    </row>
    <row r="43" spans="1:4" ht="15.75" thickBot="1" x14ac:dyDescent="0.3">
      <c r="A43" s="28" t="s">
        <v>38</v>
      </c>
      <c r="B43" s="19">
        <v>513</v>
      </c>
    </row>
    <row r="44" spans="1:4" ht="15.75" thickBot="1" x14ac:dyDescent="0.3">
      <c r="A44" s="28" t="s">
        <v>39</v>
      </c>
      <c r="B44" s="20">
        <v>1697</v>
      </c>
    </row>
    <row r="45" spans="1:4" ht="15.75" thickBot="1" x14ac:dyDescent="0.3">
      <c r="A45" s="28" t="s">
        <v>40</v>
      </c>
      <c r="B45" s="19">
        <v>551</v>
      </c>
    </row>
    <row r="46" spans="1:4" ht="15.75" thickBot="1" x14ac:dyDescent="0.3">
      <c r="A46" s="28" t="s">
        <v>41</v>
      </c>
      <c r="B46" s="19">
        <v>229</v>
      </c>
    </row>
    <row r="47" spans="1:4" ht="15.75" thickBot="1" x14ac:dyDescent="0.3">
      <c r="A47" s="28" t="s">
        <v>28</v>
      </c>
      <c r="B47" s="20">
        <v>2999</v>
      </c>
    </row>
    <row r="48" spans="1:4" x14ac:dyDescent="0.25">
      <c r="A48" s="36"/>
    </row>
    <row r="49" spans="1:2" x14ac:dyDescent="0.25">
      <c r="A49" s="25"/>
    </row>
    <row r="50" spans="1:2" x14ac:dyDescent="0.25">
      <c r="A50" s="25" t="s">
        <v>54</v>
      </c>
    </row>
    <row r="51" spans="1:2" ht="15.75" thickBot="1" x14ac:dyDescent="0.3">
      <c r="A51" s="37" t="s">
        <v>42</v>
      </c>
      <c r="B51" s="21" t="s">
        <v>43</v>
      </c>
    </row>
    <row r="52" spans="1:2" ht="15.75" thickBot="1" x14ac:dyDescent="0.3">
      <c r="A52" s="38" t="s">
        <v>44</v>
      </c>
      <c r="B52" s="21" t="s">
        <v>45</v>
      </c>
    </row>
    <row r="53" spans="1:2" ht="15.75" thickBot="1" x14ac:dyDescent="0.3">
      <c r="A53" s="37" t="s">
        <v>46</v>
      </c>
      <c r="B53" s="21" t="s">
        <v>217</v>
      </c>
    </row>
    <row r="54" spans="1:2" x14ac:dyDescent="0.25">
      <c r="A54" s="91" t="s">
        <v>47</v>
      </c>
      <c r="B54" s="22" t="s">
        <v>48</v>
      </c>
    </row>
    <row r="55" spans="1:2" x14ac:dyDescent="0.25">
      <c r="A55" s="92"/>
      <c r="B55" s="22" t="s">
        <v>49</v>
      </c>
    </row>
    <row r="56" spans="1:2" ht="30" x14ac:dyDescent="0.25">
      <c r="A56" s="92"/>
      <c r="B56" s="22" t="s">
        <v>50</v>
      </c>
    </row>
    <row r="57" spans="1:2" x14ac:dyDescent="0.25">
      <c r="A57" s="25"/>
    </row>
    <row r="58" spans="1:2" x14ac:dyDescent="0.25">
      <c r="A58" s="25"/>
    </row>
    <row r="59" spans="1:2" ht="15.75" thickBot="1" x14ac:dyDescent="0.3">
      <c r="A59" s="25" t="s">
        <v>55</v>
      </c>
    </row>
    <row r="60" spans="1:2" ht="15.75" thickBot="1" x14ac:dyDescent="0.3">
      <c r="A60" s="27" t="s">
        <v>51</v>
      </c>
      <c r="B60" s="83">
        <v>27</v>
      </c>
    </row>
    <row r="61" spans="1:2" ht="30.75" thickBot="1" x14ac:dyDescent="0.3">
      <c r="A61" s="28" t="s">
        <v>52</v>
      </c>
      <c r="B61" s="9">
        <v>3</v>
      </c>
    </row>
    <row r="62" spans="1:2" ht="15.75" thickBot="1" x14ac:dyDescent="0.3">
      <c r="A62" s="28" t="s">
        <v>53</v>
      </c>
      <c r="B62" s="9">
        <v>243</v>
      </c>
    </row>
  </sheetData>
  <mergeCells count="1">
    <mergeCell ref="A54:A5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"/>
  <sheetViews>
    <sheetView tabSelected="1" topLeftCell="A28" workbookViewId="0">
      <selection activeCell="G34" sqref="G34"/>
    </sheetView>
  </sheetViews>
  <sheetFormatPr baseColWidth="10" defaultColWidth="11.42578125" defaultRowHeight="15" x14ac:dyDescent="0.25"/>
  <cols>
    <col min="1" max="1" width="35.5703125" style="5" customWidth="1"/>
    <col min="2" max="16384" width="11.42578125" style="2"/>
  </cols>
  <sheetData>
    <row r="1" spans="1:2" x14ac:dyDescent="0.25">
      <c r="A1" s="45" t="s">
        <v>56</v>
      </c>
    </row>
    <row r="2" spans="1:2" x14ac:dyDescent="0.25">
      <c r="A2" s="46" t="s">
        <v>57</v>
      </c>
    </row>
    <row r="3" spans="1:2" x14ac:dyDescent="0.25">
      <c r="A3" s="45"/>
    </row>
    <row r="4" spans="1:2" ht="15.75" thickBot="1" x14ac:dyDescent="0.3">
      <c r="A4" s="16" t="s">
        <v>58</v>
      </c>
    </row>
    <row r="5" spans="1:2" ht="30.75" thickBot="1" x14ac:dyDescent="0.3">
      <c r="A5" s="27" t="s">
        <v>59</v>
      </c>
      <c r="B5" s="40">
        <v>0.5</v>
      </c>
    </row>
    <row r="6" spans="1:2" ht="30.75" thickBot="1" x14ac:dyDescent="0.3">
      <c r="A6" s="28" t="s">
        <v>60</v>
      </c>
      <c r="B6" s="41">
        <v>1</v>
      </c>
    </row>
    <row r="7" spans="1:2" ht="30.75" thickBot="1" x14ac:dyDescent="0.3">
      <c r="A7" s="28" t="s">
        <v>61</v>
      </c>
      <c r="B7" s="41">
        <v>0.5</v>
      </c>
    </row>
    <row r="8" spans="1:2" x14ac:dyDescent="0.25">
      <c r="A8" s="46" t="s">
        <v>62</v>
      </c>
    </row>
    <row r="9" spans="1:2" x14ac:dyDescent="0.25">
      <c r="A9" s="16"/>
    </row>
    <row r="10" spans="1:2" x14ac:dyDescent="0.25">
      <c r="A10" s="16"/>
    </row>
    <row r="11" spans="1:2" ht="15.75" thickBot="1" x14ac:dyDescent="0.3">
      <c r="A11" s="16" t="s">
        <v>63</v>
      </c>
    </row>
    <row r="12" spans="1:2" ht="30.75" thickBot="1" x14ac:dyDescent="0.3">
      <c r="A12" s="27" t="s">
        <v>64</v>
      </c>
      <c r="B12" s="40">
        <v>1</v>
      </c>
    </row>
    <row r="13" spans="1:2" ht="45.75" thickBot="1" x14ac:dyDescent="0.3">
      <c r="A13" s="28" t="s">
        <v>65</v>
      </c>
      <c r="B13" s="41">
        <v>0.73</v>
      </c>
    </row>
    <row r="14" spans="1:2" x14ac:dyDescent="0.25">
      <c r="A14" s="46" t="s">
        <v>66</v>
      </c>
    </row>
    <row r="15" spans="1:2" x14ac:dyDescent="0.25">
      <c r="A15" s="42"/>
    </row>
    <row r="16" spans="1:2" x14ac:dyDescent="0.25">
      <c r="A16" s="16"/>
    </row>
    <row r="17" spans="1:2" ht="15.75" thickBot="1" x14ac:dyDescent="0.3">
      <c r="A17" s="16" t="s">
        <v>77</v>
      </c>
    </row>
    <row r="18" spans="1:2" ht="30.75" thickBot="1" x14ac:dyDescent="0.3">
      <c r="A18" s="27" t="s">
        <v>67</v>
      </c>
      <c r="B18" s="43">
        <v>1</v>
      </c>
    </row>
    <row r="19" spans="1:2" ht="45.75" thickBot="1" x14ac:dyDescent="0.3">
      <c r="A19" s="28" t="s">
        <v>68</v>
      </c>
      <c r="B19" s="44">
        <v>1</v>
      </c>
    </row>
    <row r="20" spans="1:2" x14ac:dyDescent="0.25">
      <c r="A20" s="46" t="s">
        <v>62</v>
      </c>
    </row>
    <row r="21" spans="1:2" x14ac:dyDescent="0.25">
      <c r="A21" s="42"/>
    </row>
    <row r="22" spans="1:2" ht="15.75" thickBot="1" x14ac:dyDescent="0.3">
      <c r="A22" s="16" t="s">
        <v>69</v>
      </c>
    </row>
    <row r="23" spans="1:2" ht="60.75" thickBot="1" x14ac:dyDescent="0.3">
      <c r="A23" s="27" t="s">
        <v>70</v>
      </c>
      <c r="B23" s="40">
        <v>1</v>
      </c>
    </row>
    <row r="24" spans="1:2" ht="45.75" thickBot="1" x14ac:dyDescent="0.3">
      <c r="A24" s="28" t="s">
        <v>71</v>
      </c>
      <c r="B24" s="41">
        <v>1</v>
      </c>
    </row>
    <row r="25" spans="1:2" x14ac:dyDescent="0.25">
      <c r="A25" s="46" t="s">
        <v>62</v>
      </c>
    </row>
    <row r="26" spans="1:2" x14ac:dyDescent="0.25">
      <c r="A26" s="42"/>
    </row>
    <row r="27" spans="1:2" ht="15.75" thickBot="1" x14ac:dyDescent="0.3">
      <c r="A27" s="16" t="s">
        <v>72</v>
      </c>
    </row>
    <row r="28" spans="1:2" ht="30.75" thickBot="1" x14ac:dyDescent="0.3">
      <c r="A28" s="27" t="s">
        <v>73</v>
      </c>
      <c r="B28" s="40">
        <v>1</v>
      </c>
    </row>
    <row r="29" spans="1:2" ht="30.75" thickBot="1" x14ac:dyDescent="0.3">
      <c r="A29" s="28" t="s">
        <v>218</v>
      </c>
      <c r="B29" s="41">
        <v>1</v>
      </c>
    </row>
    <row r="30" spans="1:2" x14ac:dyDescent="0.25">
      <c r="A30" s="46" t="s">
        <v>62</v>
      </c>
    </row>
    <row r="31" spans="1:2" x14ac:dyDescent="0.25">
      <c r="A31" s="46"/>
    </row>
    <row r="32" spans="1:2" x14ac:dyDescent="0.25">
      <c r="A32" s="42"/>
    </row>
    <row r="33" spans="1:2" ht="15.75" thickBot="1" x14ac:dyDescent="0.3">
      <c r="A33" s="16" t="s">
        <v>74</v>
      </c>
    </row>
    <row r="34" spans="1:2" ht="45.75" thickBot="1" x14ac:dyDescent="0.3">
      <c r="A34" s="27" t="s">
        <v>75</v>
      </c>
      <c r="B34" s="40">
        <v>1</v>
      </c>
    </row>
    <row r="35" spans="1:2" x14ac:dyDescent="0.25">
      <c r="A35" s="46" t="s">
        <v>76</v>
      </c>
    </row>
    <row r="36" spans="1:2" x14ac:dyDescent="0.25">
      <c r="A36" s="42"/>
    </row>
    <row r="37" spans="1:2" x14ac:dyDescent="0.25">
      <c r="A37" s="4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B4" sqref="B4:D4"/>
    </sheetView>
  </sheetViews>
  <sheetFormatPr baseColWidth="10" defaultColWidth="11.42578125" defaultRowHeight="15" x14ac:dyDescent="0.25"/>
  <cols>
    <col min="1" max="1" width="27.42578125" style="6" customWidth="1"/>
    <col min="2" max="2" width="23.7109375" style="6" customWidth="1"/>
    <col min="3" max="16384" width="11.42578125" style="6"/>
  </cols>
  <sheetData>
    <row r="1" spans="1:8" ht="15.75" thickBot="1" x14ac:dyDescent="0.3">
      <c r="A1" s="39" t="s">
        <v>78</v>
      </c>
    </row>
    <row r="2" spans="1:8" ht="15.75" thickBot="1" x14ac:dyDescent="0.3">
      <c r="A2" s="48"/>
      <c r="B2" s="48"/>
      <c r="C2" s="93" t="s">
        <v>79</v>
      </c>
      <c r="D2" s="93"/>
      <c r="E2" s="93"/>
      <c r="F2" s="93"/>
      <c r="G2" s="93"/>
      <c r="H2" s="93"/>
    </row>
    <row r="3" spans="1:8" ht="15.75" thickBot="1" x14ac:dyDescent="0.3">
      <c r="A3" s="49" t="s">
        <v>80</v>
      </c>
      <c r="B3" s="50" t="s">
        <v>81</v>
      </c>
      <c r="C3" s="51" t="s">
        <v>98</v>
      </c>
      <c r="D3" s="52" t="s">
        <v>99</v>
      </c>
      <c r="E3" s="51" t="s">
        <v>100</v>
      </c>
      <c r="F3" s="53" t="s">
        <v>101</v>
      </c>
      <c r="G3" s="51" t="s">
        <v>102</v>
      </c>
      <c r="H3" s="53" t="s">
        <v>28</v>
      </c>
    </row>
    <row r="4" spans="1:8" ht="15.75" thickBot="1" x14ac:dyDescent="0.3">
      <c r="A4" s="54" t="s">
        <v>82</v>
      </c>
      <c r="B4" s="55" t="s">
        <v>83</v>
      </c>
      <c r="C4" s="56">
        <v>271</v>
      </c>
      <c r="D4" s="57">
        <v>1756</v>
      </c>
      <c r="E4" s="58">
        <v>10696</v>
      </c>
      <c r="F4" s="57">
        <v>2027</v>
      </c>
      <c r="G4" s="58">
        <v>1031</v>
      </c>
      <c r="H4" s="57">
        <v>15781</v>
      </c>
    </row>
    <row r="5" spans="1:8" ht="15.75" thickBot="1" x14ac:dyDescent="0.3">
      <c r="A5" s="54" t="s">
        <v>84</v>
      </c>
      <c r="B5" s="55" t="s">
        <v>83</v>
      </c>
      <c r="C5" s="56">
        <v>557</v>
      </c>
      <c r="D5" s="57">
        <v>3755</v>
      </c>
      <c r="E5" s="58">
        <v>21081</v>
      </c>
      <c r="F5" s="57">
        <v>5493</v>
      </c>
      <c r="G5" s="58">
        <v>1506</v>
      </c>
      <c r="H5" s="57">
        <v>32392</v>
      </c>
    </row>
    <row r="6" spans="1:8" ht="15.75" thickBot="1" x14ac:dyDescent="0.3">
      <c r="A6" s="54" t="s">
        <v>85</v>
      </c>
      <c r="B6" s="55" t="s">
        <v>83</v>
      </c>
      <c r="C6" s="56">
        <v>211</v>
      </c>
      <c r="D6" s="57">
        <v>1555</v>
      </c>
      <c r="E6" s="58">
        <v>4616</v>
      </c>
      <c r="F6" s="59">
        <v>341</v>
      </c>
      <c r="G6" s="56">
        <v>86</v>
      </c>
      <c r="H6" s="57">
        <v>6809</v>
      </c>
    </row>
    <row r="7" spans="1:8" ht="15.75" thickBot="1" x14ac:dyDescent="0.3">
      <c r="A7" s="54" t="s">
        <v>86</v>
      </c>
      <c r="B7" s="55" t="s">
        <v>83</v>
      </c>
      <c r="C7" s="56">
        <v>499</v>
      </c>
      <c r="D7" s="57">
        <v>3602</v>
      </c>
      <c r="E7" s="58">
        <v>18926</v>
      </c>
      <c r="F7" s="57">
        <v>3713</v>
      </c>
      <c r="G7" s="56">
        <v>882</v>
      </c>
      <c r="H7" s="57">
        <v>27622</v>
      </c>
    </row>
    <row r="8" spans="1:8" ht="15.75" thickBot="1" x14ac:dyDescent="0.3">
      <c r="A8" s="54" t="s">
        <v>87</v>
      </c>
      <c r="B8" s="55" t="s">
        <v>83</v>
      </c>
      <c r="C8" s="56">
        <v>193</v>
      </c>
      <c r="D8" s="57">
        <v>1423</v>
      </c>
      <c r="E8" s="58">
        <v>7799</v>
      </c>
      <c r="F8" s="57">
        <v>1890</v>
      </c>
      <c r="G8" s="56">
        <v>708</v>
      </c>
      <c r="H8" s="57">
        <v>12013</v>
      </c>
    </row>
    <row r="9" spans="1:8" ht="15.75" thickBot="1" x14ac:dyDescent="0.3">
      <c r="A9" s="54" t="s">
        <v>88</v>
      </c>
      <c r="B9" s="55" t="s">
        <v>83</v>
      </c>
      <c r="C9" s="56">
        <v>305</v>
      </c>
      <c r="D9" s="57">
        <v>2192</v>
      </c>
      <c r="E9" s="58">
        <v>13776</v>
      </c>
      <c r="F9" s="57">
        <v>3133</v>
      </c>
      <c r="G9" s="58">
        <v>1071</v>
      </c>
      <c r="H9" s="57">
        <v>20477</v>
      </c>
    </row>
    <row r="10" spans="1:8" ht="15.75" thickBot="1" x14ac:dyDescent="0.3">
      <c r="A10" s="54" t="s">
        <v>89</v>
      </c>
      <c r="B10" s="55" t="s">
        <v>90</v>
      </c>
      <c r="C10" s="56">
        <v>583</v>
      </c>
      <c r="D10" s="57">
        <v>4061</v>
      </c>
      <c r="E10" s="58">
        <v>16354</v>
      </c>
      <c r="F10" s="57">
        <v>1862</v>
      </c>
      <c r="G10" s="56">
        <v>638</v>
      </c>
      <c r="H10" s="57">
        <v>23498</v>
      </c>
    </row>
    <row r="11" spans="1:8" ht="15.75" thickBot="1" x14ac:dyDescent="0.3">
      <c r="A11" s="54" t="s">
        <v>91</v>
      </c>
      <c r="B11" s="55" t="s">
        <v>83</v>
      </c>
      <c r="C11" s="56">
        <v>811</v>
      </c>
      <c r="D11" s="57">
        <v>5161</v>
      </c>
      <c r="E11" s="58">
        <v>17781</v>
      </c>
      <c r="F11" s="57">
        <v>1477</v>
      </c>
      <c r="G11" s="56">
        <v>932</v>
      </c>
      <c r="H11" s="57">
        <v>26162</v>
      </c>
    </row>
    <row r="12" spans="1:8" ht="15.75" thickBot="1" x14ac:dyDescent="0.3">
      <c r="A12" s="54" t="s">
        <v>92</v>
      </c>
      <c r="B12" s="55" t="s">
        <v>83</v>
      </c>
      <c r="C12" s="56">
        <v>341</v>
      </c>
      <c r="D12" s="57">
        <v>2531</v>
      </c>
      <c r="E12" s="58">
        <v>12502</v>
      </c>
      <c r="F12" s="57">
        <v>2712</v>
      </c>
      <c r="G12" s="56">
        <v>756</v>
      </c>
      <c r="H12" s="57">
        <v>18842</v>
      </c>
    </row>
    <row r="13" spans="1:8" ht="15.75" thickBot="1" x14ac:dyDescent="0.3">
      <c r="A13" s="54" t="s">
        <v>93</v>
      </c>
      <c r="B13" s="55" t="s">
        <v>83</v>
      </c>
      <c r="C13" s="56">
        <v>204</v>
      </c>
      <c r="D13" s="57">
        <v>1807</v>
      </c>
      <c r="E13" s="58">
        <v>8868</v>
      </c>
      <c r="F13" s="57">
        <v>1721</v>
      </c>
      <c r="G13" s="56">
        <v>659</v>
      </c>
      <c r="H13" s="57">
        <v>13259</v>
      </c>
    </row>
    <row r="14" spans="1:8" ht="15.75" thickBot="1" x14ac:dyDescent="0.3">
      <c r="A14" s="54" t="s">
        <v>94</v>
      </c>
      <c r="B14" s="55" t="s">
        <v>83</v>
      </c>
      <c r="C14" s="56">
        <v>532</v>
      </c>
      <c r="D14" s="57">
        <v>4072</v>
      </c>
      <c r="E14" s="58">
        <v>19520</v>
      </c>
      <c r="F14" s="57">
        <v>3452</v>
      </c>
      <c r="G14" s="58">
        <v>1306</v>
      </c>
      <c r="H14" s="57">
        <v>28882</v>
      </c>
    </row>
    <row r="15" spans="1:8" ht="15.75" thickBot="1" x14ac:dyDescent="0.3">
      <c r="A15" s="54" t="s">
        <v>95</v>
      </c>
      <c r="B15" s="55" t="s">
        <v>96</v>
      </c>
      <c r="C15" s="56">
        <v>583</v>
      </c>
      <c r="D15" s="57">
        <v>3539</v>
      </c>
      <c r="E15" s="58">
        <v>14911</v>
      </c>
      <c r="F15" s="57">
        <v>2153</v>
      </c>
      <c r="G15" s="56">
        <v>870</v>
      </c>
      <c r="H15" s="57">
        <v>22056</v>
      </c>
    </row>
    <row r="16" spans="1:8" ht="15.75" thickBot="1" x14ac:dyDescent="0.3">
      <c r="A16" s="60"/>
      <c r="B16" s="60" t="s">
        <v>28</v>
      </c>
      <c r="C16" s="61">
        <v>5090</v>
      </c>
      <c r="D16" s="61">
        <v>35454</v>
      </c>
      <c r="E16" s="61">
        <v>166830</v>
      </c>
      <c r="F16" s="61">
        <v>29974</v>
      </c>
      <c r="G16" s="61">
        <v>10445</v>
      </c>
      <c r="H16" s="61">
        <v>247793</v>
      </c>
    </row>
    <row r="17" spans="1:1" x14ac:dyDescent="0.25">
      <c r="A17" s="46" t="s">
        <v>97</v>
      </c>
    </row>
  </sheetData>
  <mergeCells count="1">
    <mergeCell ref="C2:H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zoomScale="86" zoomScaleNormal="86" workbookViewId="0">
      <selection activeCell="G19" sqref="G19"/>
    </sheetView>
  </sheetViews>
  <sheetFormatPr baseColWidth="10" defaultColWidth="11.42578125" defaultRowHeight="15" x14ac:dyDescent="0.25"/>
  <cols>
    <col min="1" max="16384" width="11.42578125" style="2"/>
  </cols>
  <sheetData>
    <row r="1" spans="1:5" x14ac:dyDescent="0.25">
      <c r="A1" s="45" t="s">
        <v>128</v>
      </c>
    </row>
    <row r="2" spans="1:5" ht="15.75" thickBot="1" x14ac:dyDescent="0.3">
      <c r="A2"/>
      <c r="B2"/>
      <c r="C2"/>
      <c r="D2"/>
      <c r="E2"/>
    </row>
    <row r="3" spans="1:5" x14ac:dyDescent="0.25">
      <c r="A3" s="62" t="s">
        <v>103</v>
      </c>
      <c r="B3" s="62" t="s">
        <v>104</v>
      </c>
      <c r="C3" s="62" t="s">
        <v>105</v>
      </c>
      <c r="D3" s="62" t="s">
        <v>106</v>
      </c>
      <c r="E3" s="62" t="s">
        <v>107</v>
      </c>
    </row>
    <row r="4" spans="1:5" x14ac:dyDescent="0.25">
      <c r="A4" s="63" t="s">
        <v>108</v>
      </c>
      <c r="B4" s="64">
        <v>4882</v>
      </c>
      <c r="C4" s="64">
        <v>4645</v>
      </c>
      <c r="D4" s="65">
        <f>(B4/$B$24)*-1</f>
        <v>-4.0142744375740037E-2</v>
      </c>
      <c r="E4" s="65">
        <f>C4/$C$24</f>
        <v>3.6813365351847011E-2</v>
      </c>
    </row>
    <row r="5" spans="1:5" x14ac:dyDescent="0.25">
      <c r="A5" s="63" t="s">
        <v>109</v>
      </c>
      <c r="B5" s="64">
        <v>6621</v>
      </c>
      <c r="C5" s="64">
        <v>6088</v>
      </c>
      <c r="D5" s="65">
        <f t="shared" ref="D5:D23" si="0">(B5/$B$24)*-1</f>
        <v>-5.4441849756610969E-2</v>
      </c>
      <c r="E5" s="65">
        <f t="shared" ref="E5:E23" si="1">C5/$C$24</f>
        <v>4.8249681003669449E-2</v>
      </c>
    </row>
    <row r="6" spans="1:5" x14ac:dyDescent="0.25">
      <c r="A6" s="63" t="s">
        <v>110</v>
      </c>
      <c r="B6" s="64">
        <v>7944</v>
      </c>
      <c r="C6" s="64">
        <v>7325</v>
      </c>
      <c r="D6" s="65">
        <f t="shared" si="0"/>
        <v>-6.5320352585186162E-2</v>
      </c>
      <c r="E6" s="65">
        <f t="shared" si="1"/>
        <v>5.8053369473041835E-2</v>
      </c>
    </row>
    <row r="7" spans="1:5" x14ac:dyDescent="0.25">
      <c r="A7" s="63" t="s">
        <v>111</v>
      </c>
      <c r="B7" s="64">
        <v>7266</v>
      </c>
      <c r="C7" s="64">
        <v>6790</v>
      </c>
      <c r="D7" s="65">
        <f t="shared" si="0"/>
        <v>-5.9745428233127222E-2</v>
      </c>
      <c r="E7" s="65">
        <f t="shared" si="1"/>
        <v>5.3813294023474963E-2</v>
      </c>
    </row>
    <row r="8" spans="1:5" x14ac:dyDescent="0.25">
      <c r="A8" s="63" t="s">
        <v>112</v>
      </c>
      <c r="B8" s="64">
        <v>6069</v>
      </c>
      <c r="C8" s="64">
        <v>5880</v>
      </c>
      <c r="D8" s="65">
        <f t="shared" si="0"/>
        <v>-4.9902973292987762E-2</v>
      </c>
      <c r="E8" s="65">
        <f t="shared" si="1"/>
        <v>4.6601203071875222E-2</v>
      </c>
    </row>
    <row r="9" spans="1:5" x14ac:dyDescent="0.25">
      <c r="A9" s="63" t="s">
        <v>113</v>
      </c>
      <c r="B9" s="64">
        <v>6372</v>
      </c>
      <c r="C9" s="64">
        <v>6491</v>
      </c>
      <c r="D9" s="65">
        <f t="shared" si="0"/>
        <v>-5.2394421786607026E-2</v>
      </c>
      <c r="E9" s="65">
        <f t="shared" si="1"/>
        <v>5.1443606996520758E-2</v>
      </c>
    </row>
    <row r="10" spans="1:5" x14ac:dyDescent="0.25">
      <c r="A10" s="63" t="s">
        <v>114</v>
      </c>
      <c r="B10" s="64">
        <v>7251</v>
      </c>
      <c r="C10" s="64">
        <v>7758</v>
      </c>
      <c r="D10" s="65">
        <f t="shared" si="0"/>
        <v>-5.9622089198789634E-2</v>
      </c>
      <c r="E10" s="65">
        <f t="shared" si="1"/>
        <v>6.148505670605578E-2</v>
      </c>
    </row>
    <row r="11" spans="1:5" x14ac:dyDescent="0.25">
      <c r="A11" s="63" t="s">
        <v>115</v>
      </c>
      <c r="B11" s="64">
        <v>9252</v>
      </c>
      <c r="C11" s="64">
        <v>9694</v>
      </c>
      <c r="D11" s="65">
        <f t="shared" si="0"/>
        <v>-7.6075516379423766E-2</v>
      </c>
      <c r="E11" s="65">
        <f t="shared" si="1"/>
        <v>7.6828582071217413E-2</v>
      </c>
    </row>
    <row r="12" spans="1:5" x14ac:dyDescent="0.25">
      <c r="A12" s="63" t="s">
        <v>116</v>
      </c>
      <c r="B12" s="64">
        <v>11583</v>
      </c>
      <c r="C12" s="64">
        <v>11401</v>
      </c>
      <c r="D12" s="65">
        <f t="shared" si="0"/>
        <v>-9.5242402315484809E-2</v>
      </c>
      <c r="E12" s="65">
        <f t="shared" si="1"/>
        <v>9.0357196636470988E-2</v>
      </c>
    </row>
    <row r="13" spans="1:5" x14ac:dyDescent="0.25">
      <c r="A13" s="63" t="s">
        <v>117</v>
      </c>
      <c r="B13" s="64">
        <v>11876</v>
      </c>
      <c r="C13" s="64">
        <v>11582</v>
      </c>
      <c r="D13" s="65">
        <f t="shared" si="0"/>
        <v>-9.7651624786212338E-2</v>
      </c>
      <c r="E13" s="65">
        <f t="shared" si="1"/>
        <v>9.1791689452118852E-2</v>
      </c>
    </row>
    <row r="14" spans="1:5" x14ac:dyDescent="0.25">
      <c r="A14" s="63" t="s">
        <v>118</v>
      </c>
      <c r="B14" s="64">
        <v>10186</v>
      </c>
      <c r="C14" s="64">
        <v>10119</v>
      </c>
      <c r="D14" s="65">
        <f t="shared" si="0"/>
        <v>-8.3755426917510853E-2</v>
      </c>
      <c r="E14" s="65">
        <f t="shared" si="1"/>
        <v>8.0196866306854658E-2</v>
      </c>
    </row>
    <row r="15" spans="1:5" x14ac:dyDescent="0.25">
      <c r="A15" s="63" t="s">
        <v>119</v>
      </c>
      <c r="B15" s="64">
        <v>7940</v>
      </c>
      <c r="C15" s="64">
        <v>8202</v>
      </c>
      <c r="D15" s="65">
        <f t="shared" si="0"/>
        <v>-6.5287462176029473E-2</v>
      </c>
      <c r="E15" s="65">
        <f t="shared" si="1"/>
        <v>6.5003923060462682E-2</v>
      </c>
    </row>
    <row r="16" spans="1:5" x14ac:dyDescent="0.25">
      <c r="A16" s="63" t="s">
        <v>120</v>
      </c>
      <c r="B16" s="64">
        <v>6539</v>
      </c>
      <c r="C16" s="64">
        <v>7618</v>
      </c>
      <c r="D16" s="65">
        <f t="shared" si="0"/>
        <v>-5.3767596368898829E-2</v>
      </c>
      <c r="E16" s="65">
        <f t="shared" si="1"/>
        <v>6.0375504251963509E-2</v>
      </c>
    </row>
    <row r="17" spans="1:5" x14ac:dyDescent="0.25">
      <c r="A17" s="63" t="s">
        <v>121</v>
      </c>
      <c r="B17" s="64">
        <v>5610</v>
      </c>
      <c r="C17" s="64">
        <v>6345</v>
      </c>
      <c r="D17" s="65">
        <f t="shared" si="0"/>
        <v>-4.6128798842257596E-2</v>
      </c>
      <c r="E17" s="65">
        <f t="shared" si="1"/>
        <v>5.028650229439597E-2</v>
      </c>
    </row>
    <row r="18" spans="1:5" x14ac:dyDescent="0.25">
      <c r="A18" s="63" t="s">
        <v>122</v>
      </c>
      <c r="B18" s="64">
        <v>4791</v>
      </c>
      <c r="C18" s="64">
        <v>5593</v>
      </c>
      <c r="D18" s="65">
        <f t="shared" si="0"/>
        <v>-3.9394487567425342E-2</v>
      </c>
      <c r="E18" s="65">
        <f t="shared" si="1"/>
        <v>4.4326620540986073E-2</v>
      </c>
    </row>
    <row r="19" spans="1:5" x14ac:dyDescent="0.25">
      <c r="A19" s="63" t="s">
        <v>123</v>
      </c>
      <c r="B19" s="64">
        <v>3494</v>
      </c>
      <c r="C19" s="64">
        <v>4141</v>
      </c>
      <c r="D19" s="65">
        <f t="shared" si="0"/>
        <v>-2.8729772398368637E-2</v>
      </c>
      <c r="E19" s="65">
        <f t="shared" si="1"/>
        <v>3.2818976517114844E-2</v>
      </c>
    </row>
    <row r="20" spans="1:5" x14ac:dyDescent="0.25">
      <c r="A20" s="63" t="s">
        <v>124</v>
      </c>
      <c r="B20" s="64">
        <v>2138</v>
      </c>
      <c r="C20" s="64">
        <v>2960</v>
      </c>
      <c r="D20" s="65">
        <f t="shared" si="0"/>
        <v>-1.7579923694250755E-2</v>
      </c>
      <c r="E20" s="65">
        <f t="shared" si="1"/>
        <v>2.3459109029379362E-2</v>
      </c>
    </row>
    <row r="21" spans="1:5" x14ac:dyDescent="0.25">
      <c r="A21" s="63" t="s">
        <v>125</v>
      </c>
      <c r="B21" s="64">
        <v>1237</v>
      </c>
      <c r="C21" s="64">
        <v>2117</v>
      </c>
      <c r="D21" s="65">
        <f t="shared" si="0"/>
        <v>-1.0171359031706354E-2</v>
      </c>
      <c r="E21" s="65">
        <f t="shared" si="1"/>
        <v>1.6778018180809498E-2</v>
      </c>
    </row>
    <row r="22" spans="1:5" x14ac:dyDescent="0.25">
      <c r="A22" s="63" t="s">
        <v>126</v>
      </c>
      <c r="B22" s="64">
        <v>451</v>
      </c>
      <c r="C22" s="64">
        <v>1056</v>
      </c>
      <c r="D22" s="65">
        <f t="shared" si="0"/>
        <v>-3.7083936324167873E-3</v>
      </c>
      <c r="E22" s="65">
        <f t="shared" si="1"/>
        <v>8.3691956537245305E-3</v>
      </c>
    </row>
    <row r="23" spans="1:5" x14ac:dyDescent="0.25">
      <c r="A23" s="63" t="s">
        <v>127</v>
      </c>
      <c r="B23" s="64">
        <v>114</v>
      </c>
      <c r="C23" s="64">
        <v>372</v>
      </c>
      <c r="D23" s="65">
        <f t="shared" si="0"/>
        <v>-9.3737666096566238E-4</v>
      </c>
      <c r="E23" s="65">
        <f t="shared" si="1"/>
        <v>2.9482393780165955E-3</v>
      </c>
    </row>
    <row r="24" spans="1:5" x14ac:dyDescent="0.25">
      <c r="A24" s="66" t="s">
        <v>28</v>
      </c>
      <c r="B24" s="67">
        <f>SUM(B4:B23)</f>
        <v>121616</v>
      </c>
      <c r="C24" s="67">
        <f t="shared" ref="C24:E24" si="2">SUM(C4:C23)</f>
        <v>126177</v>
      </c>
      <c r="D24" s="68">
        <f t="shared" si="2"/>
        <v>-1</v>
      </c>
      <c r="E24" s="68">
        <f t="shared" si="2"/>
        <v>0.99999999999999978</v>
      </c>
    </row>
    <row r="26" spans="1:5" x14ac:dyDescent="0.25">
      <c r="A26" s="46" t="s">
        <v>97</v>
      </c>
    </row>
    <row r="27" spans="1:5" x14ac:dyDescent="0.25">
      <c r="A27" s="4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28" workbookViewId="0">
      <selection activeCell="A43" sqref="A43"/>
    </sheetView>
  </sheetViews>
  <sheetFormatPr baseColWidth="10" defaultColWidth="11.42578125" defaultRowHeight="15" x14ac:dyDescent="0.25"/>
  <cols>
    <col min="1" max="1" width="28.28515625" style="5" customWidth="1"/>
    <col min="2" max="2" width="11.42578125" style="7"/>
    <col min="3" max="16384" width="11.42578125" style="2"/>
  </cols>
  <sheetData>
    <row r="1" spans="1:3" ht="15.75" thickBot="1" x14ac:dyDescent="0.3">
      <c r="A1" s="45" t="s">
        <v>36</v>
      </c>
      <c r="B1" s="2"/>
    </row>
    <row r="2" spans="1:3" ht="15.75" thickBot="1" x14ac:dyDescent="0.3">
      <c r="A2" s="70" t="s">
        <v>129</v>
      </c>
      <c r="B2" s="69">
        <v>2020</v>
      </c>
      <c r="C2" s="69">
        <v>2021</v>
      </c>
    </row>
    <row r="3" spans="1:3" ht="15.75" thickBot="1" x14ac:dyDescent="0.3">
      <c r="A3" s="28" t="s">
        <v>130</v>
      </c>
      <c r="B3" s="14">
        <v>1</v>
      </c>
      <c r="C3" s="14">
        <v>1</v>
      </c>
    </row>
    <row r="4" spans="1:3" ht="15.75" thickBot="1" x14ac:dyDescent="0.3">
      <c r="A4" s="28" t="s">
        <v>131</v>
      </c>
      <c r="B4" s="14" t="s">
        <v>132</v>
      </c>
      <c r="C4" s="14">
        <v>1</v>
      </c>
    </row>
    <row r="5" spans="1:3" ht="30.75" thickBot="1" x14ac:dyDescent="0.3">
      <c r="A5" s="28" t="s">
        <v>133</v>
      </c>
      <c r="B5" s="14" t="s">
        <v>134</v>
      </c>
      <c r="C5" s="14"/>
    </row>
    <row r="6" spans="1:3" ht="15.75" thickBot="1" x14ac:dyDescent="0.3">
      <c r="A6" s="28" t="s">
        <v>135</v>
      </c>
      <c r="B6" s="14" t="s">
        <v>136</v>
      </c>
      <c r="C6" s="14" t="s">
        <v>136</v>
      </c>
    </row>
    <row r="7" spans="1:3" ht="15.75" thickBot="1" x14ac:dyDescent="0.3">
      <c r="A7" s="28" t="s">
        <v>137</v>
      </c>
      <c r="B7" s="14">
        <v>1</v>
      </c>
      <c r="C7" s="14"/>
    </row>
    <row r="8" spans="1:3" ht="15.75" thickBot="1" x14ac:dyDescent="0.3">
      <c r="A8" s="28" t="s">
        <v>138</v>
      </c>
      <c r="B8" s="14" t="s">
        <v>139</v>
      </c>
      <c r="C8" s="14" t="s">
        <v>139</v>
      </c>
    </row>
    <row r="9" spans="1:3" ht="15.75" thickBot="1" x14ac:dyDescent="0.3">
      <c r="A9" s="28" t="s">
        <v>140</v>
      </c>
      <c r="B9" s="14">
        <v>1</v>
      </c>
      <c r="C9" s="14">
        <v>1</v>
      </c>
    </row>
    <row r="10" spans="1:3" ht="15.75" thickBot="1" x14ac:dyDescent="0.3">
      <c r="A10" s="28" t="s">
        <v>141</v>
      </c>
      <c r="B10" s="14">
        <v>1</v>
      </c>
      <c r="C10" s="14">
        <v>1</v>
      </c>
    </row>
    <row r="11" spans="1:3" ht="15.75" thickBot="1" x14ac:dyDescent="0.3">
      <c r="A11" s="94" t="s">
        <v>142</v>
      </c>
      <c r="B11" s="94"/>
      <c r="C11" s="94"/>
    </row>
    <row r="12" spans="1:3" ht="15.75" thickBot="1" x14ac:dyDescent="0.3">
      <c r="A12" s="28" t="s">
        <v>143</v>
      </c>
      <c r="B12" s="14">
        <v>517</v>
      </c>
      <c r="C12" s="14">
        <v>513</v>
      </c>
    </row>
    <row r="13" spans="1:3" ht="15.75" thickBot="1" x14ac:dyDescent="0.3">
      <c r="A13" s="95" t="s">
        <v>144</v>
      </c>
      <c r="B13" s="95"/>
      <c r="C13" s="95"/>
    </row>
    <row r="14" spans="1:3" ht="15.75" thickBot="1" x14ac:dyDescent="0.3">
      <c r="A14" s="28" t="s">
        <v>145</v>
      </c>
      <c r="B14" s="14">
        <v>827</v>
      </c>
      <c r="C14" s="14">
        <v>818</v>
      </c>
    </row>
    <row r="15" spans="1:3" ht="15.75" thickBot="1" x14ac:dyDescent="0.3">
      <c r="A15" s="28" t="s">
        <v>146</v>
      </c>
      <c r="B15" s="14">
        <v>25</v>
      </c>
      <c r="C15" s="14">
        <v>25</v>
      </c>
    </row>
    <row r="16" spans="1:3" ht="15.75" thickBot="1" x14ac:dyDescent="0.3">
      <c r="A16" s="28" t="s">
        <v>147</v>
      </c>
      <c r="B16" s="14">
        <v>33</v>
      </c>
      <c r="C16" s="14">
        <v>35</v>
      </c>
    </row>
    <row r="17" spans="1:3" ht="15.75" thickBot="1" x14ac:dyDescent="0.3">
      <c r="A17" s="28" t="s">
        <v>148</v>
      </c>
      <c r="B17" s="14">
        <v>6</v>
      </c>
      <c r="C17" s="14">
        <v>6</v>
      </c>
    </row>
    <row r="18" spans="1:3" ht="15.75" thickBot="1" x14ac:dyDescent="0.3">
      <c r="A18" s="28" t="s">
        <v>149</v>
      </c>
      <c r="B18" s="14">
        <v>5</v>
      </c>
      <c r="C18" s="14">
        <v>5</v>
      </c>
    </row>
    <row r="19" spans="1:3" ht="30.75" thickBot="1" x14ac:dyDescent="0.3">
      <c r="A19" s="28" t="s">
        <v>150</v>
      </c>
      <c r="B19" s="14">
        <v>150</v>
      </c>
      <c r="C19" s="14">
        <v>153</v>
      </c>
    </row>
    <row r="20" spans="1:3" ht="15.75" thickBot="1" x14ac:dyDescent="0.3">
      <c r="A20" s="28" t="s">
        <v>151</v>
      </c>
      <c r="B20" s="14">
        <v>13</v>
      </c>
      <c r="C20" s="14">
        <v>16</v>
      </c>
    </row>
    <row r="21" spans="1:3" ht="30.75" thickBot="1" x14ac:dyDescent="0.3">
      <c r="A21" s="28" t="s">
        <v>152</v>
      </c>
      <c r="B21" s="14">
        <v>641</v>
      </c>
      <c r="C21" s="14">
        <v>639</v>
      </c>
    </row>
    <row r="22" spans="1:3" ht="15.75" thickBot="1" x14ac:dyDescent="0.3">
      <c r="A22" s="95" t="s">
        <v>153</v>
      </c>
      <c r="B22" s="95"/>
      <c r="C22" s="95"/>
    </row>
    <row r="23" spans="1:3" ht="30.75" thickBot="1" x14ac:dyDescent="0.3">
      <c r="A23" s="28" t="s">
        <v>154</v>
      </c>
      <c r="B23" s="14">
        <v>13</v>
      </c>
      <c r="C23" s="14">
        <v>13</v>
      </c>
    </row>
    <row r="24" spans="1:3" ht="30.75" thickBot="1" x14ac:dyDescent="0.3">
      <c r="A24" s="28" t="s">
        <v>155</v>
      </c>
      <c r="B24" s="14">
        <v>17</v>
      </c>
      <c r="C24" s="14">
        <v>17</v>
      </c>
    </row>
    <row r="25" spans="1:3" ht="30.75" thickBot="1" x14ac:dyDescent="0.3">
      <c r="A25" s="28" t="s">
        <v>156</v>
      </c>
      <c r="B25" s="14">
        <v>24</v>
      </c>
      <c r="C25" s="14">
        <v>26</v>
      </c>
    </row>
    <row r="26" spans="1:3" ht="30.75" thickBot="1" x14ac:dyDescent="0.3">
      <c r="A26" s="28" t="s">
        <v>157</v>
      </c>
      <c r="B26" s="14">
        <v>229</v>
      </c>
      <c r="C26" s="14">
        <v>229</v>
      </c>
    </row>
    <row r="27" spans="1:3" ht="15.75" thickBot="1" x14ac:dyDescent="0.3">
      <c r="A27" s="28" t="s">
        <v>158</v>
      </c>
      <c r="B27" s="14">
        <v>266</v>
      </c>
      <c r="C27" s="14">
        <v>266</v>
      </c>
    </row>
    <row r="28" spans="1:3" ht="15.75" thickBot="1" x14ac:dyDescent="0.3">
      <c r="A28" s="95" t="s">
        <v>159</v>
      </c>
      <c r="B28" s="95"/>
      <c r="C28" s="95"/>
    </row>
    <row r="29" spans="1:3" ht="15.75" thickBot="1" x14ac:dyDescent="0.3">
      <c r="A29" s="28" t="s">
        <v>160</v>
      </c>
      <c r="B29" s="14">
        <v>185</v>
      </c>
      <c r="C29" s="14">
        <v>181</v>
      </c>
    </row>
    <row r="30" spans="1:3" ht="30.75" thickBot="1" x14ac:dyDescent="0.3">
      <c r="A30" s="28" t="s">
        <v>161</v>
      </c>
      <c r="B30" s="14">
        <v>28</v>
      </c>
      <c r="C30" s="14">
        <v>27</v>
      </c>
    </row>
    <row r="31" spans="1:3" ht="15.75" thickBot="1" x14ac:dyDescent="0.3">
      <c r="A31" s="28" t="s">
        <v>162</v>
      </c>
      <c r="B31" s="14">
        <v>21</v>
      </c>
      <c r="C31" s="14">
        <v>21</v>
      </c>
    </row>
    <row r="32" spans="1:3" ht="15.75" thickBot="1" x14ac:dyDescent="0.3">
      <c r="A32" s="71" t="s">
        <v>28</v>
      </c>
      <c r="B32" s="47">
        <v>3009</v>
      </c>
      <c r="C32" s="47">
        <v>2999</v>
      </c>
    </row>
    <row r="33" spans="1:2" x14ac:dyDescent="0.25">
      <c r="A33" s="46" t="s">
        <v>163</v>
      </c>
      <c r="B33" s="2"/>
    </row>
    <row r="34" spans="1:2" x14ac:dyDescent="0.25">
      <c r="A34" s="46" t="s">
        <v>164</v>
      </c>
      <c r="B34" s="2"/>
    </row>
    <row r="35" spans="1:2" x14ac:dyDescent="0.25">
      <c r="A35" s="46" t="s">
        <v>165</v>
      </c>
      <c r="B35" s="2"/>
    </row>
  </sheetData>
  <mergeCells count="4">
    <mergeCell ref="A11:C11"/>
    <mergeCell ref="A13:C13"/>
    <mergeCell ref="A22:C22"/>
    <mergeCell ref="A28:C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selection activeCell="D36" sqref="D36"/>
    </sheetView>
  </sheetViews>
  <sheetFormatPr baseColWidth="10" defaultColWidth="11.42578125" defaultRowHeight="15" x14ac:dyDescent="0.25"/>
  <cols>
    <col min="1" max="1" width="31.28515625" style="24" customWidth="1"/>
    <col min="2" max="16384" width="11.42578125" style="2"/>
  </cols>
  <sheetData>
    <row r="1" spans="1:3" x14ac:dyDescent="0.25">
      <c r="A1" s="23" t="s">
        <v>166</v>
      </c>
    </row>
    <row r="2" spans="1:3" ht="15.75" thickBot="1" x14ac:dyDescent="0.3">
      <c r="A2" s="17"/>
    </row>
    <row r="3" spans="1:3" ht="15.75" thickBot="1" x14ac:dyDescent="0.3">
      <c r="A3" s="72" t="s">
        <v>167</v>
      </c>
      <c r="B3" s="73">
        <v>2020</v>
      </c>
      <c r="C3" s="73">
        <v>2021</v>
      </c>
    </row>
    <row r="4" spans="1:3" ht="18" thickBot="1" x14ac:dyDescent="0.3">
      <c r="A4" s="74" t="s">
        <v>191</v>
      </c>
      <c r="B4" s="14">
        <v>507</v>
      </c>
      <c r="C4" s="14">
        <v>507</v>
      </c>
    </row>
    <row r="5" spans="1:3" ht="18" thickBot="1" x14ac:dyDescent="0.3">
      <c r="A5" s="74" t="s">
        <v>192</v>
      </c>
      <c r="B5" s="14">
        <v>432</v>
      </c>
      <c r="C5" s="14">
        <v>429</v>
      </c>
    </row>
    <row r="6" spans="1:3" ht="15.75" thickBot="1" x14ac:dyDescent="0.3">
      <c r="A6" s="75" t="s">
        <v>168</v>
      </c>
      <c r="B6" s="76"/>
      <c r="C6" s="76"/>
    </row>
    <row r="7" spans="1:3" ht="15.75" thickBot="1" x14ac:dyDescent="0.3">
      <c r="A7" s="74" t="s">
        <v>169</v>
      </c>
      <c r="B7" s="14">
        <v>15</v>
      </c>
      <c r="C7" s="14">
        <v>15</v>
      </c>
    </row>
    <row r="8" spans="1:3" ht="15.75" thickBot="1" x14ac:dyDescent="0.3">
      <c r="A8" s="75" t="s">
        <v>170</v>
      </c>
      <c r="B8" s="76"/>
      <c r="C8" s="76"/>
    </row>
    <row r="9" spans="1:3" ht="15.75" thickBot="1" x14ac:dyDescent="0.3">
      <c r="A9" s="74" t="s">
        <v>171</v>
      </c>
      <c r="B9" s="14">
        <v>3</v>
      </c>
      <c r="C9" s="14">
        <v>4</v>
      </c>
    </row>
    <row r="10" spans="1:3" ht="15.75" thickBot="1" x14ac:dyDescent="0.3">
      <c r="A10" s="74" t="s">
        <v>172</v>
      </c>
      <c r="B10" s="14">
        <v>77</v>
      </c>
      <c r="C10" s="14">
        <v>77</v>
      </c>
    </row>
    <row r="11" spans="1:3" ht="30.75" thickBot="1" x14ac:dyDescent="0.3">
      <c r="A11" s="74" t="s">
        <v>173</v>
      </c>
      <c r="B11" s="14">
        <v>65</v>
      </c>
      <c r="C11" s="14">
        <v>65</v>
      </c>
    </row>
    <row r="12" spans="1:3" ht="15.75" thickBot="1" x14ac:dyDescent="0.3">
      <c r="A12" s="75" t="s">
        <v>174</v>
      </c>
      <c r="B12" s="76"/>
      <c r="C12" s="76"/>
    </row>
    <row r="13" spans="1:3" ht="15.75" thickBot="1" x14ac:dyDescent="0.3">
      <c r="A13" s="74" t="s">
        <v>175</v>
      </c>
      <c r="B13" s="14">
        <v>23</v>
      </c>
      <c r="C13" s="14">
        <v>23</v>
      </c>
    </row>
    <row r="14" spans="1:3" ht="15.75" thickBot="1" x14ac:dyDescent="0.3">
      <c r="A14" s="74" t="s">
        <v>176</v>
      </c>
      <c r="B14" s="14">
        <v>30</v>
      </c>
      <c r="C14" s="14">
        <v>30</v>
      </c>
    </row>
    <row r="15" spans="1:3" ht="15.75" thickBot="1" x14ac:dyDescent="0.3">
      <c r="A15" s="74" t="s">
        <v>177</v>
      </c>
      <c r="B15" s="14">
        <v>18</v>
      </c>
      <c r="C15" s="14">
        <v>18</v>
      </c>
    </row>
    <row r="16" spans="1:3" ht="15.75" thickBot="1" x14ac:dyDescent="0.3">
      <c r="A16" s="75" t="s">
        <v>178</v>
      </c>
      <c r="B16" s="76"/>
      <c r="C16" s="76"/>
    </row>
    <row r="17" spans="1:3" ht="15.75" thickBot="1" x14ac:dyDescent="0.3">
      <c r="A17" s="74" t="s">
        <v>179</v>
      </c>
      <c r="B17" s="14">
        <v>20</v>
      </c>
      <c r="C17" s="14">
        <v>25</v>
      </c>
    </row>
    <row r="18" spans="1:3" ht="15.75" thickBot="1" x14ac:dyDescent="0.3">
      <c r="A18" s="75" t="s">
        <v>180</v>
      </c>
      <c r="B18" s="76"/>
      <c r="C18" s="76"/>
    </row>
    <row r="19" spans="1:3" ht="15.75" thickBot="1" x14ac:dyDescent="0.3">
      <c r="A19" s="74" t="s">
        <v>181</v>
      </c>
      <c r="B19" s="14">
        <v>3</v>
      </c>
      <c r="C19" s="14">
        <v>3</v>
      </c>
    </row>
    <row r="20" spans="1:3" ht="15.75" thickBot="1" x14ac:dyDescent="0.3">
      <c r="A20" s="74" t="s">
        <v>182</v>
      </c>
      <c r="B20" s="14">
        <v>3</v>
      </c>
      <c r="C20" s="14">
        <v>3</v>
      </c>
    </row>
    <row r="21" spans="1:3" ht="15.75" thickBot="1" x14ac:dyDescent="0.3">
      <c r="A21" s="74" t="s">
        <v>183</v>
      </c>
      <c r="B21" s="14">
        <v>2</v>
      </c>
      <c r="C21" s="14">
        <v>2</v>
      </c>
    </row>
    <row r="22" spans="1:3" ht="30.75" thickBot="1" x14ac:dyDescent="0.3">
      <c r="A22" s="74" t="s">
        <v>184</v>
      </c>
      <c r="B22" s="14">
        <v>9</v>
      </c>
      <c r="C22" s="14">
        <v>7</v>
      </c>
    </row>
    <row r="23" spans="1:3" ht="15.75" thickBot="1" x14ac:dyDescent="0.3">
      <c r="A23" s="74" t="s">
        <v>185</v>
      </c>
      <c r="B23" s="14">
        <v>4</v>
      </c>
      <c r="C23" s="14">
        <v>0</v>
      </c>
    </row>
    <row r="24" spans="1:3" ht="15.75" thickBot="1" x14ac:dyDescent="0.3">
      <c r="A24" s="74" t="s">
        <v>186</v>
      </c>
      <c r="B24" s="14">
        <v>42</v>
      </c>
      <c r="C24" s="14">
        <v>46</v>
      </c>
    </row>
    <row r="25" spans="1:3" ht="15.75" thickBot="1" x14ac:dyDescent="0.3">
      <c r="A25" s="74" t="s">
        <v>187</v>
      </c>
      <c r="B25" s="14">
        <v>9</v>
      </c>
      <c r="C25" s="14">
        <v>9</v>
      </c>
    </row>
    <row r="26" spans="1:3" ht="15.75" thickBot="1" x14ac:dyDescent="0.3">
      <c r="A26" s="74" t="s">
        <v>188</v>
      </c>
      <c r="B26" s="14">
        <v>2</v>
      </c>
      <c r="C26" s="14">
        <v>1</v>
      </c>
    </row>
    <row r="27" spans="1:3" ht="17.25" x14ac:dyDescent="0.25">
      <c r="A27" s="77"/>
    </row>
    <row r="28" spans="1:3" ht="17.25" x14ac:dyDescent="0.25">
      <c r="A28" s="78" t="s">
        <v>193</v>
      </c>
    </row>
    <row r="29" spans="1:3" x14ac:dyDescent="0.25">
      <c r="A29" s="46" t="s">
        <v>189</v>
      </c>
    </row>
    <row r="30" spans="1:3" x14ac:dyDescent="0.25">
      <c r="A30" s="46" t="s">
        <v>190</v>
      </c>
    </row>
    <row r="31" spans="1:3" ht="17.25" x14ac:dyDescent="0.25">
      <c r="A31" s="78" t="s">
        <v>194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14" sqref="C14"/>
    </sheetView>
  </sheetViews>
  <sheetFormatPr baseColWidth="10" defaultRowHeight="15" x14ac:dyDescent="0.25"/>
  <cols>
    <col min="1" max="1" width="26.5703125" style="6" customWidth="1"/>
    <col min="2" max="16384" width="11.42578125" style="2"/>
  </cols>
  <sheetData>
    <row r="1" spans="1:3" ht="15.75" thickBot="1" x14ac:dyDescent="0.3">
      <c r="A1" s="80" t="s">
        <v>195</v>
      </c>
      <c r="B1" s="79">
        <v>2020</v>
      </c>
      <c r="C1" s="79">
        <v>2021</v>
      </c>
    </row>
    <row r="2" spans="1:3" ht="15.75" thickBot="1" x14ac:dyDescent="0.3">
      <c r="A2" s="81" t="s">
        <v>196</v>
      </c>
      <c r="B2" s="14">
        <v>1</v>
      </c>
      <c r="C2" s="14">
        <v>1</v>
      </c>
    </row>
    <row r="3" spans="1:3" ht="15.75" thickBot="1" x14ac:dyDescent="0.3">
      <c r="A3" s="81" t="s">
        <v>197</v>
      </c>
      <c r="B3" s="14">
        <v>1</v>
      </c>
      <c r="C3" s="14">
        <v>1</v>
      </c>
    </row>
    <row r="4" spans="1:3" ht="15.75" thickBot="1" x14ac:dyDescent="0.3">
      <c r="A4" s="81" t="s">
        <v>198</v>
      </c>
      <c r="B4" s="14">
        <v>1</v>
      </c>
      <c r="C4" s="14">
        <v>1</v>
      </c>
    </row>
    <row r="5" spans="1:3" ht="15.75" thickBot="1" x14ac:dyDescent="0.3">
      <c r="A5" s="81" t="s">
        <v>199</v>
      </c>
      <c r="B5" s="14">
        <v>1</v>
      </c>
      <c r="C5" s="14">
        <v>1</v>
      </c>
    </row>
    <row r="6" spans="1:3" x14ac:dyDescent="0.25">
      <c r="A6" s="82" t="s">
        <v>200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D6" sqref="D6"/>
    </sheetView>
  </sheetViews>
  <sheetFormatPr baseColWidth="10" defaultColWidth="11.42578125" defaultRowHeight="15" x14ac:dyDescent="0.25"/>
  <cols>
    <col min="1" max="1" width="35" style="6" customWidth="1"/>
    <col min="2" max="16384" width="11.42578125" style="2"/>
  </cols>
  <sheetData>
    <row r="1" spans="1:3" ht="15.75" thickBot="1" x14ac:dyDescent="0.3">
      <c r="A1" s="80" t="s">
        <v>201</v>
      </c>
      <c r="B1" s="79">
        <v>2020</v>
      </c>
      <c r="C1" s="79">
        <v>2021</v>
      </c>
    </row>
    <row r="2" spans="1:3" ht="15.75" thickBot="1" x14ac:dyDescent="0.3">
      <c r="A2" s="81" t="s">
        <v>202</v>
      </c>
      <c r="B2" s="14">
        <v>7</v>
      </c>
      <c r="C2" s="14">
        <v>7</v>
      </c>
    </row>
    <row r="3" spans="1:3" ht="15.75" thickBot="1" x14ac:dyDescent="0.3">
      <c r="A3" s="81" t="s">
        <v>203</v>
      </c>
      <c r="B3" s="14">
        <v>4</v>
      </c>
      <c r="C3" s="14">
        <v>4</v>
      </c>
    </row>
    <row r="4" spans="1:3" ht="15.75" thickBot="1" x14ac:dyDescent="0.3">
      <c r="A4" s="81" t="s">
        <v>204</v>
      </c>
      <c r="B4" s="14">
        <v>6</v>
      </c>
      <c r="C4" s="14">
        <v>4</v>
      </c>
    </row>
    <row r="5" spans="1:3" ht="15.75" thickBot="1" x14ac:dyDescent="0.3">
      <c r="A5" s="81" t="s">
        <v>205</v>
      </c>
      <c r="B5" s="14">
        <v>2</v>
      </c>
      <c r="C5" s="14">
        <v>2</v>
      </c>
    </row>
    <row r="6" spans="1:3" ht="15.75" thickBot="1" x14ac:dyDescent="0.3">
      <c r="A6" s="81" t="s">
        <v>206</v>
      </c>
      <c r="B6" s="14">
        <v>13</v>
      </c>
      <c r="C6" s="14">
        <v>7</v>
      </c>
    </row>
    <row r="7" spans="1:3" ht="15.75" thickBot="1" x14ac:dyDescent="0.3">
      <c r="A7" s="81" t="s">
        <v>207</v>
      </c>
      <c r="B7" s="14">
        <v>3</v>
      </c>
      <c r="C7" s="14">
        <v>3</v>
      </c>
    </row>
    <row r="8" spans="1:3" ht="15.75" thickBot="1" x14ac:dyDescent="0.3">
      <c r="A8" s="81" t="s">
        <v>208</v>
      </c>
      <c r="B8" s="14">
        <v>7</v>
      </c>
      <c r="C8" s="14">
        <v>7</v>
      </c>
    </row>
    <row r="9" spans="1:3" ht="15.75" thickBot="1" x14ac:dyDescent="0.3">
      <c r="A9" s="81" t="s">
        <v>209</v>
      </c>
      <c r="B9" s="14">
        <v>24</v>
      </c>
      <c r="C9" s="14">
        <v>30</v>
      </c>
    </row>
    <row r="10" spans="1:3" ht="15.75" thickBot="1" x14ac:dyDescent="0.3">
      <c r="A10" s="81" t="s">
        <v>210</v>
      </c>
      <c r="B10" s="14">
        <v>21</v>
      </c>
      <c r="C10" s="14">
        <v>22</v>
      </c>
    </row>
    <row r="11" spans="1:3" ht="15.75" thickBot="1" x14ac:dyDescent="0.3">
      <c r="A11" s="81" t="s">
        <v>211</v>
      </c>
      <c r="B11" s="14">
        <v>3</v>
      </c>
      <c r="C11" s="14">
        <v>10</v>
      </c>
    </row>
    <row r="12" spans="1:3" ht="15.75" thickBot="1" x14ac:dyDescent="0.3">
      <c r="A12" s="81" t="s">
        <v>212</v>
      </c>
      <c r="B12" s="14">
        <v>1</v>
      </c>
      <c r="C12" s="14">
        <v>1</v>
      </c>
    </row>
    <row r="13" spans="1:3" ht="15.75" thickBot="1" x14ac:dyDescent="0.3">
      <c r="A13" s="81" t="s">
        <v>213</v>
      </c>
      <c r="B13" s="14">
        <v>1</v>
      </c>
      <c r="C13" s="14">
        <v>1</v>
      </c>
    </row>
    <row r="14" spans="1:3" ht="15.75" thickBot="1" x14ac:dyDescent="0.3">
      <c r="A14" s="81" t="s">
        <v>214</v>
      </c>
      <c r="B14" s="14"/>
      <c r="C14" s="14">
        <v>2</v>
      </c>
    </row>
    <row r="15" spans="1:3" ht="15.75" thickBot="1" x14ac:dyDescent="0.3">
      <c r="A15" s="81" t="s">
        <v>215</v>
      </c>
      <c r="B15" s="14">
        <v>1</v>
      </c>
      <c r="C15" s="14">
        <v>1</v>
      </c>
    </row>
    <row r="16" spans="1:3" ht="15.75" thickBot="1" x14ac:dyDescent="0.3">
      <c r="A16" s="81" t="s">
        <v>216</v>
      </c>
      <c r="B16" s="14">
        <v>2</v>
      </c>
      <c r="C16" s="14">
        <v>1</v>
      </c>
    </row>
    <row r="17" spans="1:1" x14ac:dyDescent="0.25">
      <c r="A17" s="82" t="s">
        <v>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5</vt:i4>
      </vt:variant>
    </vt:vector>
  </HeadingPairs>
  <TitlesOfParts>
    <vt:vector size="14" baseType="lpstr">
      <vt:lpstr>Portada 1</vt:lpstr>
      <vt:lpstr>2021 en Cifras</vt:lpstr>
      <vt:lpstr>Indicadores Sintéticos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  <vt:lpstr>'Recursos Humanos'!_Toc113437730</vt:lpstr>
      <vt:lpstr>'2021 en Cifras'!_Toc248123090</vt:lpstr>
      <vt:lpstr>'2021 en Cifras'!_Toc248123092</vt:lpstr>
      <vt:lpstr>'Recursos Materiales'!_Toc318202528</vt:lpstr>
      <vt:lpstr>'2021 en Cifras'!_Toc74228244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2022-10-26T07:38:01Z</dcterms:modified>
  <cp:category/>
  <cp:contentStatus/>
</cp:coreProperties>
</file>