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53102473G\Documents\Madrid Digital\GARCIA MERINO, JOSE IGNACIO - hospitales\Modelo para 2021\Hospitales\UCR\Datos Abiertos Memoria 2021 UCR\"/>
    </mc:Choice>
  </mc:AlternateContent>
  <bookViews>
    <workbookView xWindow="0" yWindow="0" windowWidth="7740" windowHeight="3120" firstSheet="6" activeTab="6"/>
  </bookViews>
  <sheets>
    <sheet name="Portada" sheetId="1" r:id="rId1"/>
    <sheet name="Población Asignada" sheetId="2" r:id="rId2"/>
    <sheet name="Recursos Humanos" sheetId="7" r:id="rId3"/>
    <sheet name="Recursos Materiales" sheetId="8" r:id="rId4"/>
    <sheet name="Actividad global UCR" sheetId="11" r:id="rId5"/>
    <sheet name="Actividad por centros" sheetId="14" r:id="rId6"/>
    <sheet name="Actividad por ámbito" sheetId="15" r:id="rId7"/>
    <sheet name="Pruebas para AP" sheetId="16" r:id="rId8"/>
    <sheet name="Formación Continuada" sheetId="17" r:id="rId9"/>
    <sheet name="Gestión económica" sheetId="18" r:id="rId10"/>
  </sheets>
  <definedNames>
    <definedName name="_Toc104450853" localSheetId="1">'Población Asignada'!#REF!</definedName>
    <definedName name="_Toc106893891" localSheetId="3">'Recursos Materiales'!#REF!</definedName>
    <definedName name="_Toc106895452" localSheetId="2">'Recursos Humanos'!#REF!</definedName>
    <definedName name="_Toc120099437" localSheetId="2">'Recursos Humanos'!$A$1</definedName>
    <definedName name="_Toc120099438" localSheetId="3">'Recursos Materiales'!$A$1</definedName>
    <definedName name="_Toc120099440" localSheetId="4">'Actividad global UCR'!$A$1</definedName>
    <definedName name="_Toc120099453" localSheetId="9">'Gestión económica'!$A$1</definedName>
    <definedName name="_Toc72408385" localSheetId="1">'Población Asignada'!#REF!</definedName>
    <definedName name="_Toc75343940" localSheetId="2">'Recursos Humanos'!#REF!</definedName>
    <definedName name="_Toc75343941" localSheetId="1">'Población Asignada'!#REF!</definedName>
    <definedName name="_Toc77243979" localSheetId="1">'Población Asignada'!#REF!</definedName>
    <definedName name="_Toc77243987" localSheetId="1">'Población Asignada'!#REF!</definedName>
    <definedName name="_Toc77243992" localSheetId="1">'Población Asignada'!#REF!</definedName>
    <definedName name="_Toc77243993" localSheetId="1">'Población Asignada'!#REF!</definedName>
    <definedName name="_Toc77244018" localSheetId="1">'Población Asignada'!#REF!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6" l="1"/>
  <c r="E8" i="16"/>
  <c r="E9" i="16"/>
  <c r="E10" i="16"/>
  <c r="E7" i="16"/>
  <c r="D8" i="16"/>
  <c r="D9" i="16"/>
  <c r="D10" i="16"/>
  <c r="D11" i="16"/>
  <c r="D7" i="16"/>
  <c r="C11" i="16"/>
  <c r="B11" i="16"/>
  <c r="C56" i="15"/>
  <c r="B56" i="15"/>
  <c r="C48" i="15"/>
  <c r="B48" i="15"/>
  <c r="C40" i="15"/>
  <c r="B40" i="15"/>
  <c r="C32" i="15"/>
  <c r="B32" i="15"/>
  <c r="B24" i="15"/>
  <c r="C24" i="15"/>
  <c r="C16" i="15"/>
  <c r="B16" i="15"/>
  <c r="C8" i="15"/>
  <c r="B8" i="15"/>
  <c r="C92" i="14"/>
  <c r="B92" i="14"/>
  <c r="C77" i="14"/>
  <c r="B77" i="14"/>
  <c r="C62" i="14"/>
  <c r="B62" i="14"/>
  <c r="B32" i="14"/>
  <c r="B47" i="14"/>
  <c r="C47" i="14"/>
  <c r="C32" i="14"/>
  <c r="C16" i="14"/>
  <c r="B16" i="14"/>
  <c r="B39" i="11" l="1"/>
  <c r="C39" i="11"/>
  <c r="B27" i="11"/>
  <c r="C15" i="11"/>
  <c r="B15" i="11"/>
  <c r="C16" i="8"/>
  <c r="D16" i="8"/>
  <c r="E16" i="8"/>
  <c r="F16" i="8"/>
  <c r="G16" i="8"/>
  <c r="H16" i="8"/>
  <c r="B16" i="8"/>
</calcChain>
</file>

<file path=xl/sharedStrings.xml><?xml version="1.0" encoding="utf-8"?>
<sst xmlns="http://schemas.openxmlformats.org/spreadsheetml/2006/main" count="282" uniqueCount="149">
  <si>
    <t>MEMORIA 2021</t>
  </si>
  <si>
    <t>Unidad Central de Radiodiagnóstico</t>
  </si>
  <si>
    <t>Estructura de la Población asignada</t>
  </si>
  <si>
    <t>Distribución por centros y tramos de edad</t>
  </si>
  <si>
    <t>Poblacion por tramo de edad</t>
  </si>
  <si>
    <t>CENTRO</t>
  </si>
  <si>
    <t>&lt;15</t>
  </si>
  <si>
    <t>15-64</t>
  </si>
  <si>
    <t>≥65</t>
  </si>
  <si>
    <t>TOTAL</t>
  </si>
  <si>
    <t>Hospital Universitario Infanta Sofía</t>
  </si>
  <si>
    <t>Hospital Universitario Infanta Leonor</t>
  </si>
  <si>
    <t>Hospital Universitario del Henares</t>
  </si>
  <si>
    <t>Hospital Universitario Infanta Cristina</t>
  </si>
  <si>
    <t>Hospital Universitario del Sureste</t>
  </si>
  <si>
    <t>Hospital Universitario del Tajo</t>
  </si>
  <si>
    <t>Total los centros</t>
  </si>
  <si>
    <t>Categorías profesionales</t>
  </si>
  <si>
    <t>I.- EQUIPO DIRECTIVO Y PERSONAL DE APOYO</t>
  </si>
  <si>
    <t>PLANTILLA 2020</t>
  </si>
  <si>
    <t>PLANTILLA 2021</t>
  </si>
  <si>
    <t>Director Gerente Atención Especializada</t>
  </si>
  <si>
    <t>Director Técnico</t>
  </si>
  <si>
    <t>Director Gestión Cat 3</t>
  </si>
  <si>
    <t>Coordinador Asistencial</t>
  </si>
  <si>
    <t>Jefe de Área</t>
  </si>
  <si>
    <t>Jefe de Servicio no sanitario</t>
  </si>
  <si>
    <t>Jefe de Sección no sanitario</t>
  </si>
  <si>
    <t>Grupo Técnico de la Función Administrativa</t>
  </si>
  <si>
    <t>Titulado Superior (laboral)</t>
  </si>
  <si>
    <t>Titulado Medio</t>
  </si>
  <si>
    <t>Grupo Gestión de la Función Administrativa</t>
  </si>
  <si>
    <t>Técnico superior no sanitario</t>
  </si>
  <si>
    <t>Grupo Administrativo de la Función Administrativa</t>
  </si>
  <si>
    <t xml:space="preserve">Auxiliar Administrativo </t>
  </si>
  <si>
    <t>TOTAL EQUIPO DIRECTIVO Y PERSONAL DE APOYO</t>
  </si>
  <si>
    <t>II.- PERSONAL SANITARIO</t>
  </si>
  <si>
    <t>II.1.- FACULTATIVO</t>
  </si>
  <si>
    <t>Jefe de Servicio Sanitario</t>
  </si>
  <si>
    <t>Jefe sección Sanitario</t>
  </si>
  <si>
    <t>Facultativo Especialista de Área RX</t>
  </si>
  <si>
    <t>TOTAL FACULTATIVO</t>
  </si>
  <si>
    <t>II.2.- NO FACULTATIVO</t>
  </si>
  <si>
    <t>Titulado medio sanitario</t>
  </si>
  <si>
    <t>Técnico Especialista RX</t>
  </si>
  <si>
    <t>TOTAL NO FACULTATIVO</t>
  </si>
  <si>
    <t>TOTAL SANITARIO</t>
  </si>
  <si>
    <t>TOTAL PLANTILLA</t>
  </si>
  <si>
    <t>RECURSOS MATERIALES</t>
  </si>
  <si>
    <t>H. INFANTA LEONOR</t>
  </si>
  <si>
    <t>H.  INFANTA SOFÍA</t>
  </si>
  <si>
    <t>H. INFANTA CRISTINA</t>
  </si>
  <si>
    <t>H. DEL HENARES</t>
  </si>
  <si>
    <t>H. DEL SURESTE</t>
  </si>
  <si>
    <t>H. DEL TAJO</t>
  </si>
  <si>
    <t>Descripción Estructura /Equipamiento</t>
  </si>
  <si>
    <t>Nº Ecógrafos Servicio de Radiodiagnóstico</t>
  </si>
  <si>
    <t>Nº Mamógrafos digitales</t>
  </si>
  <si>
    <t>Nº Angiógrafos digitales Radiodiagnóstico</t>
  </si>
  <si>
    <t>Nº Resonancia Magnética</t>
  </si>
  <si>
    <t>Nº Tomografía Computarizada helicoidal</t>
  </si>
  <si>
    <t>Nº salas Convencionales Radiodiagnóstico</t>
  </si>
  <si>
    <t>Nº Telemandos Radiodiagnóstico</t>
  </si>
  <si>
    <t>Nº Equipos Radioquirúrgicos (Portátiles)</t>
  </si>
  <si>
    <t>Nº Detectores para Portátiles RX</t>
  </si>
  <si>
    <t>Nº Densitómetros</t>
  </si>
  <si>
    <t>Nº Ortopantomógrafo digital</t>
  </si>
  <si>
    <t>TOTALES</t>
  </si>
  <si>
    <t>Nº Arco multifuncional Radiodiagnóstico</t>
  </si>
  <si>
    <t>Actividad  Global UCR</t>
  </si>
  <si>
    <t>MODALIDAD</t>
  </si>
  <si>
    <t>Densitometrías</t>
  </si>
  <si>
    <t>Doppler</t>
  </si>
  <si>
    <t>Fluoroscopia</t>
  </si>
  <si>
    <t>Mamografía</t>
  </si>
  <si>
    <t>Otros</t>
  </si>
  <si>
    <t>Radiografía Gitial</t>
  </si>
  <si>
    <t>Resonancia Magnética</t>
  </si>
  <si>
    <t>TAC</t>
  </si>
  <si>
    <t>Ultrosonidos</t>
  </si>
  <si>
    <t xml:space="preserve">Vascular </t>
  </si>
  <si>
    <t>Total Modalidad</t>
  </si>
  <si>
    <t>Actividad por modalidades (pruebas)</t>
  </si>
  <si>
    <t>ORGANIZACIÓN</t>
  </si>
  <si>
    <t>Hospital del Henares</t>
  </si>
  <si>
    <t>Hospital del Sureste</t>
  </si>
  <si>
    <t>Hospital del Tajo</t>
  </si>
  <si>
    <t>Hospital Infanta Cristina</t>
  </si>
  <si>
    <t>Hospital Infanta Leonor</t>
  </si>
  <si>
    <t>Hospital Infanta Sofía</t>
  </si>
  <si>
    <t>Pacientes atendidos por centro</t>
  </si>
  <si>
    <t>Actividad por centros (Pruebas)</t>
  </si>
  <si>
    <t>Hospital IFEMA</t>
  </si>
  <si>
    <t>Actividad por centros</t>
  </si>
  <si>
    <t>Radiografía Digitial</t>
  </si>
  <si>
    <t>Radiografía Digital</t>
  </si>
  <si>
    <t>Actividad por Ámbito</t>
  </si>
  <si>
    <t>Todos los centros</t>
  </si>
  <si>
    <t>Consultas Externas</t>
  </si>
  <si>
    <t>Hospitalización</t>
  </si>
  <si>
    <t>Urgencias</t>
  </si>
  <si>
    <t>Continuidad Asistencial</t>
  </si>
  <si>
    <t>Pruebas realizadas para Atención Primaria</t>
  </si>
  <si>
    <t>TOTAL DE PRUEBAS</t>
  </si>
  <si>
    <t>%</t>
  </si>
  <si>
    <t xml:space="preserve">Total </t>
  </si>
  <si>
    <t>Curso de Formación</t>
  </si>
  <si>
    <t>Asistentes</t>
  </si>
  <si>
    <t>Nº Jornadas</t>
  </si>
  <si>
    <t>10th Global Liver Forum Agenda-BAYER</t>
  </si>
  <si>
    <t>14º Curso de radiología para residentes de primer año SERAM</t>
  </si>
  <si>
    <t>5º Congreso español de mama</t>
  </si>
  <si>
    <t>Actualización en estadificación ecográfica y manejo axilar cáncer mama</t>
  </si>
  <si>
    <t>Actualización en técnicas y manejo de consolas resonancia</t>
  </si>
  <si>
    <t>Asistencia virtual al Congreso Internacional de Radiología: RSNA 2021</t>
  </si>
  <si>
    <t>Congreso RSNA CHICAGO USA</t>
  </si>
  <si>
    <t>Congreso SERAU CÓRDOBA</t>
  </si>
  <si>
    <t>Congreso Sociedad Española de Radiología Intervencionista</t>
  </si>
  <si>
    <t>Congreso de mamografía con contraste</t>
  </si>
  <si>
    <t>Curso online de intervencionismo ecográfico en patología musculoesquelética</t>
  </si>
  <si>
    <t>Curso taller de técnica ecografica física y manipulación de imagen para TSID</t>
  </si>
  <si>
    <t>FORMACIÓN</t>
  </si>
  <si>
    <t>Curso técnicas de medicina nuclear en oncología</t>
  </si>
  <si>
    <t>Curso-Rotación sobre manejo multidisciplinar en sarcomas</t>
  </si>
  <si>
    <t>Estadística básica para radiólogos</t>
  </si>
  <si>
    <t>Liderando la transformación digital de las organizaciones sanitarias</t>
  </si>
  <si>
    <t>Ofimática aplicada</t>
  </si>
  <si>
    <t>Radiología de urgencias básica para R1</t>
  </si>
  <si>
    <t>Resonancia magnética en patología raquimedular</t>
  </si>
  <si>
    <t>Título de máster en Dirección Médica y Gestión Clínica</t>
  </si>
  <si>
    <t>Últimos avances en RM cardiaca y de grandes vasos</t>
  </si>
  <si>
    <t>XLIX Reunión Anual Sociedad Española Neurorradiología</t>
  </si>
  <si>
    <t>XVII Curso de la Sociedad Española de Radiología Pediátrica</t>
  </si>
  <si>
    <t>XX Congreso Sociedad Española de diagnóstico por imagen del abdomen</t>
  </si>
  <si>
    <t>I Curso ecográfica musculoesquelética de miembro inferior</t>
  </si>
  <si>
    <t>Resonancia magnética en el Sistema Nervioso Central</t>
  </si>
  <si>
    <t xml:space="preserve">Financiación y facturación a terceros </t>
  </si>
  <si>
    <t>Capítulo I - Personal</t>
  </si>
  <si>
    <t>Gastos sin cuotas</t>
  </si>
  <si>
    <t>Cuotas Seguridad Social</t>
  </si>
  <si>
    <t>TOTAL CAPÍTULO I</t>
  </si>
  <si>
    <t>Capítulo II - Gastos Corrientes</t>
  </si>
  <si>
    <t>Aprovisionamientos</t>
  </si>
  <si>
    <t>Otros gastos de explotación</t>
  </si>
  <si>
    <t>TOTAL CAPÍTULO II</t>
  </si>
  <si>
    <t>Inversiones</t>
  </si>
  <si>
    <t>Alta Tecnología</t>
  </si>
  <si>
    <t>TOTAL INVERSIONES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</si>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</sst>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1485BE"/>
      <name val="Calibri"/>
      <family val="2"/>
      <scheme val="minor"/>
    </font>
    <font>
      <sz val="11"/>
      <color rgb="FF7F7F7F"/>
      <name val="Calibri"/>
      <family val="2"/>
      <scheme val="minor"/>
    </font>
    <font>
      <b/>
      <sz val="11"/>
      <color rgb="FF7F7F7F"/>
      <name val="Calibri"/>
      <family val="2"/>
      <scheme val="minor"/>
    </font>
    <font>
      <b/>
      <sz val="11"/>
      <color theme="1" tint="0.49998474074526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EBF6F9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6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0" fillId="0" borderId="0" xfId="0" applyFont="1" applyAlignment="1"/>
    <xf numFmtId="0" fontId="0" fillId="0" borderId="0" xfId="0" applyFont="1" applyAlignment="1">
      <alignment horizontal="right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2" borderId="1" xfId="0" applyFont="1" applyFill="1" applyBorder="1" applyAlignment="1">
      <alignment vertical="center"/>
    </xf>
    <xf numFmtId="0" fontId="11" fillId="0" borderId="2" xfId="0" applyFont="1" applyBorder="1" applyAlignment="1">
      <alignment horizontal="left" vertical="center"/>
    </xf>
    <xf numFmtId="0" fontId="11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/>
    </xf>
    <xf numFmtId="3" fontId="10" fillId="0" borderId="2" xfId="0" applyNumberFormat="1" applyFont="1" applyBorder="1" applyAlignment="1">
      <alignment horizontal="center" vertical="center"/>
    </xf>
    <xf numFmtId="3" fontId="11" fillId="0" borderId="2" xfId="0" applyNumberFormat="1" applyFont="1" applyBorder="1" applyAlignment="1">
      <alignment horizontal="center" vertical="center"/>
    </xf>
    <xf numFmtId="0" fontId="11" fillId="3" borderId="2" xfId="0" applyFont="1" applyFill="1" applyBorder="1" applyAlignment="1">
      <alignment horizontal="left" vertical="center"/>
    </xf>
    <xf numFmtId="3" fontId="11" fillId="3" borderId="2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7" fillId="0" borderId="0" xfId="0" applyFont="1" applyAlignment="1"/>
    <xf numFmtId="0" fontId="1" fillId="0" borderId="0" xfId="0" applyFont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/>
    </xf>
    <xf numFmtId="0" fontId="10" fillId="0" borderId="2" xfId="0" applyFont="1" applyBorder="1" applyAlignment="1">
      <alignment vertical="center"/>
    </xf>
    <xf numFmtId="0" fontId="10" fillId="4" borderId="2" xfId="0" applyFont="1" applyFill="1" applyBorder="1" applyAlignment="1">
      <alignment vertical="center"/>
    </xf>
    <xf numFmtId="0" fontId="10" fillId="0" borderId="2" xfId="0" applyFont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1" fillId="2" borderId="1" xfId="0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textRotation="90" wrapText="1"/>
    </xf>
    <xf numFmtId="0" fontId="11" fillId="3" borderId="2" xfId="0" applyFont="1" applyFill="1" applyBorder="1" applyAlignment="1">
      <alignment horizontal="center" vertical="center"/>
    </xf>
    <xf numFmtId="3" fontId="11" fillId="0" borderId="2" xfId="0" applyNumberFormat="1" applyFont="1" applyBorder="1" applyAlignment="1">
      <alignment horizontal="right" vertical="center" wrapText="1"/>
    </xf>
    <xf numFmtId="3" fontId="11" fillId="3" borderId="2" xfId="0" applyNumberFormat="1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2" fillId="0" borderId="0" xfId="0" applyFont="1"/>
    <xf numFmtId="0" fontId="11" fillId="2" borderId="1" xfId="0" applyFont="1" applyFill="1" applyBorder="1" applyAlignment="1">
      <alignment horizontal="center" vertical="center" wrapText="1"/>
    </xf>
    <xf numFmtId="9" fontId="11" fillId="0" borderId="2" xfId="0" applyNumberFormat="1" applyFont="1" applyBorder="1" applyAlignment="1">
      <alignment horizontal="right" vertical="center" wrapText="1"/>
    </xf>
    <xf numFmtId="9" fontId="11" fillId="5" borderId="2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 vertical="center"/>
    </xf>
    <xf numFmtId="3" fontId="10" fillId="0" borderId="2" xfId="0" applyNumberFormat="1" applyFont="1" applyBorder="1" applyAlignment="1">
      <alignment horizontal="right" vertical="center" wrapText="1"/>
    </xf>
    <xf numFmtId="0" fontId="10" fillId="2" borderId="1" xfId="0" applyFont="1" applyFill="1" applyBorder="1" applyAlignment="1">
      <alignment horizontal="center" vertical="center" wrapText="1"/>
    </xf>
    <xf numFmtId="3" fontId="10" fillId="0" borderId="2" xfId="0" applyNumberFormat="1" applyFont="1" applyBorder="1" applyAlignment="1">
      <alignment horizontal="center" vertical="center" wrapText="1"/>
    </xf>
    <xf numFmtId="3" fontId="0" fillId="0" borderId="0" xfId="0" applyNumberFormat="1"/>
    <xf numFmtId="0" fontId="0" fillId="0" borderId="0" xfId="0" applyFont="1" applyAlignment="1">
      <alignment horizontal="justify" vertical="center"/>
    </xf>
    <xf numFmtId="0" fontId="11" fillId="2" borderId="1" xfId="0" applyFont="1" applyFill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0" fontId="11" fillId="0" borderId="2" xfId="0" applyFont="1" applyBorder="1" applyAlignment="1">
      <alignment horizontal="right" vertical="center" wrapText="1"/>
    </xf>
    <xf numFmtId="0" fontId="11" fillId="0" borderId="2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8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zoomScale="71" zoomScaleNormal="71" workbookViewId="0">
      <selection activeCell="D16" sqref="D16"/>
    </sheetView>
  </sheetViews>
  <sheetFormatPr baseColWidth="10" defaultColWidth="11.44140625" defaultRowHeight="14.4" x14ac:dyDescent="0.3"/>
  <cols>
    <col min="1" max="3" width="11.44140625" style="2"/>
    <col min="4" max="4" width="69.109375" style="2" customWidth="1"/>
    <col min="5" max="259" width="11.44140625" style="2"/>
    <col min="260" max="260" width="69.109375" style="2" customWidth="1"/>
    <col min="261" max="515" width="11.44140625" style="2"/>
    <col min="516" max="516" width="69.109375" style="2" customWidth="1"/>
    <col min="517" max="771" width="11.44140625" style="2"/>
    <col min="772" max="772" width="69.109375" style="2" customWidth="1"/>
    <col min="773" max="1027" width="11.44140625" style="2"/>
    <col min="1028" max="1028" width="69.109375" style="2" customWidth="1"/>
    <col min="1029" max="1283" width="11.44140625" style="2"/>
    <col min="1284" max="1284" width="69.109375" style="2" customWidth="1"/>
    <col min="1285" max="1539" width="11.44140625" style="2"/>
    <col min="1540" max="1540" width="69.109375" style="2" customWidth="1"/>
    <col min="1541" max="1795" width="11.44140625" style="2"/>
    <col min="1796" max="1796" width="69.109375" style="2" customWidth="1"/>
    <col min="1797" max="2051" width="11.44140625" style="2"/>
    <col min="2052" max="2052" width="69.109375" style="2" customWidth="1"/>
    <col min="2053" max="2307" width="11.44140625" style="2"/>
    <col min="2308" max="2308" width="69.109375" style="2" customWidth="1"/>
    <col min="2309" max="2563" width="11.44140625" style="2"/>
    <col min="2564" max="2564" width="69.109375" style="2" customWidth="1"/>
    <col min="2565" max="2819" width="11.44140625" style="2"/>
    <col min="2820" max="2820" width="69.109375" style="2" customWidth="1"/>
    <col min="2821" max="3075" width="11.44140625" style="2"/>
    <col min="3076" max="3076" width="69.109375" style="2" customWidth="1"/>
    <col min="3077" max="3331" width="11.44140625" style="2"/>
    <col min="3332" max="3332" width="69.109375" style="2" customWidth="1"/>
    <col min="3333" max="3587" width="11.44140625" style="2"/>
    <col min="3588" max="3588" width="69.109375" style="2" customWidth="1"/>
    <col min="3589" max="3843" width="11.44140625" style="2"/>
    <col min="3844" max="3844" width="69.109375" style="2" customWidth="1"/>
    <col min="3845" max="4099" width="11.44140625" style="2"/>
    <col min="4100" max="4100" width="69.109375" style="2" customWidth="1"/>
    <col min="4101" max="4355" width="11.44140625" style="2"/>
    <col min="4356" max="4356" width="69.109375" style="2" customWidth="1"/>
    <col min="4357" max="4611" width="11.44140625" style="2"/>
    <col min="4612" max="4612" width="69.109375" style="2" customWidth="1"/>
    <col min="4613" max="4867" width="11.44140625" style="2"/>
    <col min="4868" max="4868" width="69.109375" style="2" customWidth="1"/>
    <col min="4869" max="5123" width="11.44140625" style="2"/>
    <col min="5124" max="5124" width="69.109375" style="2" customWidth="1"/>
    <col min="5125" max="5379" width="11.44140625" style="2"/>
    <col min="5380" max="5380" width="69.109375" style="2" customWidth="1"/>
    <col min="5381" max="5635" width="11.44140625" style="2"/>
    <col min="5636" max="5636" width="69.109375" style="2" customWidth="1"/>
    <col min="5637" max="5891" width="11.44140625" style="2"/>
    <col min="5892" max="5892" width="69.109375" style="2" customWidth="1"/>
    <col min="5893" max="6147" width="11.44140625" style="2"/>
    <col min="6148" max="6148" width="69.109375" style="2" customWidth="1"/>
    <col min="6149" max="6403" width="11.44140625" style="2"/>
    <col min="6404" max="6404" width="69.109375" style="2" customWidth="1"/>
    <col min="6405" max="6659" width="11.44140625" style="2"/>
    <col min="6660" max="6660" width="69.109375" style="2" customWidth="1"/>
    <col min="6661" max="6915" width="11.44140625" style="2"/>
    <col min="6916" max="6916" width="69.109375" style="2" customWidth="1"/>
    <col min="6917" max="7171" width="11.44140625" style="2"/>
    <col min="7172" max="7172" width="69.109375" style="2" customWidth="1"/>
    <col min="7173" max="7427" width="11.44140625" style="2"/>
    <col min="7428" max="7428" width="69.109375" style="2" customWidth="1"/>
    <col min="7429" max="7683" width="11.44140625" style="2"/>
    <col min="7684" max="7684" width="69.109375" style="2" customWidth="1"/>
    <col min="7685" max="7939" width="11.44140625" style="2"/>
    <col min="7940" max="7940" width="69.109375" style="2" customWidth="1"/>
    <col min="7941" max="8195" width="11.44140625" style="2"/>
    <col min="8196" max="8196" width="69.109375" style="2" customWidth="1"/>
    <col min="8197" max="8451" width="11.44140625" style="2"/>
    <col min="8452" max="8452" width="69.109375" style="2" customWidth="1"/>
    <col min="8453" max="8707" width="11.44140625" style="2"/>
    <col min="8708" max="8708" width="69.109375" style="2" customWidth="1"/>
    <col min="8709" max="8963" width="11.44140625" style="2"/>
    <col min="8964" max="8964" width="69.109375" style="2" customWidth="1"/>
    <col min="8965" max="9219" width="11.44140625" style="2"/>
    <col min="9220" max="9220" width="69.109375" style="2" customWidth="1"/>
    <col min="9221" max="9475" width="11.44140625" style="2"/>
    <col min="9476" max="9476" width="69.109375" style="2" customWidth="1"/>
    <col min="9477" max="9731" width="11.44140625" style="2"/>
    <col min="9732" max="9732" width="69.109375" style="2" customWidth="1"/>
    <col min="9733" max="9987" width="11.44140625" style="2"/>
    <col min="9988" max="9988" width="69.109375" style="2" customWidth="1"/>
    <col min="9989" max="10243" width="11.44140625" style="2"/>
    <col min="10244" max="10244" width="69.109375" style="2" customWidth="1"/>
    <col min="10245" max="10499" width="11.44140625" style="2"/>
    <col min="10500" max="10500" width="69.109375" style="2" customWidth="1"/>
    <col min="10501" max="10755" width="11.44140625" style="2"/>
    <col min="10756" max="10756" width="69.109375" style="2" customWidth="1"/>
    <col min="10757" max="11011" width="11.44140625" style="2"/>
    <col min="11012" max="11012" width="69.109375" style="2" customWidth="1"/>
    <col min="11013" max="11267" width="11.44140625" style="2"/>
    <col min="11268" max="11268" width="69.109375" style="2" customWidth="1"/>
    <col min="11269" max="11523" width="11.44140625" style="2"/>
    <col min="11524" max="11524" width="69.109375" style="2" customWidth="1"/>
    <col min="11525" max="11779" width="11.44140625" style="2"/>
    <col min="11780" max="11780" width="69.109375" style="2" customWidth="1"/>
    <col min="11781" max="12035" width="11.44140625" style="2"/>
    <col min="12036" max="12036" width="69.109375" style="2" customWidth="1"/>
    <col min="12037" max="12291" width="11.44140625" style="2"/>
    <col min="12292" max="12292" width="69.109375" style="2" customWidth="1"/>
    <col min="12293" max="12547" width="11.44140625" style="2"/>
    <col min="12548" max="12548" width="69.109375" style="2" customWidth="1"/>
    <col min="12549" max="12803" width="11.44140625" style="2"/>
    <col min="12804" max="12804" width="69.109375" style="2" customWidth="1"/>
    <col min="12805" max="13059" width="11.44140625" style="2"/>
    <col min="13060" max="13060" width="69.109375" style="2" customWidth="1"/>
    <col min="13061" max="13315" width="11.44140625" style="2"/>
    <col min="13316" max="13316" width="69.109375" style="2" customWidth="1"/>
    <col min="13317" max="13571" width="11.44140625" style="2"/>
    <col min="13572" max="13572" width="69.109375" style="2" customWidth="1"/>
    <col min="13573" max="13827" width="11.44140625" style="2"/>
    <col min="13828" max="13828" width="69.109375" style="2" customWidth="1"/>
    <col min="13829" max="14083" width="11.44140625" style="2"/>
    <col min="14084" max="14084" width="69.109375" style="2" customWidth="1"/>
    <col min="14085" max="14339" width="11.44140625" style="2"/>
    <col min="14340" max="14340" width="69.109375" style="2" customWidth="1"/>
    <col min="14341" max="14595" width="11.44140625" style="2"/>
    <col min="14596" max="14596" width="69.109375" style="2" customWidth="1"/>
    <col min="14597" max="14851" width="11.44140625" style="2"/>
    <col min="14852" max="14852" width="69.109375" style="2" customWidth="1"/>
    <col min="14853" max="15107" width="11.44140625" style="2"/>
    <col min="15108" max="15108" width="69.109375" style="2" customWidth="1"/>
    <col min="15109" max="15363" width="11.44140625" style="2"/>
    <col min="15364" max="15364" width="69.109375" style="2" customWidth="1"/>
    <col min="15365" max="15619" width="11.44140625" style="2"/>
    <col min="15620" max="15620" width="69.109375" style="2" customWidth="1"/>
    <col min="15621" max="15875" width="11.44140625" style="2"/>
    <col min="15876" max="15876" width="69.109375" style="2" customWidth="1"/>
    <col min="15877" max="16131" width="11.44140625" style="2"/>
    <col min="16132" max="16132" width="69.109375" style="2" customWidth="1"/>
    <col min="16133" max="16384" width="11.44140625" style="2"/>
  </cols>
  <sheetData>
    <row r="3" spans="1:7" x14ac:dyDescent="0.3">
      <c r="B3" s="3"/>
    </row>
    <row r="4" spans="1:7" ht="46.2" x14ac:dyDescent="0.3">
      <c r="A4" s="39" t="s">
        <v>0</v>
      </c>
      <c r="B4" s="39"/>
      <c r="C4" s="39"/>
      <c r="D4" s="39"/>
      <c r="E4" s="39"/>
      <c r="F4" s="39"/>
      <c r="G4" s="39"/>
    </row>
    <row r="5" spans="1:7" x14ac:dyDescent="0.3">
      <c r="A5" s="1"/>
      <c r="B5" s="1"/>
      <c r="C5" s="1"/>
      <c r="D5" s="1"/>
      <c r="E5" s="1"/>
      <c r="F5" s="1"/>
      <c r="G5" s="1"/>
    </row>
    <row r="6" spans="1:7" x14ac:dyDescent="0.3">
      <c r="A6" s="1"/>
      <c r="B6" s="1"/>
      <c r="C6" s="1"/>
      <c r="D6" s="1"/>
      <c r="E6" s="1"/>
      <c r="F6" s="1"/>
      <c r="G6" s="1"/>
    </row>
    <row r="7" spans="1:7" x14ac:dyDescent="0.3">
      <c r="A7" s="1"/>
      <c r="B7" s="1"/>
      <c r="C7" s="1"/>
      <c r="D7" s="1"/>
      <c r="E7" s="1"/>
      <c r="F7" s="1"/>
      <c r="G7" s="1"/>
    </row>
    <row r="8" spans="1:7" x14ac:dyDescent="0.3">
      <c r="A8" s="1"/>
      <c r="B8" s="1"/>
      <c r="C8" s="1"/>
      <c r="D8" s="1"/>
      <c r="E8" s="1"/>
      <c r="F8" s="1"/>
      <c r="G8" s="1"/>
    </row>
    <row r="9" spans="1:7" x14ac:dyDescent="0.3">
      <c r="A9" s="1"/>
      <c r="B9" s="1"/>
      <c r="C9" s="1"/>
      <c r="D9" s="1"/>
      <c r="E9" s="1"/>
      <c r="F9" s="1"/>
      <c r="G9" s="1"/>
    </row>
    <row r="10" spans="1:7" ht="36.6" x14ac:dyDescent="0.3">
      <c r="A10" s="40" t="s">
        <v>1</v>
      </c>
      <c r="B10" s="40"/>
      <c r="C10" s="40"/>
      <c r="D10" s="40"/>
      <c r="E10" s="40"/>
      <c r="F10" s="40"/>
      <c r="G10" s="40"/>
    </row>
    <row r="14" spans="1:7" ht="36.6" x14ac:dyDescent="0.3">
      <c r="A14" s="41"/>
      <c r="B14" s="41"/>
      <c r="C14" s="41"/>
      <c r="D14" s="41"/>
      <c r="E14" s="41"/>
      <c r="F14" s="41"/>
      <c r="G14" s="41"/>
    </row>
    <row r="18" spans="1:8" ht="36.6" x14ac:dyDescent="0.3">
      <c r="A18" s="41"/>
      <c r="B18" s="41"/>
      <c r="C18" s="41"/>
      <c r="D18" s="41"/>
      <c r="E18" s="41"/>
      <c r="F18" s="41"/>
      <c r="G18" s="41"/>
      <c r="H18" s="4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opLeftCell="A4" workbookViewId="0">
      <selection activeCell="D12" sqref="D12"/>
    </sheetView>
  </sheetViews>
  <sheetFormatPr baseColWidth="10" defaultRowHeight="14.4" x14ac:dyDescent="0.3"/>
  <cols>
    <col min="1" max="1" width="40.5546875" customWidth="1"/>
  </cols>
  <sheetData>
    <row r="1" spans="1:3" x14ac:dyDescent="0.3">
      <c r="A1" s="20" t="s">
        <v>136</v>
      </c>
      <c r="B1" s="2"/>
    </row>
    <row r="2" spans="1:3" x14ac:dyDescent="0.3">
      <c r="A2" s="52"/>
      <c r="B2" s="2"/>
    </row>
    <row r="3" spans="1:3" ht="15" thickBot="1" x14ac:dyDescent="0.35">
      <c r="A3" s="52"/>
      <c r="B3" s="2"/>
    </row>
    <row r="4" spans="1:3" ht="29.4" thickBot="1" x14ac:dyDescent="0.35">
      <c r="A4" s="53" t="s">
        <v>137</v>
      </c>
      <c r="B4" s="53"/>
    </row>
    <row r="5" spans="1:3" ht="29.4" thickBot="1" x14ac:dyDescent="0.35">
      <c r="A5" s="54" t="s">
        <v>138</v>
      </c>
      <c r="B5" s="48">
        <v>14405877</v>
      </c>
    </row>
    <row r="6" spans="1:3" ht="43.8" thickBot="1" x14ac:dyDescent="0.35">
      <c r="A6" s="54" t="s">
        <v>139</v>
      </c>
      <c r="B6" s="48">
        <v>3713980</v>
      </c>
    </row>
    <row r="7" spans="1:3" ht="29.4" thickBot="1" x14ac:dyDescent="0.35">
      <c r="A7" s="55" t="s">
        <v>140</v>
      </c>
      <c r="B7" s="36">
        <v>18119856</v>
      </c>
    </row>
    <row r="8" spans="1:3" ht="43.8" thickBot="1" x14ac:dyDescent="0.35">
      <c r="A8" s="56" t="s">
        <v>141</v>
      </c>
      <c r="B8" s="57"/>
    </row>
    <row r="9" spans="1:3" ht="29.4" thickBot="1" x14ac:dyDescent="0.35">
      <c r="A9" s="54" t="s">
        <v>142</v>
      </c>
      <c r="B9" s="48">
        <v>2011059</v>
      </c>
    </row>
    <row r="10" spans="1:3" ht="43.8" thickBot="1" x14ac:dyDescent="0.35">
      <c r="A10" s="54" t="s">
        <v>143</v>
      </c>
      <c r="B10" s="48">
        <v>1752175</v>
      </c>
    </row>
    <row r="11" spans="1:3" ht="29.4" thickBot="1" x14ac:dyDescent="0.35">
      <c r="A11" s="55" t="s">
        <v>144</v>
      </c>
      <c r="B11" s="36">
        <v>3763234</v>
      </c>
    </row>
    <row r="12" spans="1:3" ht="15" thickBot="1" x14ac:dyDescent="0.35">
      <c r="A12" s="56" t="s">
        <v>145</v>
      </c>
      <c r="B12" s="57"/>
    </row>
    <row r="13" spans="1:3" ht="29.4" thickBot="1" x14ac:dyDescent="0.35">
      <c r="A13" s="54" t="s">
        <v>146</v>
      </c>
      <c r="B13" s="57"/>
    </row>
    <row r="14" spans="1:3" ht="43.8" thickBot="1" x14ac:dyDescent="0.35">
      <c r="A14" s="55" t="s">
        <v>147</v>
      </c>
      <c r="B14" s="36">
        <v>639724</v>
      </c>
    </row>
    <row r="15" spans="1:3" ht="29.4" thickBot="1" x14ac:dyDescent="0.35">
      <c r="A15" s="55" t="s">
        <v>148</v>
      </c>
      <c r="B15" s="36">
        <v>22522814</v>
      </c>
      <c r="C15" s="51"/>
    </row>
    <row r="16" spans="1:3" x14ac:dyDescent="0.3">
      <c r="A16" s="52"/>
      <c r="B16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C17" sqref="C17"/>
    </sheetView>
  </sheetViews>
  <sheetFormatPr baseColWidth="10" defaultColWidth="11.44140625" defaultRowHeight="14.4" x14ac:dyDescent="0.3"/>
  <cols>
    <col min="1" max="1" width="11.44140625" style="6"/>
    <col min="2" max="16384" width="11.44140625" style="2"/>
  </cols>
  <sheetData>
    <row r="1" spans="1:5" x14ac:dyDescent="0.3">
      <c r="A1" s="19" t="s">
        <v>2</v>
      </c>
    </row>
    <row r="3" spans="1:5" x14ac:dyDescent="0.3">
      <c r="A3" s="9" t="s">
        <v>3</v>
      </c>
    </row>
    <row r="4" spans="1:5" ht="15" thickBot="1" x14ac:dyDescent="0.35">
      <c r="A4" s="8"/>
    </row>
    <row r="5" spans="1:5" ht="15" thickBot="1" x14ac:dyDescent="0.35">
      <c r="A5" s="10"/>
      <c r="B5" s="42" t="s">
        <v>4</v>
      </c>
      <c r="C5" s="42"/>
      <c r="D5" s="42"/>
      <c r="E5" s="42"/>
    </row>
    <row r="6" spans="1:5" ht="15" thickBot="1" x14ac:dyDescent="0.35">
      <c r="A6" s="11" t="s">
        <v>5</v>
      </c>
      <c r="B6" s="12" t="s">
        <v>6</v>
      </c>
      <c r="C6" s="12" t="s">
        <v>7</v>
      </c>
      <c r="D6" s="12" t="s">
        <v>8</v>
      </c>
      <c r="E6" s="12" t="s">
        <v>9</v>
      </c>
    </row>
    <row r="7" spans="1:5" ht="15" thickBot="1" x14ac:dyDescent="0.35">
      <c r="A7" s="13" t="s">
        <v>10</v>
      </c>
      <c r="B7" s="14">
        <v>62094</v>
      </c>
      <c r="C7" s="14">
        <v>222812</v>
      </c>
      <c r="D7" s="14">
        <v>48658</v>
      </c>
      <c r="E7" s="15">
        <v>333564</v>
      </c>
    </row>
    <row r="8" spans="1:5" ht="15" thickBot="1" x14ac:dyDescent="0.35">
      <c r="A8" s="13" t="s">
        <v>11</v>
      </c>
      <c r="B8" s="14">
        <v>50833</v>
      </c>
      <c r="C8" s="14">
        <v>213052</v>
      </c>
      <c r="D8" s="14">
        <v>48233</v>
      </c>
      <c r="E8" s="15">
        <v>312118</v>
      </c>
    </row>
    <row r="9" spans="1:5" ht="15" thickBot="1" x14ac:dyDescent="0.35">
      <c r="A9" s="13" t="s">
        <v>12</v>
      </c>
      <c r="B9" s="14">
        <v>26754</v>
      </c>
      <c r="C9" s="14">
        <v>119559</v>
      </c>
      <c r="D9" s="14">
        <v>26904</v>
      </c>
      <c r="E9" s="15">
        <v>173217</v>
      </c>
    </row>
    <row r="10" spans="1:5" ht="15" thickBot="1" x14ac:dyDescent="0.35">
      <c r="A10" s="13" t="s">
        <v>13</v>
      </c>
      <c r="B10" s="14">
        <v>36281</v>
      </c>
      <c r="C10" s="14">
        <v>115214</v>
      </c>
      <c r="D10" s="14">
        <v>20796</v>
      </c>
      <c r="E10" s="15">
        <v>172291</v>
      </c>
    </row>
    <row r="11" spans="1:5" ht="15" thickBot="1" x14ac:dyDescent="0.35">
      <c r="A11" s="13" t="s">
        <v>14</v>
      </c>
      <c r="B11" s="14">
        <v>37540</v>
      </c>
      <c r="C11" s="14">
        <v>131224</v>
      </c>
      <c r="D11" s="14">
        <v>22069</v>
      </c>
      <c r="E11" s="15">
        <v>190833</v>
      </c>
    </row>
    <row r="12" spans="1:5" ht="15" thickBot="1" x14ac:dyDescent="0.35">
      <c r="A12" s="13" t="s">
        <v>15</v>
      </c>
      <c r="B12" s="14">
        <v>14491</v>
      </c>
      <c r="C12" s="14">
        <v>52319</v>
      </c>
      <c r="D12" s="14">
        <v>13100</v>
      </c>
      <c r="E12" s="15">
        <v>79910</v>
      </c>
    </row>
    <row r="13" spans="1:5" ht="15" thickBot="1" x14ac:dyDescent="0.35">
      <c r="A13" s="16" t="s">
        <v>16</v>
      </c>
      <c r="B13" s="17">
        <v>227993</v>
      </c>
      <c r="C13" s="17">
        <v>854180</v>
      </c>
      <c r="D13" s="17">
        <v>179760</v>
      </c>
      <c r="E13" s="17">
        <v>1261933</v>
      </c>
    </row>
    <row r="14" spans="1:5" x14ac:dyDescent="0.3">
      <c r="A14" s="18"/>
    </row>
  </sheetData>
  <mergeCells count="1">
    <mergeCell ref="B5:E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22" workbookViewId="0">
      <selection activeCell="A31" sqref="A31:C31"/>
    </sheetView>
  </sheetViews>
  <sheetFormatPr baseColWidth="10" defaultColWidth="11.44140625" defaultRowHeight="14.4" x14ac:dyDescent="0.3"/>
  <cols>
    <col min="1" max="1" width="39.88671875" style="5" customWidth="1"/>
    <col min="2" max="2" width="11.44140625" style="7"/>
    <col min="3" max="16384" width="11.44140625" style="2"/>
  </cols>
  <sheetData>
    <row r="1" spans="1:3" ht="15" thickBot="1" x14ac:dyDescent="0.35">
      <c r="A1" s="30" t="s">
        <v>17</v>
      </c>
      <c r="B1" s="2"/>
    </row>
    <row r="2" spans="1:3" ht="29.4" thickBot="1" x14ac:dyDescent="0.35">
      <c r="A2" s="31" t="s">
        <v>18</v>
      </c>
      <c r="B2" s="21" t="s">
        <v>19</v>
      </c>
      <c r="C2" s="21" t="s">
        <v>20</v>
      </c>
    </row>
    <row r="3" spans="1:3" ht="15" thickBot="1" x14ac:dyDescent="0.35">
      <c r="A3" s="13" t="s">
        <v>21</v>
      </c>
      <c r="B3" s="22">
        <v>1</v>
      </c>
      <c r="C3" s="23">
        <v>1</v>
      </c>
    </row>
    <row r="4" spans="1:3" ht="15" thickBot="1" x14ac:dyDescent="0.35">
      <c r="A4" s="13" t="s">
        <v>22</v>
      </c>
      <c r="B4" s="22">
        <v>1</v>
      </c>
      <c r="C4" s="23">
        <v>1</v>
      </c>
    </row>
    <row r="5" spans="1:3" ht="15" thickBot="1" x14ac:dyDescent="0.35">
      <c r="A5" s="13" t="s">
        <v>23</v>
      </c>
      <c r="B5" s="22">
        <v>1</v>
      </c>
      <c r="C5" s="23">
        <v>1</v>
      </c>
    </row>
    <row r="6" spans="1:3" ht="15" thickBot="1" x14ac:dyDescent="0.35">
      <c r="A6" s="13" t="s">
        <v>24</v>
      </c>
      <c r="B6" s="22">
        <v>1</v>
      </c>
      <c r="C6" s="23">
        <v>1</v>
      </c>
    </row>
    <row r="7" spans="1:3" ht="15" thickBot="1" x14ac:dyDescent="0.35">
      <c r="A7" s="13" t="s">
        <v>25</v>
      </c>
      <c r="B7" s="22">
        <v>2</v>
      </c>
      <c r="C7" s="23">
        <v>2</v>
      </c>
    </row>
    <row r="8" spans="1:3" ht="15" thickBot="1" x14ac:dyDescent="0.35">
      <c r="A8" s="13" t="s">
        <v>26</v>
      </c>
      <c r="B8" s="22">
        <v>1</v>
      </c>
      <c r="C8" s="23">
        <v>1</v>
      </c>
    </row>
    <row r="9" spans="1:3" ht="15" thickBot="1" x14ac:dyDescent="0.35">
      <c r="A9" s="13" t="s">
        <v>27</v>
      </c>
      <c r="B9" s="22"/>
      <c r="C9" s="23"/>
    </row>
    <row r="10" spans="1:3" ht="15" thickBot="1" x14ac:dyDescent="0.35">
      <c r="A10" s="13" t="s">
        <v>28</v>
      </c>
      <c r="B10" s="22">
        <v>1</v>
      </c>
      <c r="C10" s="23">
        <v>1</v>
      </c>
    </row>
    <row r="11" spans="1:3" ht="15" thickBot="1" x14ac:dyDescent="0.35">
      <c r="A11" s="13" t="s">
        <v>29</v>
      </c>
      <c r="B11" s="22">
        <v>1</v>
      </c>
      <c r="C11" s="23">
        <v>1</v>
      </c>
    </row>
    <row r="12" spans="1:3" ht="15" thickBot="1" x14ac:dyDescent="0.35">
      <c r="A12" s="13" t="s">
        <v>30</v>
      </c>
      <c r="B12" s="22"/>
      <c r="C12" s="23"/>
    </row>
    <row r="13" spans="1:3" ht="15" thickBot="1" x14ac:dyDescent="0.35">
      <c r="A13" s="13" t="s">
        <v>31</v>
      </c>
      <c r="B13" s="22">
        <v>1</v>
      </c>
      <c r="C13" s="23">
        <v>1</v>
      </c>
    </row>
    <row r="14" spans="1:3" ht="15" thickBot="1" x14ac:dyDescent="0.35">
      <c r="A14" s="13" t="s">
        <v>32</v>
      </c>
      <c r="B14" s="22">
        <v>1</v>
      </c>
      <c r="C14" s="23">
        <v>1</v>
      </c>
    </row>
    <row r="15" spans="1:3" ht="15" thickBot="1" x14ac:dyDescent="0.35">
      <c r="A15" s="13" t="s">
        <v>33</v>
      </c>
      <c r="B15" s="22"/>
      <c r="C15" s="23"/>
    </row>
    <row r="16" spans="1:3" ht="15" thickBot="1" x14ac:dyDescent="0.35">
      <c r="A16" s="13" t="s">
        <v>34</v>
      </c>
      <c r="B16" s="22">
        <v>12</v>
      </c>
      <c r="C16" s="23">
        <v>12</v>
      </c>
    </row>
    <row r="17" spans="1:3" ht="29.4" thickBot="1" x14ac:dyDescent="0.35">
      <c r="A17" s="33" t="s">
        <v>35</v>
      </c>
      <c r="B17" s="12">
        <v>23</v>
      </c>
      <c r="C17" s="24">
        <v>23</v>
      </c>
    </row>
    <row r="18" spans="1:3" ht="15" thickBot="1" x14ac:dyDescent="0.35">
      <c r="A18" s="13"/>
      <c r="B18" s="25"/>
      <c r="C18" s="26"/>
    </row>
    <row r="19" spans="1:3" ht="29.4" thickBot="1" x14ac:dyDescent="0.35">
      <c r="A19" s="32" t="s">
        <v>36</v>
      </c>
      <c r="B19" s="22" t="s">
        <v>19</v>
      </c>
      <c r="C19" s="23" t="s">
        <v>20</v>
      </c>
    </row>
    <row r="20" spans="1:3" ht="15" thickBot="1" x14ac:dyDescent="0.35">
      <c r="A20" s="13" t="s">
        <v>37</v>
      </c>
      <c r="B20" s="27"/>
      <c r="C20" s="28"/>
    </row>
    <row r="21" spans="1:3" ht="15" thickBot="1" x14ac:dyDescent="0.35">
      <c r="A21" s="13" t="s">
        <v>38</v>
      </c>
      <c r="B21" s="22">
        <v>4</v>
      </c>
      <c r="C21" s="23">
        <v>4</v>
      </c>
    </row>
    <row r="22" spans="1:3" ht="15" thickBot="1" x14ac:dyDescent="0.35">
      <c r="A22" s="13" t="s">
        <v>39</v>
      </c>
      <c r="B22" s="22">
        <v>2</v>
      </c>
      <c r="C22" s="23">
        <v>2</v>
      </c>
    </row>
    <row r="23" spans="1:3" ht="15" thickBot="1" x14ac:dyDescent="0.35">
      <c r="A23" s="13" t="s">
        <v>40</v>
      </c>
      <c r="B23" s="22">
        <v>67</v>
      </c>
      <c r="C23" s="23">
        <v>67</v>
      </c>
    </row>
    <row r="24" spans="1:3" ht="15" thickBot="1" x14ac:dyDescent="0.35">
      <c r="A24" s="11" t="s">
        <v>41</v>
      </c>
      <c r="B24" s="12">
        <v>73</v>
      </c>
      <c r="C24" s="24">
        <v>73</v>
      </c>
    </row>
    <row r="25" spans="1:3" ht="15" thickBot="1" x14ac:dyDescent="0.35">
      <c r="A25" s="13" t="s">
        <v>42</v>
      </c>
      <c r="B25" s="22"/>
      <c r="C25" s="23"/>
    </row>
    <row r="26" spans="1:3" ht="15" thickBot="1" x14ac:dyDescent="0.35">
      <c r="A26" s="13" t="s">
        <v>43</v>
      </c>
      <c r="B26" s="22">
        <v>4</v>
      </c>
      <c r="C26" s="23">
        <v>4</v>
      </c>
    </row>
    <row r="27" spans="1:3" ht="15" thickBot="1" x14ac:dyDescent="0.35">
      <c r="A27" s="13" t="s">
        <v>44</v>
      </c>
      <c r="B27" s="22">
        <v>164</v>
      </c>
      <c r="C27" s="23">
        <v>164</v>
      </c>
    </row>
    <row r="28" spans="1:3" ht="15" thickBot="1" x14ac:dyDescent="0.35">
      <c r="A28" s="11" t="s">
        <v>45</v>
      </c>
      <c r="B28" s="22">
        <v>168</v>
      </c>
      <c r="C28" s="23">
        <v>168</v>
      </c>
    </row>
    <row r="29" spans="1:3" ht="15" thickBot="1" x14ac:dyDescent="0.35">
      <c r="A29" s="11" t="s">
        <v>46</v>
      </c>
      <c r="B29" s="12">
        <v>241</v>
      </c>
      <c r="C29" s="24">
        <v>241</v>
      </c>
    </row>
    <row r="30" spans="1:3" ht="15" thickBot="1" x14ac:dyDescent="0.35">
      <c r="A30" s="13"/>
      <c r="B30" s="22"/>
      <c r="C30" s="23"/>
    </row>
    <row r="31" spans="1:3" ht="15" thickBot="1" x14ac:dyDescent="0.35">
      <c r="A31" s="16" t="s">
        <v>47</v>
      </c>
      <c r="B31" s="29">
        <v>264</v>
      </c>
      <c r="C31" s="29">
        <v>264</v>
      </c>
    </row>
    <row r="33" spans="3:3" x14ac:dyDescent="0.3">
      <c r="C33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3" sqref="A3:H16"/>
    </sheetView>
  </sheetViews>
  <sheetFormatPr baseColWidth="10" defaultColWidth="30.88671875" defaultRowHeight="14.4" x14ac:dyDescent="0.3"/>
  <cols>
    <col min="1" max="1" width="40.109375" style="6" customWidth="1"/>
    <col min="2" max="8" width="6.6640625" style="2" customWidth="1"/>
    <col min="9" max="16384" width="30.88671875" style="2"/>
  </cols>
  <sheetData>
    <row r="1" spans="1:8" x14ac:dyDescent="0.3">
      <c r="A1" s="20" t="s">
        <v>48</v>
      </c>
    </row>
    <row r="2" spans="1:8" ht="15" thickBot="1" x14ac:dyDescent="0.35"/>
    <row r="3" spans="1:8" ht="61.2" thickBot="1" x14ac:dyDescent="0.35">
      <c r="A3" s="31" t="s">
        <v>55</v>
      </c>
      <c r="B3" s="34" t="s">
        <v>9</v>
      </c>
      <c r="C3" s="34" t="s">
        <v>49</v>
      </c>
      <c r="D3" s="34" t="s">
        <v>50</v>
      </c>
      <c r="E3" s="34" t="s">
        <v>51</v>
      </c>
      <c r="F3" s="34" t="s">
        <v>52</v>
      </c>
      <c r="G3" s="34" t="s">
        <v>53</v>
      </c>
      <c r="H3" s="34" t="s">
        <v>54</v>
      </c>
    </row>
    <row r="4" spans="1:8" ht="15" thickBot="1" x14ac:dyDescent="0.35">
      <c r="A4" s="13" t="s">
        <v>56</v>
      </c>
      <c r="B4" s="22">
        <v>44</v>
      </c>
      <c r="C4" s="22">
        <v>9</v>
      </c>
      <c r="D4" s="22">
        <v>8</v>
      </c>
      <c r="E4" s="22">
        <v>8</v>
      </c>
      <c r="F4" s="22">
        <v>8</v>
      </c>
      <c r="G4" s="22">
        <v>5</v>
      </c>
      <c r="H4" s="22">
        <v>6</v>
      </c>
    </row>
    <row r="5" spans="1:8" ht="15" thickBot="1" x14ac:dyDescent="0.35">
      <c r="A5" s="13" t="s">
        <v>57</v>
      </c>
      <c r="B5" s="22">
        <v>12</v>
      </c>
      <c r="C5" s="22">
        <v>2</v>
      </c>
      <c r="D5" s="22">
        <v>2</v>
      </c>
      <c r="E5" s="22">
        <v>2</v>
      </c>
      <c r="F5" s="22">
        <v>2</v>
      </c>
      <c r="G5" s="22">
        <v>2</v>
      </c>
      <c r="H5" s="22">
        <v>2</v>
      </c>
    </row>
    <row r="6" spans="1:8" ht="15" thickBot="1" x14ac:dyDescent="0.35">
      <c r="A6" s="13" t="s">
        <v>58</v>
      </c>
      <c r="B6" s="22">
        <v>2</v>
      </c>
      <c r="C6" s="22">
        <v>1</v>
      </c>
      <c r="D6" s="22">
        <v>1</v>
      </c>
      <c r="E6" s="22"/>
      <c r="F6" s="22"/>
      <c r="G6" s="22"/>
      <c r="H6" s="22"/>
    </row>
    <row r="7" spans="1:8" ht="15" thickBot="1" x14ac:dyDescent="0.35">
      <c r="A7" s="13" t="s">
        <v>59</v>
      </c>
      <c r="B7" s="22">
        <v>7</v>
      </c>
      <c r="C7" s="22">
        <v>1</v>
      </c>
      <c r="D7" s="22">
        <v>2</v>
      </c>
      <c r="E7" s="22">
        <v>1</v>
      </c>
      <c r="F7" s="22">
        <v>1</v>
      </c>
      <c r="G7" s="22">
        <v>1</v>
      </c>
      <c r="H7" s="22">
        <v>1</v>
      </c>
    </row>
    <row r="8" spans="1:8" ht="15" thickBot="1" x14ac:dyDescent="0.35">
      <c r="A8" s="13" t="s">
        <v>60</v>
      </c>
      <c r="B8" s="22">
        <v>8</v>
      </c>
      <c r="C8" s="22">
        <v>2</v>
      </c>
      <c r="D8" s="22">
        <v>2</v>
      </c>
      <c r="E8" s="22">
        <v>1</v>
      </c>
      <c r="F8" s="22">
        <v>1</v>
      </c>
      <c r="G8" s="22">
        <v>1</v>
      </c>
      <c r="H8" s="22">
        <v>1</v>
      </c>
    </row>
    <row r="9" spans="1:8" ht="15" thickBot="1" x14ac:dyDescent="0.35">
      <c r="A9" s="13" t="s">
        <v>61</v>
      </c>
      <c r="B9" s="22">
        <v>28</v>
      </c>
      <c r="C9" s="22">
        <v>7</v>
      </c>
      <c r="D9" s="22">
        <v>7</v>
      </c>
      <c r="E9" s="22">
        <v>4</v>
      </c>
      <c r="F9" s="22">
        <v>4</v>
      </c>
      <c r="G9" s="22">
        <v>4</v>
      </c>
      <c r="H9" s="22">
        <v>2</v>
      </c>
    </row>
    <row r="10" spans="1:8" ht="15" thickBot="1" x14ac:dyDescent="0.35">
      <c r="A10" s="13" t="s">
        <v>62</v>
      </c>
      <c r="B10" s="22">
        <v>6</v>
      </c>
      <c r="C10" s="22">
        <v>1</v>
      </c>
      <c r="D10" s="22">
        <v>1</v>
      </c>
      <c r="E10" s="22">
        <v>1</v>
      </c>
      <c r="F10" s="22">
        <v>1</v>
      </c>
      <c r="G10" s="22">
        <v>1</v>
      </c>
      <c r="H10" s="22">
        <v>1</v>
      </c>
    </row>
    <row r="11" spans="1:8" ht="15" thickBot="1" x14ac:dyDescent="0.35">
      <c r="A11" s="13" t="s">
        <v>68</v>
      </c>
      <c r="B11" s="22">
        <v>19</v>
      </c>
      <c r="C11" s="22">
        <v>4</v>
      </c>
      <c r="D11" s="22">
        <v>5</v>
      </c>
      <c r="E11" s="22">
        <v>3</v>
      </c>
      <c r="F11" s="22">
        <v>3</v>
      </c>
      <c r="G11" s="22">
        <v>2</v>
      </c>
      <c r="H11" s="22">
        <v>2</v>
      </c>
    </row>
    <row r="12" spans="1:8" ht="15" thickBot="1" x14ac:dyDescent="0.35">
      <c r="A12" s="13" t="s">
        <v>63</v>
      </c>
      <c r="B12" s="22">
        <v>18</v>
      </c>
      <c r="C12" s="22">
        <v>3</v>
      </c>
      <c r="D12" s="22">
        <v>3</v>
      </c>
      <c r="E12" s="22">
        <v>3</v>
      </c>
      <c r="F12" s="22">
        <v>3</v>
      </c>
      <c r="G12" s="22">
        <v>3</v>
      </c>
      <c r="H12" s="22">
        <v>3</v>
      </c>
    </row>
    <row r="13" spans="1:8" ht="15" thickBot="1" x14ac:dyDescent="0.35">
      <c r="A13" s="13" t="s">
        <v>64</v>
      </c>
      <c r="B13" s="22">
        <v>4</v>
      </c>
      <c r="C13" s="22">
        <v>1</v>
      </c>
      <c r="D13" s="22">
        <v>1</v>
      </c>
      <c r="E13" s="22">
        <v>1</v>
      </c>
      <c r="F13" s="22">
        <v>1</v>
      </c>
      <c r="G13" s="22"/>
      <c r="H13" s="22"/>
    </row>
    <row r="14" spans="1:8" ht="15" thickBot="1" x14ac:dyDescent="0.35">
      <c r="A14" s="13" t="s">
        <v>65</v>
      </c>
      <c r="B14" s="22">
        <v>2</v>
      </c>
      <c r="C14" s="22">
        <v>1</v>
      </c>
      <c r="D14" s="22">
        <v>1</v>
      </c>
      <c r="E14" s="22"/>
      <c r="F14" s="22"/>
      <c r="G14" s="22"/>
      <c r="H14" s="22"/>
    </row>
    <row r="15" spans="1:8" ht="15" thickBot="1" x14ac:dyDescent="0.35">
      <c r="A15" s="13" t="s">
        <v>66</v>
      </c>
      <c r="B15" s="22">
        <v>1</v>
      </c>
      <c r="C15" s="22">
        <v>1</v>
      </c>
      <c r="D15" s="22"/>
      <c r="E15" s="22"/>
      <c r="F15" s="22"/>
      <c r="G15" s="22"/>
      <c r="H15" s="22"/>
    </row>
    <row r="16" spans="1:8" ht="15" thickBot="1" x14ac:dyDescent="0.35">
      <c r="A16" s="16" t="s">
        <v>67</v>
      </c>
      <c r="B16" s="35">
        <f>SUM(B4:B15)</f>
        <v>151</v>
      </c>
      <c r="C16" s="29">
        <f t="shared" ref="C16:H16" si="0">SUM(C4:C15)</f>
        <v>33</v>
      </c>
      <c r="D16" s="29">
        <f t="shared" si="0"/>
        <v>33</v>
      </c>
      <c r="E16" s="35">
        <f t="shared" si="0"/>
        <v>24</v>
      </c>
      <c r="F16" s="29">
        <f t="shared" si="0"/>
        <v>24</v>
      </c>
      <c r="G16" s="29">
        <f t="shared" si="0"/>
        <v>19</v>
      </c>
      <c r="H16" s="35">
        <f t="shared" si="0"/>
        <v>18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topLeftCell="A19" workbookViewId="0">
      <selection activeCell="A45" sqref="A45"/>
    </sheetView>
  </sheetViews>
  <sheetFormatPr baseColWidth="10" defaultColWidth="11.44140625" defaultRowHeight="14.4" x14ac:dyDescent="0.3"/>
  <cols>
    <col min="1" max="1" width="27.44140625" style="6" customWidth="1"/>
    <col min="2" max="16384" width="11.44140625" style="2"/>
  </cols>
  <sheetData>
    <row r="1" spans="1:3" x14ac:dyDescent="0.3">
      <c r="A1" s="20" t="s">
        <v>69</v>
      </c>
    </row>
    <row r="3" spans="1:3" ht="15" thickBot="1" x14ac:dyDescent="0.35">
      <c r="A3" s="38" t="s">
        <v>82</v>
      </c>
    </row>
    <row r="4" spans="1:3" ht="15" thickBot="1" x14ac:dyDescent="0.35">
      <c r="A4" s="31" t="s">
        <v>70</v>
      </c>
      <c r="B4" s="21">
        <v>2020</v>
      </c>
      <c r="C4" s="21">
        <v>2021</v>
      </c>
    </row>
    <row r="5" spans="1:3" ht="15" thickBot="1" x14ac:dyDescent="0.35">
      <c r="A5" s="13" t="s">
        <v>71</v>
      </c>
      <c r="B5" s="36">
        <v>8203</v>
      </c>
      <c r="C5" s="36">
        <v>12762</v>
      </c>
    </row>
    <row r="6" spans="1:3" ht="15" thickBot="1" x14ac:dyDescent="0.35">
      <c r="A6" s="13" t="s">
        <v>72</v>
      </c>
      <c r="B6" s="36">
        <v>7217</v>
      </c>
      <c r="C6" s="36">
        <v>8512</v>
      </c>
    </row>
    <row r="7" spans="1:3" ht="15" thickBot="1" x14ac:dyDescent="0.35">
      <c r="A7" s="13" t="s">
        <v>73</v>
      </c>
      <c r="B7" s="36">
        <v>8756</v>
      </c>
      <c r="C7" s="36">
        <v>10928</v>
      </c>
    </row>
    <row r="8" spans="1:3" ht="15" thickBot="1" x14ac:dyDescent="0.35">
      <c r="A8" s="13" t="s">
        <v>74</v>
      </c>
      <c r="B8" s="36">
        <v>37948</v>
      </c>
      <c r="C8" s="36">
        <v>54691</v>
      </c>
    </row>
    <row r="9" spans="1:3" ht="15" thickBot="1" x14ac:dyDescent="0.35">
      <c r="A9" s="13" t="s">
        <v>75</v>
      </c>
      <c r="B9" s="36">
        <v>8756</v>
      </c>
      <c r="C9" s="36">
        <v>11043</v>
      </c>
    </row>
    <row r="10" spans="1:3" ht="15" thickBot="1" x14ac:dyDescent="0.35">
      <c r="A10" s="13" t="s">
        <v>95</v>
      </c>
      <c r="B10" s="36">
        <v>493428</v>
      </c>
      <c r="C10" s="36">
        <v>578476</v>
      </c>
    </row>
    <row r="11" spans="1:3" ht="15" thickBot="1" x14ac:dyDescent="0.35">
      <c r="A11" s="13" t="s">
        <v>77</v>
      </c>
      <c r="B11" s="36">
        <v>42166</v>
      </c>
      <c r="C11" s="36">
        <v>49353</v>
      </c>
    </row>
    <row r="12" spans="1:3" ht="15" thickBot="1" x14ac:dyDescent="0.35">
      <c r="A12" s="13" t="s">
        <v>78</v>
      </c>
      <c r="B12" s="36">
        <v>68379</v>
      </c>
      <c r="C12" s="36">
        <v>85626</v>
      </c>
    </row>
    <row r="13" spans="1:3" ht="15" thickBot="1" x14ac:dyDescent="0.35">
      <c r="A13" s="13" t="s">
        <v>79</v>
      </c>
      <c r="B13" s="36">
        <v>90309</v>
      </c>
      <c r="C13" s="36">
        <v>106894</v>
      </c>
    </row>
    <row r="14" spans="1:3" ht="15" thickBot="1" x14ac:dyDescent="0.35">
      <c r="A14" s="13" t="s">
        <v>80</v>
      </c>
      <c r="B14" s="36">
        <v>2195</v>
      </c>
      <c r="C14" s="36">
        <v>2878</v>
      </c>
    </row>
    <row r="15" spans="1:3" ht="15" thickBot="1" x14ac:dyDescent="0.35">
      <c r="A15" s="16" t="s">
        <v>81</v>
      </c>
      <c r="B15" s="37">
        <f>SUM(B5:B14)</f>
        <v>767357</v>
      </c>
      <c r="C15" s="37">
        <f>SUM(C5:C14)</f>
        <v>921163</v>
      </c>
    </row>
    <row r="19" spans="1:3" ht="15" thickBot="1" x14ac:dyDescent="0.35">
      <c r="A19" s="38" t="s">
        <v>90</v>
      </c>
    </row>
    <row r="20" spans="1:3" ht="15" thickBot="1" x14ac:dyDescent="0.35">
      <c r="A20" s="31" t="s">
        <v>83</v>
      </c>
      <c r="B20" s="21">
        <v>2021</v>
      </c>
    </row>
    <row r="21" spans="1:3" ht="15" thickBot="1" x14ac:dyDescent="0.35">
      <c r="A21" s="13" t="s">
        <v>84</v>
      </c>
      <c r="B21" s="36">
        <v>114315</v>
      </c>
    </row>
    <row r="22" spans="1:3" ht="15" thickBot="1" x14ac:dyDescent="0.35">
      <c r="A22" s="13" t="s">
        <v>85</v>
      </c>
      <c r="B22" s="36">
        <v>96481</v>
      </c>
    </row>
    <row r="23" spans="1:3" ht="15" thickBot="1" x14ac:dyDescent="0.35">
      <c r="A23" s="13" t="s">
        <v>86</v>
      </c>
      <c r="B23" s="36">
        <v>67693</v>
      </c>
    </row>
    <row r="24" spans="1:3" ht="15" thickBot="1" x14ac:dyDescent="0.35">
      <c r="A24" s="13" t="s">
        <v>87</v>
      </c>
      <c r="B24" s="36">
        <v>97189</v>
      </c>
    </row>
    <row r="25" spans="1:3" ht="15" thickBot="1" x14ac:dyDescent="0.35">
      <c r="A25" s="13" t="s">
        <v>88</v>
      </c>
      <c r="B25" s="36">
        <v>121915</v>
      </c>
    </row>
    <row r="26" spans="1:3" ht="15" thickBot="1" x14ac:dyDescent="0.35">
      <c r="A26" s="13" t="s">
        <v>89</v>
      </c>
      <c r="B26" s="36">
        <v>168956</v>
      </c>
    </row>
    <row r="27" spans="1:3" ht="15" thickBot="1" x14ac:dyDescent="0.35">
      <c r="A27" s="16" t="s">
        <v>81</v>
      </c>
      <c r="B27" s="37">
        <f>SUM(B21:B26)</f>
        <v>666549</v>
      </c>
    </row>
    <row r="30" spans="1:3" ht="15" thickBot="1" x14ac:dyDescent="0.35">
      <c r="A30" s="38" t="s">
        <v>91</v>
      </c>
    </row>
    <row r="31" spans="1:3" ht="15" thickBot="1" x14ac:dyDescent="0.35">
      <c r="A31" s="31" t="s">
        <v>83</v>
      </c>
      <c r="B31" s="21">
        <v>2020</v>
      </c>
      <c r="C31" s="21">
        <v>2021</v>
      </c>
    </row>
    <row r="32" spans="1:3" ht="15" thickBot="1" x14ac:dyDescent="0.35">
      <c r="A32" s="13" t="s">
        <v>84</v>
      </c>
      <c r="B32" s="36">
        <v>132287</v>
      </c>
      <c r="C32" s="36">
        <v>153648</v>
      </c>
    </row>
    <row r="33" spans="1:3" ht="15" thickBot="1" x14ac:dyDescent="0.35">
      <c r="A33" s="13" t="s">
        <v>85</v>
      </c>
      <c r="B33" s="36">
        <v>101357</v>
      </c>
      <c r="C33" s="36">
        <v>125663</v>
      </c>
    </row>
    <row r="34" spans="1:3" ht="15" thickBot="1" x14ac:dyDescent="0.35">
      <c r="A34" s="13" t="s">
        <v>86</v>
      </c>
      <c r="B34" s="36">
        <v>77853</v>
      </c>
      <c r="C34" s="36">
        <v>91878</v>
      </c>
    </row>
    <row r="35" spans="1:3" ht="15" thickBot="1" x14ac:dyDescent="0.35">
      <c r="A35" s="13" t="s">
        <v>92</v>
      </c>
      <c r="B35" s="36">
        <v>1469</v>
      </c>
      <c r="C35" s="36"/>
    </row>
    <row r="36" spans="1:3" ht="15" thickBot="1" x14ac:dyDescent="0.35">
      <c r="A36" s="13" t="s">
        <v>87</v>
      </c>
      <c r="B36" s="36">
        <v>106557</v>
      </c>
      <c r="C36" s="36">
        <v>128757</v>
      </c>
    </row>
    <row r="37" spans="1:3" ht="15" thickBot="1" x14ac:dyDescent="0.35">
      <c r="A37" s="13" t="s">
        <v>88</v>
      </c>
      <c r="B37" s="36">
        <v>146245</v>
      </c>
      <c r="C37" s="36">
        <v>175615</v>
      </c>
    </row>
    <row r="38" spans="1:3" ht="15" thickBot="1" x14ac:dyDescent="0.35">
      <c r="A38" s="13" t="s">
        <v>89</v>
      </c>
      <c r="B38" s="36">
        <v>201589</v>
      </c>
      <c r="C38" s="36">
        <v>245602</v>
      </c>
    </row>
    <row r="39" spans="1:3" ht="15" thickBot="1" x14ac:dyDescent="0.35">
      <c r="A39" s="16" t="s">
        <v>81</v>
      </c>
      <c r="B39" s="37">
        <f>SUM(B32:B38)</f>
        <v>767357</v>
      </c>
      <c r="C39" s="37">
        <f>SUM(C32:C38)</f>
        <v>921163</v>
      </c>
    </row>
  </sheetData>
  <pageMargins left="0.7" right="0.7" top="0.75" bottom="0.75" header="0.3" footer="0.3"/>
  <pageSetup paperSize="9" orientation="portrait" r:id="rId1"/>
  <ignoredErrors>
    <ignoredError sqref="B15:C15 B27 B39:C39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2"/>
  <sheetViews>
    <sheetView topLeftCell="A65" workbookViewId="0">
      <selection activeCell="A80" sqref="A80:C92"/>
    </sheetView>
  </sheetViews>
  <sheetFormatPr baseColWidth="10" defaultRowHeight="14.4" x14ac:dyDescent="0.3"/>
  <cols>
    <col min="1" max="1" width="20.109375" customWidth="1"/>
  </cols>
  <sheetData>
    <row r="1" spans="1:3" x14ac:dyDescent="0.3">
      <c r="A1" s="43" t="s">
        <v>93</v>
      </c>
    </row>
    <row r="2" spans="1:3" x14ac:dyDescent="0.3">
      <c r="A2" s="43"/>
    </row>
    <row r="3" spans="1:3" x14ac:dyDescent="0.3">
      <c r="A3" s="43" t="s">
        <v>10</v>
      </c>
    </row>
    <row r="4" spans="1:3" ht="15" thickBot="1" x14ac:dyDescent="0.35">
      <c r="A4" s="38" t="s">
        <v>82</v>
      </c>
      <c r="B4" s="2"/>
      <c r="C4" s="2"/>
    </row>
    <row r="5" spans="1:3" ht="29.4" thickBot="1" x14ac:dyDescent="0.35">
      <c r="A5" s="31" t="s">
        <v>70</v>
      </c>
      <c r="B5" s="21">
        <v>2020</v>
      </c>
      <c r="C5" s="21">
        <v>2021</v>
      </c>
    </row>
    <row r="6" spans="1:3" ht="15" thickBot="1" x14ac:dyDescent="0.35">
      <c r="A6" s="13" t="s">
        <v>71</v>
      </c>
      <c r="B6" s="36">
        <v>2372</v>
      </c>
      <c r="C6" s="36">
        <v>3721</v>
      </c>
    </row>
    <row r="7" spans="1:3" ht="15" thickBot="1" x14ac:dyDescent="0.35">
      <c r="A7" s="13" t="s">
        <v>72</v>
      </c>
      <c r="B7" s="36">
        <v>1865</v>
      </c>
      <c r="C7" s="36">
        <v>2190</v>
      </c>
    </row>
    <row r="8" spans="1:3" ht="15" thickBot="1" x14ac:dyDescent="0.35">
      <c r="A8" s="13" t="s">
        <v>73</v>
      </c>
      <c r="B8" s="36">
        <v>1982</v>
      </c>
      <c r="C8" s="36">
        <v>2872</v>
      </c>
    </row>
    <row r="9" spans="1:3" ht="15" thickBot="1" x14ac:dyDescent="0.35">
      <c r="A9" s="13" t="s">
        <v>74</v>
      </c>
      <c r="B9" s="36">
        <v>11813</v>
      </c>
      <c r="C9" s="36">
        <v>16363</v>
      </c>
    </row>
    <row r="10" spans="1:3" ht="15" thickBot="1" x14ac:dyDescent="0.35">
      <c r="A10" s="13" t="s">
        <v>75</v>
      </c>
      <c r="B10" s="36">
        <v>2143</v>
      </c>
      <c r="C10" s="36">
        <v>3301</v>
      </c>
    </row>
    <row r="11" spans="1:3" ht="15" thickBot="1" x14ac:dyDescent="0.35">
      <c r="A11" s="13" t="s">
        <v>95</v>
      </c>
      <c r="B11" s="36">
        <v>127876</v>
      </c>
      <c r="C11" s="36">
        <v>154177</v>
      </c>
    </row>
    <row r="12" spans="1:3" ht="15" thickBot="1" x14ac:dyDescent="0.35">
      <c r="A12" s="13" t="s">
        <v>77</v>
      </c>
      <c r="B12" s="36">
        <v>11998</v>
      </c>
      <c r="C12" s="36">
        <v>13967</v>
      </c>
    </row>
    <row r="13" spans="1:3" ht="15" thickBot="1" x14ac:dyDescent="0.35">
      <c r="A13" s="13" t="s">
        <v>78</v>
      </c>
      <c r="B13" s="36">
        <v>18664</v>
      </c>
      <c r="C13" s="36">
        <v>22487</v>
      </c>
    </row>
    <row r="14" spans="1:3" ht="15" thickBot="1" x14ac:dyDescent="0.35">
      <c r="A14" s="13" t="s">
        <v>79</v>
      </c>
      <c r="B14" s="36">
        <v>21567</v>
      </c>
      <c r="C14" s="36">
        <v>24730</v>
      </c>
    </row>
    <row r="15" spans="1:3" ht="15" thickBot="1" x14ac:dyDescent="0.35">
      <c r="A15" s="13" t="s">
        <v>80</v>
      </c>
      <c r="B15" s="36">
        <v>1309</v>
      </c>
      <c r="C15" s="36">
        <v>1794</v>
      </c>
    </row>
    <row r="16" spans="1:3" ht="15" thickBot="1" x14ac:dyDescent="0.35">
      <c r="A16" s="16" t="s">
        <v>81</v>
      </c>
      <c r="B16" s="37">
        <f>SUM(B6:B15)</f>
        <v>201589</v>
      </c>
      <c r="C16" s="37">
        <f>SUM(C6:C15)</f>
        <v>245602</v>
      </c>
    </row>
    <row r="19" spans="1:3" x14ac:dyDescent="0.3">
      <c r="A19" s="43" t="s">
        <v>11</v>
      </c>
    </row>
    <row r="20" spans="1:3" ht="15" thickBot="1" x14ac:dyDescent="0.35">
      <c r="A20" s="38" t="s">
        <v>82</v>
      </c>
      <c r="B20" s="2"/>
      <c r="C20" s="2"/>
    </row>
    <row r="21" spans="1:3" ht="15" thickBot="1" x14ac:dyDescent="0.35">
      <c r="A21" s="31" t="s">
        <v>70</v>
      </c>
      <c r="B21" s="21">
        <v>2020</v>
      </c>
      <c r="C21" s="21">
        <v>2021</v>
      </c>
    </row>
    <row r="22" spans="1:3" ht="15" thickBot="1" x14ac:dyDescent="0.35">
      <c r="A22" s="13" t="s">
        <v>71</v>
      </c>
      <c r="B22" s="36">
        <v>2092</v>
      </c>
      <c r="C22" s="36">
        <v>2707</v>
      </c>
    </row>
    <row r="23" spans="1:3" ht="15" thickBot="1" x14ac:dyDescent="0.35">
      <c r="A23" s="13" t="s">
        <v>72</v>
      </c>
      <c r="B23" s="36">
        <v>1662</v>
      </c>
      <c r="C23" s="36">
        <v>1955</v>
      </c>
    </row>
    <row r="24" spans="1:3" ht="15" thickBot="1" x14ac:dyDescent="0.35">
      <c r="A24" s="13" t="s">
        <v>73</v>
      </c>
      <c r="B24" s="36">
        <v>2367</v>
      </c>
      <c r="C24" s="36">
        <v>2774</v>
      </c>
    </row>
    <row r="25" spans="1:3" ht="15" thickBot="1" x14ac:dyDescent="0.35">
      <c r="A25" s="13" t="s">
        <v>74</v>
      </c>
      <c r="B25" s="36">
        <v>3448</v>
      </c>
      <c r="C25" s="36">
        <v>5138</v>
      </c>
    </row>
    <row r="26" spans="1:3" ht="15" thickBot="1" x14ac:dyDescent="0.35">
      <c r="A26" s="13" t="s">
        <v>75</v>
      </c>
      <c r="B26" s="36">
        <v>1758</v>
      </c>
      <c r="C26" s="36">
        <v>2011</v>
      </c>
    </row>
    <row r="27" spans="1:3" ht="15" thickBot="1" x14ac:dyDescent="0.35">
      <c r="A27" s="13" t="s">
        <v>95</v>
      </c>
      <c r="B27" s="36">
        <v>93131</v>
      </c>
      <c r="C27" s="36">
        <v>106033</v>
      </c>
    </row>
    <row r="28" spans="1:3" ht="15" thickBot="1" x14ac:dyDescent="0.35">
      <c r="A28" s="13" t="s">
        <v>77</v>
      </c>
      <c r="B28" s="36">
        <v>7880</v>
      </c>
      <c r="C28" s="36">
        <v>9639</v>
      </c>
    </row>
    <row r="29" spans="1:3" ht="15" thickBot="1" x14ac:dyDescent="0.35">
      <c r="A29" s="13" t="s">
        <v>78</v>
      </c>
      <c r="B29" s="36">
        <v>16367</v>
      </c>
      <c r="C29" s="36">
        <v>24180</v>
      </c>
    </row>
    <row r="30" spans="1:3" ht="15" thickBot="1" x14ac:dyDescent="0.35">
      <c r="A30" s="13" t="s">
        <v>79</v>
      </c>
      <c r="B30" s="36">
        <v>16654</v>
      </c>
      <c r="C30" s="36">
        <v>20094</v>
      </c>
    </row>
    <row r="31" spans="1:3" ht="15" thickBot="1" x14ac:dyDescent="0.35">
      <c r="A31" s="13" t="s">
        <v>80</v>
      </c>
      <c r="B31" s="36">
        <v>886</v>
      </c>
      <c r="C31" s="36">
        <v>1084</v>
      </c>
    </row>
    <row r="32" spans="1:3" ht="15" thickBot="1" x14ac:dyDescent="0.35">
      <c r="A32" s="16" t="s">
        <v>81</v>
      </c>
      <c r="B32" s="37">
        <f>SUM(B22:B31)</f>
        <v>146245</v>
      </c>
      <c r="C32" s="37">
        <f>SUM(C22:C31)</f>
        <v>175615</v>
      </c>
    </row>
    <row r="35" spans="1:3" x14ac:dyDescent="0.3">
      <c r="A35" s="43" t="s">
        <v>12</v>
      </c>
    </row>
    <row r="36" spans="1:3" ht="15" thickBot="1" x14ac:dyDescent="0.35">
      <c r="A36" s="38" t="s">
        <v>82</v>
      </c>
      <c r="B36" s="2"/>
      <c r="C36" s="2"/>
    </row>
    <row r="37" spans="1:3" ht="15" thickBot="1" x14ac:dyDescent="0.35">
      <c r="A37" s="31" t="s">
        <v>70</v>
      </c>
      <c r="B37" s="21">
        <v>2020</v>
      </c>
      <c r="C37" s="21">
        <v>2021</v>
      </c>
    </row>
    <row r="38" spans="1:3" ht="15" thickBot="1" x14ac:dyDescent="0.35">
      <c r="A38" s="13" t="s">
        <v>71</v>
      </c>
      <c r="B38" s="36">
        <v>1048</v>
      </c>
      <c r="C38" s="36">
        <v>1544</v>
      </c>
    </row>
    <row r="39" spans="1:3" ht="15" thickBot="1" x14ac:dyDescent="0.35">
      <c r="A39" s="13" t="s">
        <v>72</v>
      </c>
      <c r="B39" s="36">
        <v>1240</v>
      </c>
      <c r="C39" s="36">
        <v>1552</v>
      </c>
    </row>
    <row r="40" spans="1:3" ht="15" thickBot="1" x14ac:dyDescent="0.35">
      <c r="A40" s="13" t="s">
        <v>73</v>
      </c>
      <c r="B40" s="36">
        <v>1132</v>
      </c>
      <c r="C40" s="36">
        <v>1320</v>
      </c>
    </row>
    <row r="41" spans="1:3" ht="15" thickBot="1" x14ac:dyDescent="0.35">
      <c r="A41" s="13" t="s">
        <v>74</v>
      </c>
      <c r="B41" s="36">
        <v>7679</v>
      </c>
      <c r="C41" s="36">
        <v>10168</v>
      </c>
    </row>
    <row r="42" spans="1:3" ht="15" thickBot="1" x14ac:dyDescent="0.35">
      <c r="A42" s="13" t="s">
        <v>75</v>
      </c>
      <c r="B42" s="36">
        <v>1196</v>
      </c>
      <c r="C42" s="36">
        <v>1621</v>
      </c>
    </row>
    <row r="43" spans="1:3" ht="15" thickBot="1" x14ac:dyDescent="0.35">
      <c r="A43" s="13" t="s">
        <v>76</v>
      </c>
      <c r="B43" s="36">
        <v>85985</v>
      </c>
      <c r="C43" s="36">
        <v>101284</v>
      </c>
    </row>
    <row r="44" spans="1:3" ht="15" thickBot="1" x14ac:dyDescent="0.35">
      <c r="A44" s="13" t="s">
        <v>77</v>
      </c>
      <c r="B44" s="36">
        <v>6653</v>
      </c>
      <c r="C44" s="36">
        <v>7572</v>
      </c>
    </row>
    <row r="45" spans="1:3" ht="15" thickBot="1" x14ac:dyDescent="0.35">
      <c r="A45" s="13" t="s">
        <v>78</v>
      </c>
      <c r="B45" s="36">
        <v>10689</v>
      </c>
      <c r="C45" s="36">
        <v>11412</v>
      </c>
    </row>
    <row r="46" spans="1:3" ht="15" thickBot="1" x14ac:dyDescent="0.35">
      <c r="A46" s="13" t="s">
        <v>79</v>
      </c>
      <c r="B46" s="36">
        <v>16665</v>
      </c>
      <c r="C46" s="36">
        <v>17175</v>
      </c>
    </row>
    <row r="47" spans="1:3" ht="15" thickBot="1" x14ac:dyDescent="0.35">
      <c r="A47" s="16" t="s">
        <v>81</v>
      </c>
      <c r="B47" s="37">
        <f>SUM(B38:B46)</f>
        <v>132287</v>
      </c>
      <c r="C47" s="37">
        <f>SUM(C38:C46)</f>
        <v>153648</v>
      </c>
    </row>
    <row r="50" spans="1:3" x14ac:dyDescent="0.3">
      <c r="A50" s="43" t="s">
        <v>13</v>
      </c>
    </row>
    <row r="51" spans="1:3" ht="15" thickBot="1" x14ac:dyDescent="0.35">
      <c r="A51" s="38" t="s">
        <v>82</v>
      </c>
      <c r="B51" s="2"/>
      <c r="C51" s="2"/>
    </row>
    <row r="52" spans="1:3" ht="15" thickBot="1" x14ac:dyDescent="0.35">
      <c r="A52" s="31" t="s">
        <v>70</v>
      </c>
      <c r="B52" s="21">
        <v>2020</v>
      </c>
      <c r="C52" s="21">
        <v>2021</v>
      </c>
    </row>
    <row r="53" spans="1:3" ht="15" thickBot="1" x14ac:dyDescent="0.35">
      <c r="A53" s="13" t="s">
        <v>71</v>
      </c>
      <c r="B53" s="36">
        <v>727</v>
      </c>
      <c r="C53" s="36">
        <v>1621</v>
      </c>
    </row>
    <row r="54" spans="1:3" ht="15" thickBot="1" x14ac:dyDescent="0.35">
      <c r="A54" s="13" t="s">
        <v>72</v>
      </c>
      <c r="B54" s="36">
        <v>684</v>
      </c>
      <c r="C54" s="36">
        <v>718</v>
      </c>
    </row>
    <row r="55" spans="1:3" ht="15" thickBot="1" x14ac:dyDescent="0.35">
      <c r="A55" s="13" t="s">
        <v>73</v>
      </c>
      <c r="B55" s="36">
        <v>1350</v>
      </c>
      <c r="C55" s="36">
        <v>1612</v>
      </c>
    </row>
    <row r="56" spans="1:3" ht="15" thickBot="1" x14ac:dyDescent="0.35">
      <c r="A56" s="13" t="s">
        <v>74</v>
      </c>
      <c r="B56" s="36">
        <v>6819</v>
      </c>
      <c r="C56" s="36">
        <v>10020</v>
      </c>
    </row>
    <row r="57" spans="1:3" ht="15" thickBot="1" x14ac:dyDescent="0.35">
      <c r="A57" s="13" t="s">
        <v>75</v>
      </c>
      <c r="B57" s="36">
        <v>961</v>
      </c>
      <c r="C57" s="36">
        <v>1099</v>
      </c>
    </row>
    <row r="58" spans="1:3" ht="15" thickBot="1" x14ac:dyDescent="0.35">
      <c r="A58" s="13" t="s">
        <v>76</v>
      </c>
      <c r="B58" s="36">
        <v>68340</v>
      </c>
      <c r="C58" s="36">
        <v>79414</v>
      </c>
    </row>
    <row r="59" spans="1:3" ht="15" thickBot="1" x14ac:dyDescent="0.35">
      <c r="A59" s="13" t="s">
        <v>77</v>
      </c>
      <c r="B59" s="36">
        <v>5928</v>
      </c>
      <c r="C59" s="36">
        <v>6824</v>
      </c>
    </row>
    <row r="60" spans="1:3" ht="15" thickBot="1" x14ac:dyDescent="0.35">
      <c r="A60" s="13" t="s">
        <v>78</v>
      </c>
      <c r="B60" s="36">
        <v>9754</v>
      </c>
      <c r="C60" s="36">
        <v>11908</v>
      </c>
    </row>
    <row r="61" spans="1:3" ht="15" thickBot="1" x14ac:dyDescent="0.35">
      <c r="A61" s="13" t="s">
        <v>79</v>
      </c>
      <c r="B61" s="36">
        <v>11994</v>
      </c>
      <c r="C61" s="36">
        <v>15541</v>
      </c>
    </row>
    <row r="62" spans="1:3" ht="15" thickBot="1" x14ac:dyDescent="0.35">
      <c r="A62" s="16" t="s">
        <v>81</v>
      </c>
      <c r="B62" s="37">
        <f>SUM(B53:B61)</f>
        <v>106557</v>
      </c>
      <c r="C62" s="37">
        <f>SUM(C53:C61)</f>
        <v>128757</v>
      </c>
    </row>
    <row r="65" spans="1:3" x14ac:dyDescent="0.3">
      <c r="A65" s="43" t="s">
        <v>14</v>
      </c>
    </row>
    <row r="66" spans="1:3" ht="15" thickBot="1" x14ac:dyDescent="0.35">
      <c r="A66" s="38" t="s">
        <v>82</v>
      </c>
      <c r="B66" s="2"/>
      <c r="C66" s="2"/>
    </row>
    <row r="67" spans="1:3" ht="15" thickBot="1" x14ac:dyDescent="0.35">
      <c r="A67" s="31" t="s">
        <v>70</v>
      </c>
      <c r="B67" s="21">
        <v>2020</v>
      </c>
      <c r="C67" s="21">
        <v>2021</v>
      </c>
    </row>
    <row r="68" spans="1:3" ht="15" thickBot="1" x14ac:dyDescent="0.35">
      <c r="A68" s="13" t="s">
        <v>71</v>
      </c>
      <c r="B68" s="36">
        <v>1264</v>
      </c>
      <c r="C68" s="36">
        <v>2027</v>
      </c>
    </row>
    <row r="69" spans="1:3" ht="15" thickBot="1" x14ac:dyDescent="0.35">
      <c r="A69" s="13" t="s">
        <v>72</v>
      </c>
      <c r="B69" s="36">
        <v>952</v>
      </c>
      <c r="C69" s="36">
        <v>1093</v>
      </c>
    </row>
    <row r="70" spans="1:3" ht="15" thickBot="1" x14ac:dyDescent="0.35">
      <c r="A70" s="13" t="s">
        <v>73</v>
      </c>
      <c r="B70" s="36">
        <v>890</v>
      </c>
      <c r="C70" s="36">
        <v>1062</v>
      </c>
    </row>
    <row r="71" spans="1:3" ht="15" thickBot="1" x14ac:dyDescent="0.35">
      <c r="A71" s="13" t="s">
        <v>74</v>
      </c>
      <c r="B71" s="36">
        <v>4432</v>
      </c>
      <c r="C71" s="36">
        <v>8166</v>
      </c>
    </row>
    <row r="72" spans="1:3" ht="15" thickBot="1" x14ac:dyDescent="0.35">
      <c r="A72" s="13" t="s">
        <v>75</v>
      </c>
      <c r="B72" s="36">
        <v>1490</v>
      </c>
      <c r="C72" s="36">
        <v>1631</v>
      </c>
    </row>
    <row r="73" spans="1:3" ht="15" thickBot="1" x14ac:dyDescent="0.35">
      <c r="A73" s="13" t="s">
        <v>76</v>
      </c>
      <c r="B73" s="36">
        <v>66410</v>
      </c>
      <c r="C73" s="36">
        <v>78893</v>
      </c>
    </row>
    <row r="74" spans="1:3" ht="15" thickBot="1" x14ac:dyDescent="0.35">
      <c r="A74" s="13" t="s">
        <v>77</v>
      </c>
      <c r="B74" s="36">
        <v>5592</v>
      </c>
      <c r="C74" s="36">
        <v>6765</v>
      </c>
    </row>
    <row r="75" spans="1:3" ht="15" thickBot="1" x14ac:dyDescent="0.35">
      <c r="A75" s="13" t="s">
        <v>78</v>
      </c>
      <c r="B75" s="36">
        <v>7314</v>
      </c>
      <c r="C75" s="36">
        <v>9247</v>
      </c>
    </row>
    <row r="76" spans="1:3" ht="15" thickBot="1" x14ac:dyDescent="0.35">
      <c r="A76" s="13" t="s">
        <v>79</v>
      </c>
      <c r="B76" s="36">
        <v>13013</v>
      </c>
      <c r="C76" s="36">
        <v>16779</v>
      </c>
    </row>
    <row r="77" spans="1:3" ht="15" thickBot="1" x14ac:dyDescent="0.35">
      <c r="A77" s="16" t="s">
        <v>81</v>
      </c>
      <c r="B77" s="37">
        <f>SUM(B68:B76)</f>
        <v>101357</v>
      </c>
      <c r="C77" s="37">
        <f>SUM(C68:C76)</f>
        <v>125663</v>
      </c>
    </row>
    <row r="80" spans="1:3" x14ac:dyDescent="0.3">
      <c r="A80" s="43" t="s">
        <v>15</v>
      </c>
    </row>
    <row r="81" spans="1:3" ht="15" thickBot="1" x14ac:dyDescent="0.35">
      <c r="A81" s="38" t="s">
        <v>82</v>
      </c>
      <c r="B81" s="2"/>
      <c r="C81" s="2"/>
    </row>
    <row r="82" spans="1:3" ht="15" thickBot="1" x14ac:dyDescent="0.35">
      <c r="A82" s="31" t="s">
        <v>70</v>
      </c>
      <c r="B82" s="21">
        <v>2020</v>
      </c>
      <c r="C82" s="21">
        <v>2021</v>
      </c>
    </row>
    <row r="83" spans="1:3" ht="15" thickBot="1" x14ac:dyDescent="0.35">
      <c r="A83" s="13" t="s">
        <v>71</v>
      </c>
      <c r="B83" s="36">
        <v>700</v>
      </c>
      <c r="C83" s="36">
        <v>1142</v>
      </c>
    </row>
    <row r="84" spans="1:3" ht="15" thickBot="1" x14ac:dyDescent="0.35">
      <c r="A84" s="13" t="s">
        <v>72</v>
      </c>
      <c r="B84" s="36">
        <v>814</v>
      </c>
      <c r="C84" s="36">
        <v>1004</v>
      </c>
    </row>
    <row r="85" spans="1:3" ht="15" thickBot="1" x14ac:dyDescent="0.35">
      <c r="A85" s="13" t="s">
        <v>73</v>
      </c>
      <c r="B85" s="36">
        <v>1035</v>
      </c>
      <c r="C85" s="36">
        <v>1288</v>
      </c>
    </row>
    <row r="86" spans="1:3" ht="15" thickBot="1" x14ac:dyDescent="0.35">
      <c r="A86" s="13" t="s">
        <v>74</v>
      </c>
      <c r="B86" s="36">
        <v>3757</v>
      </c>
      <c r="C86" s="36">
        <v>4836</v>
      </c>
    </row>
    <row r="87" spans="1:3" ht="15" thickBot="1" x14ac:dyDescent="0.35">
      <c r="A87" s="13" t="s">
        <v>75</v>
      </c>
      <c r="B87" s="36">
        <v>1210</v>
      </c>
      <c r="C87" s="36">
        <v>1380</v>
      </c>
    </row>
    <row r="88" spans="1:3" ht="15" thickBot="1" x14ac:dyDescent="0.35">
      <c r="A88" s="13" t="s">
        <v>76</v>
      </c>
      <c r="B88" s="36">
        <v>50341</v>
      </c>
      <c r="C88" s="36">
        <v>58675</v>
      </c>
    </row>
    <row r="89" spans="1:3" ht="15" thickBot="1" x14ac:dyDescent="0.35">
      <c r="A89" s="13" t="s">
        <v>77</v>
      </c>
      <c r="B89" s="36">
        <v>4115</v>
      </c>
      <c r="C89" s="36">
        <v>4586</v>
      </c>
    </row>
    <row r="90" spans="1:3" ht="15" thickBot="1" x14ac:dyDescent="0.35">
      <c r="A90" s="13" t="s">
        <v>78</v>
      </c>
      <c r="B90" s="36">
        <v>5465</v>
      </c>
      <c r="C90" s="36">
        <v>6392</v>
      </c>
    </row>
    <row r="91" spans="1:3" ht="15" thickBot="1" x14ac:dyDescent="0.35">
      <c r="A91" s="13" t="s">
        <v>79</v>
      </c>
      <c r="B91" s="36">
        <v>10416</v>
      </c>
      <c r="C91" s="36">
        <v>12575</v>
      </c>
    </row>
    <row r="92" spans="1:3" ht="15" thickBot="1" x14ac:dyDescent="0.35">
      <c r="A92" s="16" t="s">
        <v>81</v>
      </c>
      <c r="B92" s="37">
        <f>SUM(B83:B91)</f>
        <v>77853</v>
      </c>
      <c r="C92" s="37">
        <f>SUM(C83:C91)</f>
        <v>91878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6"/>
  <sheetViews>
    <sheetView tabSelected="1" topLeftCell="A7" workbookViewId="0">
      <selection activeCell="A19" sqref="A19:C24"/>
    </sheetView>
  </sheetViews>
  <sheetFormatPr baseColWidth="10" defaultRowHeight="14.4" x14ac:dyDescent="0.3"/>
  <cols>
    <col min="1" max="1" width="26.5546875" customWidth="1"/>
  </cols>
  <sheetData>
    <row r="1" spans="1:3" x14ac:dyDescent="0.3">
      <c r="A1" t="s">
        <v>96</v>
      </c>
    </row>
    <row r="3" spans="1:3" ht="15" thickBot="1" x14ac:dyDescent="0.35">
      <c r="A3" s="38" t="s">
        <v>97</v>
      </c>
      <c r="B3" s="2"/>
      <c r="C3" s="2"/>
    </row>
    <row r="4" spans="1:3" ht="29.4" thickBot="1" x14ac:dyDescent="0.35">
      <c r="A4" s="31" t="s">
        <v>70</v>
      </c>
      <c r="B4" s="21">
        <v>2020</v>
      </c>
      <c r="C4" s="21">
        <v>2021</v>
      </c>
    </row>
    <row r="5" spans="1:3" ht="15" thickBot="1" x14ac:dyDescent="0.35">
      <c r="A5" s="13" t="s">
        <v>98</v>
      </c>
      <c r="B5" s="36">
        <v>378105</v>
      </c>
      <c r="C5" s="36">
        <v>487447</v>
      </c>
    </row>
    <row r="6" spans="1:3" ht="15" thickBot="1" x14ac:dyDescent="0.35">
      <c r="A6" s="13" t="s">
        <v>99</v>
      </c>
      <c r="B6" s="36">
        <v>86356</v>
      </c>
      <c r="C6" s="36">
        <v>84217</v>
      </c>
    </row>
    <row r="7" spans="1:3" ht="15" thickBot="1" x14ac:dyDescent="0.35">
      <c r="A7" s="13" t="s">
        <v>100</v>
      </c>
      <c r="B7" s="36">
        <v>302896</v>
      </c>
      <c r="C7" s="36">
        <v>349499</v>
      </c>
    </row>
    <row r="8" spans="1:3" ht="15" thickBot="1" x14ac:dyDescent="0.35">
      <c r="A8" s="16" t="s">
        <v>9</v>
      </c>
      <c r="B8" s="37">
        <f>SUM(B5:B7)</f>
        <v>767357</v>
      </c>
      <c r="C8" s="37">
        <f>SUM(C5:C7)</f>
        <v>921163</v>
      </c>
    </row>
    <row r="11" spans="1:3" ht="15" thickBot="1" x14ac:dyDescent="0.35">
      <c r="A11" s="38" t="s">
        <v>10</v>
      </c>
      <c r="B11" s="2"/>
      <c r="C11" s="2"/>
    </row>
    <row r="12" spans="1:3" ht="15" thickBot="1" x14ac:dyDescent="0.35">
      <c r="A12" s="31" t="s">
        <v>70</v>
      </c>
      <c r="B12" s="21">
        <v>2020</v>
      </c>
      <c r="C12" s="21">
        <v>2021</v>
      </c>
    </row>
    <row r="13" spans="1:3" ht="15" thickBot="1" x14ac:dyDescent="0.35">
      <c r="A13" s="13" t="s">
        <v>98</v>
      </c>
      <c r="B13" s="36">
        <v>104675</v>
      </c>
      <c r="C13" s="36">
        <v>136803</v>
      </c>
    </row>
    <row r="14" spans="1:3" ht="15" thickBot="1" x14ac:dyDescent="0.35">
      <c r="A14" s="13" t="s">
        <v>99</v>
      </c>
      <c r="B14" s="36">
        <v>23836</v>
      </c>
      <c r="C14" s="36">
        <v>24185</v>
      </c>
    </row>
    <row r="15" spans="1:3" ht="15" thickBot="1" x14ac:dyDescent="0.35">
      <c r="A15" s="13" t="s">
        <v>100</v>
      </c>
      <c r="B15" s="36">
        <v>73323</v>
      </c>
      <c r="C15" s="36">
        <v>84614</v>
      </c>
    </row>
    <row r="16" spans="1:3" ht="15" thickBot="1" x14ac:dyDescent="0.35">
      <c r="A16" s="16" t="s">
        <v>9</v>
      </c>
      <c r="B16" s="37">
        <f>SUM(B13:B15)</f>
        <v>201834</v>
      </c>
      <c r="C16" s="37">
        <f>SUM(C13:C15)</f>
        <v>245602</v>
      </c>
    </row>
    <row r="19" spans="1:3" ht="15" thickBot="1" x14ac:dyDescent="0.35">
      <c r="A19" s="38" t="s">
        <v>11</v>
      </c>
      <c r="B19" s="2"/>
      <c r="C19" s="2"/>
    </row>
    <row r="20" spans="1:3" ht="15" thickBot="1" x14ac:dyDescent="0.35">
      <c r="A20" s="31" t="s">
        <v>70</v>
      </c>
      <c r="B20" s="21">
        <v>2020</v>
      </c>
      <c r="C20" s="21">
        <v>2021</v>
      </c>
    </row>
    <row r="21" spans="1:3" ht="15" thickBot="1" x14ac:dyDescent="0.35">
      <c r="A21" s="13" t="s">
        <v>98</v>
      </c>
      <c r="B21" s="36">
        <v>58698</v>
      </c>
      <c r="C21" s="36">
        <v>78902</v>
      </c>
    </row>
    <row r="22" spans="1:3" ht="15" thickBot="1" x14ac:dyDescent="0.35">
      <c r="A22" s="13" t="s">
        <v>99</v>
      </c>
      <c r="B22" s="36">
        <v>24042</v>
      </c>
      <c r="C22" s="36">
        <v>23611</v>
      </c>
    </row>
    <row r="23" spans="1:3" ht="15" thickBot="1" x14ac:dyDescent="0.35">
      <c r="A23" s="13" t="s">
        <v>100</v>
      </c>
      <c r="B23" s="36">
        <v>63750</v>
      </c>
      <c r="C23" s="36">
        <v>73102</v>
      </c>
    </row>
    <row r="24" spans="1:3" ht="15" thickBot="1" x14ac:dyDescent="0.35">
      <c r="A24" s="16" t="s">
        <v>9</v>
      </c>
      <c r="B24" s="37">
        <f>SUM(B21:B23)</f>
        <v>146490</v>
      </c>
      <c r="C24" s="37">
        <f>SUM(C21:C23)</f>
        <v>175615</v>
      </c>
    </row>
    <row r="27" spans="1:3" ht="15" thickBot="1" x14ac:dyDescent="0.35">
      <c r="A27" s="38" t="s">
        <v>12</v>
      </c>
      <c r="B27" s="2"/>
      <c r="C27" s="2"/>
    </row>
    <row r="28" spans="1:3" ht="15" thickBot="1" x14ac:dyDescent="0.35">
      <c r="A28" s="31" t="s">
        <v>70</v>
      </c>
      <c r="B28" s="21">
        <v>2020</v>
      </c>
      <c r="C28" s="21">
        <v>2021</v>
      </c>
    </row>
    <row r="29" spans="1:3" ht="15" thickBot="1" x14ac:dyDescent="0.35">
      <c r="A29" s="13" t="s">
        <v>98</v>
      </c>
      <c r="B29" s="36">
        <v>74700</v>
      </c>
      <c r="C29" s="36">
        <v>89618</v>
      </c>
    </row>
    <row r="30" spans="1:3" ht="15" thickBot="1" x14ac:dyDescent="0.35">
      <c r="A30" s="13" t="s">
        <v>99</v>
      </c>
      <c r="B30" s="36">
        <v>12479</v>
      </c>
      <c r="C30" s="36">
        <v>11289</v>
      </c>
    </row>
    <row r="31" spans="1:3" ht="15" thickBot="1" x14ac:dyDescent="0.35">
      <c r="A31" s="13" t="s">
        <v>100</v>
      </c>
      <c r="B31" s="36">
        <v>45353</v>
      </c>
      <c r="C31" s="36">
        <v>52741</v>
      </c>
    </row>
    <row r="32" spans="1:3" ht="15" thickBot="1" x14ac:dyDescent="0.35">
      <c r="A32" s="16" t="s">
        <v>9</v>
      </c>
      <c r="B32" s="37">
        <f>SUM(B29:B31)</f>
        <v>132532</v>
      </c>
      <c r="C32" s="37">
        <f>SUM(C29:C31)</f>
        <v>153648</v>
      </c>
    </row>
    <row r="35" spans="1:3" ht="15" thickBot="1" x14ac:dyDescent="0.35">
      <c r="A35" s="38" t="s">
        <v>13</v>
      </c>
      <c r="B35" s="2"/>
      <c r="C35" s="2"/>
    </row>
    <row r="36" spans="1:3" ht="15" thickBot="1" x14ac:dyDescent="0.35">
      <c r="A36" s="31" t="s">
        <v>70</v>
      </c>
      <c r="B36" s="21">
        <v>2020</v>
      </c>
      <c r="C36" s="21">
        <v>2021</v>
      </c>
    </row>
    <row r="37" spans="1:3" ht="15" thickBot="1" x14ac:dyDescent="0.35">
      <c r="A37" s="13" t="s">
        <v>98</v>
      </c>
      <c r="B37" s="36">
        <v>52985</v>
      </c>
      <c r="C37" s="36">
        <v>70379</v>
      </c>
    </row>
    <row r="38" spans="1:3" ht="15" thickBot="1" x14ac:dyDescent="0.35">
      <c r="A38" s="13" t="s">
        <v>99</v>
      </c>
      <c r="B38" s="36">
        <v>11109</v>
      </c>
      <c r="C38" s="36">
        <v>9790</v>
      </c>
    </row>
    <row r="39" spans="1:3" ht="15" thickBot="1" x14ac:dyDescent="0.35">
      <c r="A39" s="13" t="s">
        <v>100</v>
      </c>
      <c r="B39" s="36">
        <v>42708</v>
      </c>
      <c r="C39" s="36">
        <v>48588</v>
      </c>
    </row>
    <row r="40" spans="1:3" ht="15" thickBot="1" x14ac:dyDescent="0.35">
      <c r="A40" s="16" t="s">
        <v>9</v>
      </c>
      <c r="B40" s="37">
        <f>SUM(B37:B39)</f>
        <v>106802</v>
      </c>
      <c r="C40" s="37">
        <f>SUM(C37:C39)</f>
        <v>128757</v>
      </c>
    </row>
    <row r="43" spans="1:3" ht="15" thickBot="1" x14ac:dyDescent="0.35">
      <c r="A43" s="38" t="s">
        <v>14</v>
      </c>
      <c r="B43" s="2"/>
      <c r="C43" s="2"/>
    </row>
    <row r="44" spans="1:3" ht="15" thickBot="1" x14ac:dyDescent="0.35">
      <c r="A44" s="31" t="s">
        <v>70</v>
      </c>
      <c r="B44" s="21">
        <v>2020</v>
      </c>
      <c r="C44" s="21">
        <v>2021</v>
      </c>
    </row>
    <row r="45" spans="1:3" ht="15" thickBot="1" x14ac:dyDescent="0.35">
      <c r="A45" s="13" t="s">
        <v>98</v>
      </c>
      <c r="B45" s="36">
        <v>48611</v>
      </c>
      <c r="C45" s="36">
        <v>65338</v>
      </c>
    </row>
    <row r="46" spans="1:3" ht="15" thickBot="1" x14ac:dyDescent="0.35">
      <c r="A46" s="13" t="s">
        <v>99</v>
      </c>
      <c r="B46" s="36">
        <v>8236</v>
      </c>
      <c r="C46" s="36">
        <v>8765</v>
      </c>
    </row>
    <row r="47" spans="1:3" ht="15" thickBot="1" x14ac:dyDescent="0.35">
      <c r="A47" s="13" t="s">
        <v>100</v>
      </c>
      <c r="B47" s="36">
        <v>44755</v>
      </c>
      <c r="C47" s="36">
        <v>51560</v>
      </c>
    </row>
    <row r="48" spans="1:3" ht="15" thickBot="1" x14ac:dyDescent="0.35">
      <c r="A48" s="16" t="s">
        <v>9</v>
      </c>
      <c r="B48" s="37">
        <f>SUM(B45:B47)</f>
        <v>101602</v>
      </c>
      <c r="C48" s="37">
        <f>SUM(C45:C47)</f>
        <v>125663</v>
      </c>
    </row>
    <row r="51" spans="1:3" ht="15" thickBot="1" x14ac:dyDescent="0.35">
      <c r="A51" s="38" t="s">
        <v>15</v>
      </c>
      <c r="B51" s="2"/>
      <c r="C51" s="2"/>
    </row>
    <row r="52" spans="1:3" ht="15" thickBot="1" x14ac:dyDescent="0.35">
      <c r="A52" s="31" t="s">
        <v>70</v>
      </c>
      <c r="B52" s="21">
        <v>2020</v>
      </c>
      <c r="C52" s="21">
        <v>2021</v>
      </c>
    </row>
    <row r="53" spans="1:3" ht="15" thickBot="1" x14ac:dyDescent="0.35">
      <c r="A53" s="13" t="s">
        <v>98</v>
      </c>
      <c r="B53" s="36">
        <v>38436</v>
      </c>
      <c r="C53" s="36">
        <v>46407</v>
      </c>
    </row>
    <row r="54" spans="1:3" ht="15" thickBot="1" x14ac:dyDescent="0.35">
      <c r="A54" s="13" t="s">
        <v>99</v>
      </c>
      <c r="B54" s="36">
        <v>6654</v>
      </c>
      <c r="C54" s="36">
        <v>6577</v>
      </c>
    </row>
    <row r="55" spans="1:3" ht="15" thickBot="1" x14ac:dyDescent="0.35">
      <c r="A55" s="13" t="s">
        <v>100</v>
      </c>
      <c r="B55" s="36">
        <v>33007</v>
      </c>
      <c r="C55" s="36">
        <v>38894</v>
      </c>
    </row>
    <row r="56" spans="1:3" ht="15" thickBot="1" x14ac:dyDescent="0.35">
      <c r="A56" s="16" t="s">
        <v>9</v>
      </c>
      <c r="B56" s="37">
        <f>SUM(B53:B55)</f>
        <v>78097</v>
      </c>
      <c r="C56" s="37">
        <f>SUM(C53:C55)</f>
        <v>91878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A7" sqref="A7:B7"/>
    </sheetView>
  </sheetViews>
  <sheetFormatPr baseColWidth="10" defaultRowHeight="14.4" x14ac:dyDescent="0.3"/>
  <cols>
    <col min="1" max="1" width="16.33203125" customWidth="1"/>
  </cols>
  <sheetData>
    <row r="1" spans="1:5" x14ac:dyDescent="0.3">
      <c r="A1" t="s">
        <v>101</v>
      </c>
    </row>
    <row r="3" spans="1:5" x14ac:dyDescent="0.3">
      <c r="A3" s="43"/>
    </row>
    <row r="4" spans="1:5" ht="15" thickBot="1" x14ac:dyDescent="0.35">
      <c r="A4" s="38" t="s">
        <v>102</v>
      </c>
      <c r="B4" s="2"/>
      <c r="C4" s="2"/>
    </row>
    <row r="5" spans="1:5" ht="29.4" customHeight="1" thickBot="1" x14ac:dyDescent="0.35">
      <c r="A5" s="38"/>
      <c r="B5" s="44" t="s">
        <v>103</v>
      </c>
      <c r="C5" s="44"/>
      <c r="D5" s="44" t="s">
        <v>104</v>
      </c>
      <c r="E5" s="44"/>
    </row>
    <row r="6" spans="1:5" ht="15" thickBot="1" x14ac:dyDescent="0.35">
      <c r="A6" s="31" t="s">
        <v>70</v>
      </c>
      <c r="B6" s="21">
        <v>2020</v>
      </c>
      <c r="C6" s="21">
        <v>2021</v>
      </c>
      <c r="D6" s="21">
        <v>2020</v>
      </c>
      <c r="E6" s="21">
        <v>2021</v>
      </c>
    </row>
    <row r="7" spans="1:5" ht="15" thickBot="1" x14ac:dyDescent="0.35">
      <c r="A7" s="13" t="s">
        <v>71</v>
      </c>
      <c r="B7" s="36">
        <v>905</v>
      </c>
      <c r="C7" s="36">
        <v>1815</v>
      </c>
      <c r="D7" s="45">
        <f>B7/105831</f>
        <v>8.5513696364959233E-3</v>
      </c>
      <c r="E7" s="45">
        <f>C7/144178</f>
        <v>1.2588605751224181E-2</v>
      </c>
    </row>
    <row r="8" spans="1:5" ht="15" thickBot="1" x14ac:dyDescent="0.35">
      <c r="A8" s="13" t="s">
        <v>74</v>
      </c>
      <c r="B8" s="36">
        <v>21024</v>
      </c>
      <c r="C8" s="36">
        <v>33636</v>
      </c>
      <c r="D8" s="45">
        <f t="shared" ref="D8:D11" si="0">B8/105831</f>
        <v>0.19865634832893952</v>
      </c>
      <c r="E8" s="45">
        <f t="shared" ref="E8:E11" si="1">C8/144178</f>
        <v>0.2332949548474802</v>
      </c>
    </row>
    <row r="9" spans="1:5" ht="15" thickBot="1" x14ac:dyDescent="0.35">
      <c r="A9" s="13" t="s">
        <v>94</v>
      </c>
      <c r="B9" s="36">
        <v>60757</v>
      </c>
      <c r="C9" s="36">
        <v>80070</v>
      </c>
      <c r="D9" s="45">
        <f t="shared" si="0"/>
        <v>0.57409454696638984</v>
      </c>
      <c r="E9" s="45">
        <f t="shared" si="1"/>
        <v>0.55535518595069988</v>
      </c>
    </row>
    <row r="10" spans="1:5" ht="15" thickBot="1" x14ac:dyDescent="0.35">
      <c r="A10" s="13" t="s">
        <v>79</v>
      </c>
      <c r="B10" s="36">
        <v>23145</v>
      </c>
      <c r="C10" s="36">
        <v>28657</v>
      </c>
      <c r="D10" s="45">
        <f t="shared" si="0"/>
        <v>0.21869773506817472</v>
      </c>
      <c r="E10" s="45">
        <f t="shared" si="1"/>
        <v>0.19876125345059578</v>
      </c>
    </row>
    <row r="11" spans="1:5" ht="15" thickBot="1" x14ac:dyDescent="0.35">
      <c r="A11" s="16" t="s">
        <v>105</v>
      </c>
      <c r="B11" s="37">
        <f>SUM(B7:B10)</f>
        <v>105831</v>
      </c>
      <c r="C11" s="37">
        <f>SUM(C7:C10)</f>
        <v>144178</v>
      </c>
      <c r="D11" s="46">
        <f t="shared" si="0"/>
        <v>1</v>
      </c>
      <c r="E11" s="46">
        <f t="shared" si="1"/>
        <v>1</v>
      </c>
    </row>
  </sheetData>
  <mergeCells count="2">
    <mergeCell ref="B5:C5"/>
    <mergeCell ref="D5:E5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workbookViewId="0">
      <selection activeCell="A4" sqref="A4"/>
    </sheetView>
  </sheetViews>
  <sheetFormatPr baseColWidth="10" defaultRowHeight="14.4" x14ac:dyDescent="0.3"/>
  <cols>
    <col min="1" max="1" width="63.5546875" customWidth="1"/>
    <col min="2" max="3" width="11.5546875" style="47"/>
  </cols>
  <sheetData>
    <row r="1" spans="1:3" x14ac:dyDescent="0.3">
      <c r="A1" s="43" t="s">
        <v>121</v>
      </c>
    </row>
    <row r="2" spans="1:3" ht="15" thickBot="1" x14ac:dyDescent="0.35"/>
    <row r="3" spans="1:3" ht="15" thickBot="1" x14ac:dyDescent="0.35">
      <c r="A3" s="31" t="s">
        <v>106</v>
      </c>
      <c r="B3" s="49" t="s">
        <v>108</v>
      </c>
      <c r="C3" s="49" t="s">
        <v>107</v>
      </c>
    </row>
    <row r="4" spans="1:3" ht="15" thickBot="1" x14ac:dyDescent="0.35">
      <c r="A4" s="13" t="s">
        <v>109</v>
      </c>
      <c r="B4" s="50">
        <v>1</v>
      </c>
      <c r="C4" s="27">
        <v>1</v>
      </c>
    </row>
    <row r="5" spans="1:3" ht="15" thickBot="1" x14ac:dyDescent="0.35">
      <c r="A5" s="13" t="s">
        <v>110</v>
      </c>
      <c r="B5" s="50">
        <v>2</v>
      </c>
      <c r="C5" s="27">
        <v>5</v>
      </c>
    </row>
    <row r="6" spans="1:3" ht="15" thickBot="1" x14ac:dyDescent="0.35">
      <c r="A6" s="13" t="s">
        <v>111</v>
      </c>
      <c r="B6" s="50">
        <v>2</v>
      </c>
      <c r="C6" s="27">
        <v>3</v>
      </c>
    </row>
    <row r="7" spans="1:3" ht="15" thickBot="1" x14ac:dyDescent="0.35">
      <c r="A7" s="13" t="s">
        <v>112</v>
      </c>
      <c r="B7" s="50">
        <v>60</v>
      </c>
      <c r="C7" s="27">
        <v>2</v>
      </c>
    </row>
    <row r="8" spans="1:3" ht="15" thickBot="1" x14ac:dyDescent="0.35">
      <c r="A8" s="13" t="s">
        <v>113</v>
      </c>
      <c r="B8" s="50">
        <v>79</v>
      </c>
      <c r="C8" s="27">
        <v>1</v>
      </c>
    </row>
    <row r="9" spans="1:3" ht="15" thickBot="1" x14ac:dyDescent="0.35">
      <c r="A9" s="13" t="s">
        <v>114</v>
      </c>
      <c r="B9" s="50">
        <v>5</v>
      </c>
      <c r="C9" s="27">
        <v>2</v>
      </c>
    </row>
    <row r="10" spans="1:3" ht="15" thickBot="1" x14ac:dyDescent="0.35">
      <c r="A10" s="13" t="s">
        <v>115</v>
      </c>
      <c r="B10" s="50">
        <v>5</v>
      </c>
      <c r="C10" s="27">
        <v>3</v>
      </c>
    </row>
    <row r="11" spans="1:3" ht="15" thickBot="1" x14ac:dyDescent="0.35">
      <c r="A11" s="13" t="s">
        <v>116</v>
      </c>
      <c r="B11" s="50">
        <v>2</v>
      </c>
      <c r="C11" s="27">
        <v>7</v>
      </c>
    </row>
    <row r="12" spans="1:3" ht="15" thickBot="1" x14ac:dyDescent="0.35">
      <c r="A12" s="13" t="s">
        <v>117</v>
      </c>
      <c r="B12" s="50">
        <v>1</v>
      </c>
      <c r="C12" s="27">
        <v>1</v>
      </c>
    </row>
    <row r="13" spans="1:3" ht="15" thickBot="1" x14ac:dyDescent="0.35">
      <c r="A13" s="13" t="s">
        <v>118</v>
      </c>
      <c r="B13" s="50">
        <v>1</v>
      </c>
      <c r="C13" s="27">
        <v>3</v>
      </c>
    </row>
    <row r="14" spans="1:3" ht="15" thickBot="1" x14ac:dyDescent="0.35">
      <c r="A14" s="13" t="s">
        <v>119</v>
      </c>
      <c r="B14" s="50">
        <v>1</v>
      </c>
      <c r="C14" s="27">
        <v>1</v>
      </c>
    </row>
    <row r="15" spans="1:3" ht="15" thickBot="1" x14ac:dyDescent="0.35">
      <c r="A15" s="13" t="s">
        <v>120</v>
      </c>
      <c r="B15" s="50">
        <v>1</v>
      </c>
      <c r="C15" s="27">
        <v>1</v>
      </c>
    </row>
    <row r="16" spans="1:3" ht="15" thickBot="1" x14ac:dyDescent="0.35">
      <c r="A16" s="13" t="s">
        <v>122</v>
      </c>
      <c r="B16" s="50">
        <v>4</v>
      </c>
      <c r="C16" s="27">
        <v>2</v>
      </c>
    </row>
    <row r="17" spans="1:3" ht="15" thickBot="1" x14ac:dyDescent="0.35">
      <c r="A17" s="13" t="s">
        <v>123</v>
      </c>
      <c r="B17" s="50">
        <v>4</v>
      </c>
      <c r="C17" s="27">
        <v>1</v>
      </c>
    </row>
    <row r="18" spans="1:3" ht="15" thickBot="1" x14ac:dyDescent="0.35">
      <c r="A18" s="13" t="s">
        <v>124</v>
      </c>
      <c r="B18" s="50">
        <v>1</v>
      </c>
      <c r="C18" s="27">
        <v>1</v>
      </c>
    </row>
    <row r="19" spans="1:3" ht="15" thickBot="1" x14ac:dyDescent="0.35">
      <c r="A19" s="13" t="s">
        <v>134</v>
      </c>
      <c r="B19" s="50">
        <v>2</v>
      </c>
      <c r="C19" s="27">
        <v>3</v>
      </c>
    </row>
    <row r="20" spans="1:3" ht="15" thickBot="1" x14ac:dyDescent="0.35">
      <c r="A20" s="13" t="s">
        <v>125</v>
      </c>
      <c r="B20" s="50">
        <v>2</v>
      </c>
      <c r="C20" s="27">
        <v>2</v>
      </c>
    </row>
    <row r="21" spans="1:3" ht="15" thickBot="1" x14ac:dyDescent="0.35">
      <c r="A21" s="13" t="s">
        <v>126</v>
      </c>
      <c r="B21" s="50">
        <v>60</v>
      </c>
      <c r="C21" s="27">
        <v>3</v>
      </c>
    </row>
    <row r="22" spans="1:3" ht="15" thickBot="1" x14ac:dyDescent="0.35">
      <c r="A22" s="13" t="s">
        <v>127</v>
      </c>
      <c r="B22" s="50">
        <v>2</v>
      </c>
      <c r="C22" s="27">
        <v>1</v>
      </c>
    </row>
    <row r="23" spans="1:3" ht="15" thickBot="1" x14ac:dyDescent="0.35">
      <c r="A23" s="13" t="s">
        <v>135</v>
      </c>
      <c r="B23" s="50">
        <v>24</v>
      </c>
      <c r="C23" s="27">
        <v>1</v>
      </c>
    </row>
    <row r="24" spans="1:3" ht="15" thickBot="1" x14ac:dyDescent="0.35">
      <c r="A24" s="13" t="s">
        <v>128</v>
      </c>
      <c r="B24" s="50">
        <v>42</v>
      </c>
      <c r="C24" s="27">
        <v>2</v>
      </c>
    </row>
    <row r="25" spans="1:3" ht="15" thickBot="1" x14ac:dyDescent="0.35">
      <c r="A25" s="13" t="s">
        <v>129</v>
      </c>
      <c r="B25" s="50">
        <v>270</v>
      </c>
      <c r="C25" s="27">
        <v>1</v>
      </c>
    </row>
    <row r="26" spans="1:3" ht="15" thickBot="1" x14ac:dyDescent="0.35">
      <c r="A26" s="13" t="s">
        <v>130</v>
      </c>
      <c r="B26" s="50">
        <v>5</v>
      </c>
      <c r="C26" s="27">
        <v>2</v>
      </c>
    </row>
    <row r="27" spans="1:3" ht="15" thickBot="1" x14ac:dyDescent="0.35">
      <c r="A27" s="13" t="s">
        <v>131</v>
      </c>
      <c r="B27" s="50">
        <v>3</v>
      </c>
      <c r="C27" s="27">
        <v>1</v>
      </c>
    </row>
    <row r="28" spans="1:3" ht="15" thickBot="1" x14ac:dyDescent="0.35">
      <c r="A28" s="13" t="s">
        <v>132</v>
      </c>
      <c r="B28" s="50">
        <v>2</v>
      </c>
      <c r="C28" s="27">
        <v>2</v>
      </c>
    </row>
    <row r="29" spans="1:3" ht="15" thickBot="1" x14ac:dyDescent="0.35">
      <c r="A29" s="13" t="s">
        <v>133</v>
      </c>
      <c r="B29" s="50">
        <v>2</v>
      </c>
      <c r="C29" s="27">
        <v>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4</vt:i4>
      </vt:variant>
    </vt:vector>
  </HeadingPairs>
  <TitlesOfParts>
    <vt:vector size="14" baseType="lpstr">
      <vt:lpstr>Portada</vt:lpstr>
      <vt:lpstr>Población Asignada</vt:lpstr>
      <vt:lpstr>Recursos Humanos</vt:lpstr>
      <vt:lpstr>Recursos Materiales</vt:lpstr>
      <vt:lpstr>Actividad global UCR</vt:lpstr>
      <vt:lpstr>Actividad por centros</vt:lpstr>
      <vt:lpstr>Actividad por ámbito</vt:lpstr>
      <vt:lpstr>Pruebas para AP</vt:lpstr>
      <vt:lpstr>Formación Continuada</vt:lpstr>
      <vt:lpstr>Gestión económica</vt:lpstr>
      <vt:lpstr>'Recursos Humanos'!_Toc120099437</vt:lpstr>
      <vt:lpstr>'Recursos Materiales'!_Toc120099438</vt:lpstr>
      <vt:lpstr>'Actividad global UCR'!_Toc120099440</vt:lpstr>
      <vt:lpstr>'Gestión económica'!_Toc120099453</vt:lpstr>
    </vt:vector>
  </TitlesOfParts>
  <Manager/>
  <Company>Comunidad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Madrid Digital</dc:creator>
  <cp:keywords/>
  <dc:description/>
  <cp:lastModifiedBy>Madrid Digital</cp:lastModifiedBy>
  <cp:revision/>
  <dcterms:created xsi:type="dcterms:W3CDTF">2022-06-29T09:33:43Z</dcterms:created>
  <dcterms:modified xsi:type="dcterms:W3CDTF">2022-11-24T16:58:29Z</dcterms:modified>
  <cp:category/>
  <cp:contentStatus/>
</cp:coreProperties>
</file>