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9200" windowHeight="7050" activeTab="2"/>
  </bookViews>
  <sheets>
    <sheet name="RESULTADO FINAL A3" sheetId="24" r:id="rId1"/>
    <sheet name="VALORACION EMOCIONES" sheetId="17" state="hidden" r:id="rId2"/>
    <sheet name="OBSERVACION A3 DIA (1)" sheetId="15" r:id="rId3"/>
    <sheet name="OBSERVACION A3 DIA (2)" sheetId="18" r:id="rId4"/>
    <sheet name="OBSERVACION A3 DIA (3)" sheetId="19" r:id="rId5"/>
    <sheet name="OBSERVACION A3 DIA (4)" sheetId="20" r:id="rId6"/>
    <sheet name="OBSERVACION A3 DIA (5)" sheetId="21" r:id="rId7"/>
    <sheet name="OBSERVACION A3 DIA (6)" sheetId="22" r:id="rId8"/>
    <sheet name="OBSERVACION A3 DIA (7)" sheetId="23" r:id="rId9"/>
  </sheets>
  <definedNames>
    <definedName name="_xlnm.Print_Area" localSheetId="2">'OBSERVACION A3 DIA (1)'!$B$1:$Q$39</definedName>
    <definedName name="_xlnm.Print_Area" localSheetId="3">'OBSERVACION A3 DIA (2)'!$B$1:$Q$39</definedName>
    <definedName name="_xlnm.Print_Area" localSheetId="4">'OBSERVACION A3 DIA (3)'!$B$1:$Q$39</definedName>
    <definedName name="_xlnm.Print_Area" localSheetId="5">'OBSERVACION A3 DIA (4)'!$B$1:$Q$39</definedName>
    <definedName name="_xlnm.Print_Area" localSheetId="6">'OBSERVACION A3 DIA (5)'!$B$1:$Q$39</definedName>
    <definedName name="_xlnm.Print_Area" localSheetId="7">'OBSERVACION A3 DIA (6)'!$B$1:$Q$39</definedName>
    <definedName name="_xlnm.Print_Area" localSheetId="8">'OBSERVACION A3 DIA (7)'!$B$1:$Q$39</definedName>
    <definedName name="_xlnm.Print_Area" localSheetId="0">'RESULTADO FINAL A3'!$B$1:$O$33</definedName>
    <definedName name="EMOCION" localSheetId="3">'OBSERVACION A3 DIA (2)'!$E$30</definedName>
    <definedName name="EMOCION" localSheetId="4">'OBSERVACION A3 DIA (3)'!$E$30</definedName>
    <definedName name="EMOCION" localSheetId="5">'OBSERVACION A3 DIA (4)'!$E$30</definedName>
    <definedName name="EMOCION" localSheetId="6">'OBSERVACION A3 DIA (5)'!$E$30</definedName>
    <definedName name="EMOCION" localSheetId="7">'OBSERVACION A3 DIA (6)'!$E$30</definedName>
    <definedName name="EMOCION" localSheetId="8">'OBSERVACION A3 DIA (7)'!$E$30</definedName>
    <definedName name="EMOCION" localSheetId="0">'RESULTADO FINAL A3'!$E$30</definedName>
    <definedName name="EMOCION">'OBSERVACION A3 DIA (1)'!$E$30</definedName>
    <definedName name="RESULTADO">'VALORACION EMOCIONES'!$J$18</definedName>
    <definedName name="RESULTADOD1">'VALORACION EMOCIONES'!$L$18</definedName>
    <definedName name="RESULTADOD2">'VALORACION EMOCIONES'!$L$19</definedName>
    <definedName name="RESULTADOD3">'VALORACION EMOCIONES'!$L$20</definedName>
    <definedName name="RESULTADOD4">'VALORACION EMOCIONES'!$L$21</definedName>
    <definedName name="RESULTADOD5">'VALORACION EMOCIONES'!$L$22</definedName>
    <definedName name="RESULTADOD6">'VALORACION EMOCIONES'!$L$23</definedName>
    <definedName name="RESULTADOD7">'VALORACION EMOCIONES'!$L$24</definedName>
    <definedName name="SELECCION" localSheetId="3">'OBSERVACION A3 DIA (2)'!$AL$16</definedName>
    <definedName name="SELECCION" localSheetId="4">'OBSERVACION A3 DIA (3)'!$AL$16</definedName>
    <definedName name="SELECCION" localSheetId="5">'OBSERVACION A3 DIA (4)'!$AL$16</definedName>
    <definedName name="SELECCION" localSheetId="6">'OBSERVACION A3 DIA (5)'!$AL$16</definedName>
    <definedName name="SELECCION" localSheetId="7">'OBSERVACION A3 DIA (6)'!$AL$16</definedName>
    <definedName name="SELECCION" localSheetId="8">'OBSERVACION A3 DIA (7)'!$AL$16</definedName>
    <definedName name="SELECCION" localSheetId="0">'RESULTADO FINAL A3'!$AJ$17</definedName>
    <definedName name="SELECCION">'OBSERVACION A3 DIA (1)'!$AL$16</definedName>
    <definedName name="_xlnm.Print_Titles" localSheetId="2">'OBSERVACION A3 DIA (1)'!$2:$10</definedName>
    <definedName name="_xlnm.Print_Titles" localSheetId="3">'OBSERVACION A3 DIA (2)'!$2:$10</definedName>
    <definedName name="_xlnm.Print_Titles" localSheetId="4">'OBSERVACION A3 DIA (3)'!$2:$10</definedName>
    <definedName name="_xlnm.Print_Titles" localSheetId="5">'OBSERVACION A3 DIA (4)'!$2:$10</definedName>
    <definedName name="_xlnm.Print_Titles" localSheetId="6">'OBSERVACION A3 DIA (5)'!$2:$10</definedName>
    <definedName name="_xlnm.Print_Titles" localSheetId="7">'OBSERVACION A3 DIA (6)'!$2:$10</definedName>
    <definedName name="_xlnm.Print_Titles" localSheetId="8">'OBSERVACION A3 DIA (7)'!$2:$10</definedName>
    <definedName name="_xlnm.Print_Titles" localSheetId="0">'RESULTADO FINAL A3'!$2:$10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7" l="1"/>
  <c r="O13" i="17"/>
  <c r="O12" i="17"/>
  <c r="O11" i="17"/>
  <c r="O10" i="17"/>
  <c r="O9" i="17"/>
  <c r="O8" i="17"/>
  <c r="O7" i="17"/>
  <c r="O6" i="17"/>
  <c r="O5" i="17"/>
  <c r="O4" i="17"/>
  <c r="O3" i="17"/>
  <c r="N14" i="17"/>
  <c r="N13" i="17"/>
  <c r="N12" i="17"/>
  <c r="N11" i="17"/>
  <c r="N10" i="17"/>
  <c r="N9" i="17"/>
  <c r="N8" i="17"/>
  <c r="N7" i="17"/>
  <c r="N6" i="17"/>
  <c r="N5" i="17"/>
  <c r="N4" i="17"/>
  <c r="N3" i="17"/>
  <c r="M14" i="17"/>
  <c r="M13" i="17"/>
  <c r="M12" i="17"/>
  <c r="M11" i="17"/>
  <c r="M10" i="17"/>
  <c r="M9" i="17"/>
  <c r="M8" i="17"/>
  <c r="M7" i="17"/>
  <c r="M6" i="17"/>
  <c r="M5" i="17"/>
  <c r="M4" i="17"/>
  <c r="M3" i="17"/>
  <c r="L14" i="17"/>
  <c r="L13" i="17"/>
  <c r="L12" i="17"/>
  <c r="L11" i="17"/>
  <c r="L10" i="17"/>
  <c r="L9" i="17"/>
  <c r="L8" i="17"/>
  <c r="L7" i="17"/>
  <c r="L6" i="17"/>
  <c r="L5" i="17"/>
  <c r="L4" i="17"/>
  <c r="L3" i="17"/>
  <c r="K14" i="17"/>
  <c r="K13" i="17"/>
  <c r="K12" i="17"/>
  <c r="K11" i="17"/>
  <c r="K10" i="17"/>
  <c r="K9" i="17"/>
  <c r="K8" i="17"/>
  <c r="K7" i="17"/>
  <c r="K6" i="17"/>
  <c r="K5" i="17"/>
  <c r="K3" i="17"/>
  <c r="K4" i="17"/>
  <c r="J14" i="17"/>
  <c r="J13" i="17"/>
  <c r="J12" i="17"/>
  <c r="J11" i="17"/>
  <c r="J10" i="17"/>
  <c r="J9" i="17"/>
  <c r="J8" i="17"/>
  <c r="J7" i="17"/>
  <c r="J6" i="17"/>
  <c r="J5" i="17"/>
  <c r="J4" i="17"/>
  <c r="J3" i="17"/>
  <c r="I14" i="17"/>
  <c r="I13" i="17"/>
  <c r="I12" i="17"/>
  <c r="I11" i="17"/>
  <c r="I10" i="17"/>
  <c r="I9" i="17"/>
  <c r="I8" i="17"/>
  <c r="I7" i="17"/>
  <c r="I6" i="17"/>
  <c r="I5" i="17"/>
  <c r="I4" i="17"/>
  <c r="I3" i="17"/>
  <c r="J24" i="17"/>
  <c r="J23" i="17"/>
  <c r="J19" i="17"/>
  <c r="J21" i="17"/>
  <c r="J20" i="17"/>
  <c r="J22" i="17"/>
  <c r="J18" i="17"/>
  <c r="K24" i="17" l="1"/>
  <c r="L24" i="17" s="1"/>
  <c r="K23" i="17"/>
  <c r="L23" i="17" s="1"/>
  <c r="K22" i="17"/>
  <c r="L22" i="17" s="1"/>
  <c r="K21" i="17"/>
  <c r="L21" i="17" s="1"/>
  <c r="K20" i="17"/>
  <c r="L20" i="17" s="1"/>
  <c r="K19" i="17"/>
  <c r="L19" i="17" s="1"/>
  <c r="K18" i="17"/>
  <c r="L18" i="17" s="1"/>
  <c r="L31" i="17" l="1"/>
  <c r="L30" i="17"/>
  <c r="L29" i="17"/>
  <c r="L28" i="17"/>
  <c r="M28" i="17"/>
  <c r="M31" i="17"/>
  <c r="M30" i="17"/>
  <c r="M29" i="17"/>
  <c r="O29" i="17"/>
  <c r="O28" i="17"/>
  <c r="O30" i="17"/>
  <c r="O31" i="17"/>
  <c r="P30" i="17"/>
  <c r="P28" i="17"/>
  <c r="P29" i="17"/>
  <c r="P31" i="17"/>
  <c r="Q31" i="17"/>
  <c r="Q30" i="17"/>
  <c r="Q29" i="17"/>
  <c r="Q28" i="17"/>
  <c r="R30" i="17"/>
  <c r="R29" i="17"/>
  <c r="R31" i="17"/>
  <c r="R28" i="17"/>
  <c r="N28" i="17"/>
  <c r="N30" i="17"/>
  <c r="N31" i="17"/>
  <c r="N29" i="17"/>
  <c r="R27" i="17"/>
  <c r="Q27" i="17"/>
  <c r="P27" i="17"/>
  <c r="O27" i="17"/>
  <c r="N27" i="17"/>
  <c r="M27" i="17"/>
  <c r="L27" i="17"/>
  <c r="E38" i="23"/>
  <c r="E38" i="22"/>
  <c r="E38" i="21"/>
  <c r="E38" i="20"/>
  <c r="E38" i="19"/>
  <c r="E38" i="18"/>
  <c r="E38" i="15"/>
  <c r="J31" i="17" l="1"/>
  <c r="H25" i="24" s="1"/>
  <c r="J28" i="17"/>
  <c r="E25" i="24" s="1"/>
  <c r="J29" i="17"/>
  <c r="F25" i="24" s="1"/>
  <c r="J30" i="17"/>
  <c r="G25" i="24" s="1"/>
  <c r="J27" i="17"/>
  <c r="D25" i="24" s="1"/>
</calcChain>
</file>

<file path=xl/sharedStrings.xml><?xml version="1.0" encoding="utf-8"?>
<sst xmlns="http://schemas.openxmlformats.org/spreadsheetml/2006/main" count="856" uniqueCount="124">
  <si>
    <t>USUARIO:</t>
  </si>
  <si>
    <t>FECHA:</t>
  </si>
  <si>
    <t>ALEGRÍA</t>
  </si>
  <si>
    <t>Nombre y apellidos:</t>
  </si>
  <si>
    <t>Sonrisa</t>
  </si>
  <si>
    <t>Cejas relajadas</t>
  </si>
  <si>
    <t>Apertura ocular natural</t>
  </si>
  <si>
    <t>Contacto visual sostenido</t>
  </si>
  <si>
    <t>Rostro inexpresivo</t>
  </si>
  <si>
    <t>Parpadeo normal</t>
  </si>
  <si>
    <t>Mirada sin enfoque específico</t>
  </si>
  <si>
    <t>Ceño fruncido</t>
  </si>
  <si>
    <t>Boca tensa</t>
  </si>
  <si>
    <t>Mirada baja</t>
  </si>
  <si>
    <t>Ojos entrecerrados o desviados</t>
  </si>
  <si>
    <t>Ojos muy abiertos</t>
  </si>
  <si>
    <t>Cejas levantadas</t>
  </si>
  <si>
    <t>Boca entreabierta</t>
  </si>
  <si>
    <t>Fruncimiento de la nariz</t>
  </si>
  <si>
    <t>Labio superior levantado</t>
  </si>
  <si>
    <t>Búsqueda de contacto físico</t>
  </si>
  <si>
    <t>Abrazos</t>
  </si>
  <si>
    <t>Tocarse la cara suavemente</t>
  </si>
  <si>
    <t>Postura abierta</t>
  </si>
  <si>
    <t>Brazos sueltos</t>
  </si>
  <si>
    <t>Movimientos armónicos y fluidos</t>
  </si>
  <si>
    <t>Alejamiento del estímulo</t>
  </si>
  <si>
    <t>Giro de cabeza</t>
  </si>
  <si>
    <t>Brazos cruzados</t>
  </si>
  <si>
    <t>Movimiento excesivo</t>
  </si>
  <si>
    <t>Balanceo</t>
  </si>
  <si>
    <t>Cambios de postura constantes</t>
  </si>
  <si>
    <t>Hombros elevados</t>
  </si>
  <si>
    <t>Cuerpo rígido</t>
  </si>
  <si>
    <t>Manos apretadas</t>
  </si>
  <si>
    <t>Risas</t>
  </si>
  <si>
    <t>Tarareos</t>
  </si>
  <si>
    <t>Sonidos melódicos</t>
  </si>
  <si>
    <t>Expresiones placenteras</t>
  </si>
  <si>
    <t>Silencios prolongados sin tensión aparente</t>
  </si>
  <si>
    <t>Balbuceo sin patrones de estrés</t>
  </si>
  <si>
    <t>Respiración acelerada</t>
  </si>
  <si>
    <t>Jadeos</t>
  </si>
  <si>
    <t>Sollozos</t>
  </si>
  <si>
    <t>Hiper-ventilación</t>
  </si>
  <si>
    <t>Gritos bruscos</t>
  </si>
  <si>
    <t>Aumento del volumen de voz</t>
  </si>
  <si>
    <t>Sonidos de queja prolongados</t>
  </si>
  <si>
    <t>Suspiros profundos</t>
  </si>
  <si>
    <t>Murmullo repetitivo</t>
  </si>
  <si>
    <t>🙁</t>
  </si>
  <si>
    <t>🙂</t>
  </si>
  <si>
    <t>😐</t>
  </si>
  <si>
    <t>Satisfecho/a</t>
  </si>
  <si>
    <t>Ni Satisfecho/a
Ni Insatisfecho/a</t>
  </si>
  <si>
    <t>Busca contacto con otros</t>
  </si>
  <si>
    <t>Responde positivamente a la comunicación</t>
  </si>
  <si>
    <t>Se acerca al estímulo con interés</t>
  </si>
  <si>
    <t>Explora con la mirada o las manos</t>
  </si>
  <si>
    <t>Se aparta rápidamente</t>
  </si>
  <si>
    <t>Intenta alejarse del estímulo</t>
  </si>
  <si>
    <t>Evita interacciones</t>
  </si>
  <si>
    <t>Se mantiene inmóvil en un espacio apartado</t>
  </si>
  <si>
    <t>Insatisfecho/a</t>
  </si>
  <si>
    <t>CENTROS RESIDENCIALES Y DE DÍA DE PERSONAS MAYORES/DISCAPACIDAD</t>
  </si>
  <si>
    <t>[Nombre y/o logotipo del centro]</t>
  </si>
  <si>
    <t>Muy Insatisfecho/a</t>
  </si>
  <si>
    <t>Muy Satisfecho/a</t>
  </si>
  <si>
    <t>PUNTUAL</t>
  </si>
  <si>
    <t>PERSISTENTE</t>
  </si>
  <si>
    <t>LEVE</t>
  </si>
  <si>
    <t>MODERADA</t>
  </si>
  <si>
    <t>INTENSA</t>
  </si>
  <si>
    <t>😠</t>
  </si>
  <si>
    <t>😊</t>
  </si>
  <si>
    <t>TRISTEZA</t>
  </si>
  <si>
    <t>IRA</t>
  </si>
  <si>
    <t>MIEDO</t>
  </si>
  <si>
    <t>SORPRESA</t>
  </si>
  <si>
    <t>DESAGRADO</t>
  </si>
  <si>
    <t>ANSIEDAD</t>
  </si>
  <si>
    <t>FRUSTRACIÓN</t>
  </si>
  <si>
    <t>SEGURIDAD/CALMA</t>
  </si>
  <si>
    <t>FATIGA</t>
  </si>
  <si>
    <t>INTERÉS/CURIOSIDAD</t>
  </si>
  <si>
    <t>LENGUAJE CORPORAL</t>
  </si>
  <si>
    <t>EXPRESIÓN FACIAL</t>
  </si>
  <si>
    <t>VOCALIZACIONES</t>
  </si>
  <si>
    <t>REACCIONES</t>
  </si>
  <si>
    <t>CONDUCTUALES</t>
  </si>
  <si>
    <t>X</t>
  </si>
  <si>
    <t>ESTRÉS</t>
  </si>
  <si>
    <t>ACTIVIDAD OBSERVADA:</t>
  </si>
  <si>
    <t>CONDUCTA OBSERVADA:</t>
  </si>
  <si>
    <t>EMOCIONES:</t>
  </si>
  <si>
    <t>Frecuencia:</t>
  </si>
  <si>
    <t>Intensidad:</t>
  </si>
  <si>
    <t>Emoción inferida:</t>
  </si>
  <si>
    <t>Notas o comentarios:</t>
  </si>
  <si>
    <t>Profesional:</t>
  </si>
  <si>
    <t>FRECUENCIA:</t>
  </si>
  <si>
    <t>INTENSIDAD:</t>
  </si>
  <si>
    <t>VALORACIÓN FINAL:</t>
  </si>
  <si>
    <t>D1</t>
  </si>
  <si>
    <t>D2</t>
  </si>
  <si>
    <t>D3</t>
  </si>
  <si>
    <t>D4</t>
  </si>
  <si>
    <t>D5</t>
  </si>
  <si>
    <t>D6</t>
  </si>
  <si>
    <t>D7</t>
  </si>
  <si>
    <t>Semana:</t>
  </si>
  <si>
    <t>RESULTADO FINAL</t>
  </si>
  <si>
    <t>RESULTADO FINAL OBSERVACIÓN ACTIVIDAD 3</t>
  </si>
  <si>
    <r>
      <rPr>
        <b/>
        <sz val="11"/>
        <color theme="1"/>
        <rFont val="SymbolPS"/>
        <family val="5"/>
        <charset val="2"/>
      </rPr>
      <t>ð</t>
    </r>
    <r>
      <rPr>
        <b/>
        <sz val="11"/>
        <color theme="1"/>
        <rFont val="Arial"/>
        <family val="2"/>
      </rPr>
      <t xml:space="preserve">  Resultado obtenido en la observación de la semana, de la Actividad 3:</t>
    </r>
  </si>
  <si>
    <r>
      <t xml:space="preserve">Descripción de la actividad específica en la que se encuentra la persona usuaria:
</t>
    </r>
    <r>
      <rPr>
        <b/>
        <u/>
        <sz val="12"/>
        <color theme="1"/>
        <rFont val="Arial"/>
        <family val="2"/>
      </rPr>
      <t>Residencia</t>
    </r>
    <r>
      <rPr>
        <b/>
        <sz val="12"/>
        <color theme="1"/>
        <rFont val="Arial"/>
        <family val="2"/>
      </rPr>
      <t xml:space="preserve"> / </t>
    </r>
    <r>
      <rPr>
        <b/>
        <u/>
        <sz val="12"/>
        <color theme="1"/>
        <rFont val="Arial"/>
        <family val="2"/>
      </rPr>
      <t>Centro de día</t>
    </r>
    <r>
      <rPr>
        <sz val="12"/>
        <color theme="1"/>
        <rFont val="Arial"/>
        <family val="2"/>
      </rPr>
      <t xml:space="preserve">: Actividad de participación en la residencia (dentro o fuera).
</t>
    </r>
    <r>
      <rPr>
        <b/>
        <u/>
        <sz val="12"/>
        <color theme="1"/>
        <rFont val="Arial"/>
        <family val="2"/>
      </rPr>
      <t/>
    </r>
  </si>
  <si>
    <r>
      <t xml:space="preserve">Descripción de la actividad específica en la que se encuentra la persona usuaria:
</t>
    </r>
    <r>
      <rPr>
        <b/>
        <u/>
        <sz val="12"/>
        <color theme="1"/>
        <rFont val="Arial"/>
        <family val="2"/>
      </rPr>
      <t>Residencia</t>
    </r>
    <r>
      <rPr>
        <sz val="12"/>
        <color theme="1"/>
        <rFont val="Arial"/>
        <family val="2"/>
      </rPr>
      <t xml:space="preserve"> /</t>
    </r>
    <r>
      <rPr>
        <b/>
        <u/>
        <sz val="12"/>
        <color theme="1"/>
        <rFont val="Arial"/>
        <family val="2"/>
      </rPr>
      <t xml:space="preserve"> Centro de día</t>
    </r>
    <r>
      <rPr>
        <sz val="12"/>
        <color theme="1"/>
        <rFont val="Arial"/>
        <family val="2"/>
      </rPr>
      <t>: Actividad de participación en la residencia (dentro o fuera).</t>
    </r>
  </si>
  <si>
    <t>FICHA OBSERVACIÓN FASE 2 ACTIVIDAD 3 (DÍA 1)</t>
  </si>
  <si>
    <t>FICHA OBSERVACIÓN FASE 2 ACTIVIDAD 3 (DÍA 2)</t>
  </si>
  <si>
    <t>FICHA OBSERVACIÓN FASE 2 ACTIVIDAD 3 (DÍA 3)</t>
  </si>
  <si>
    <t>FICHA OBSERVACIÓN FASE 2 ACTIVIDAD 3 (DÍA 4)</t>
  </si>
  <si>
    <t>FICHA OBSERVACIÓN FASE 2 ACTIVIDAD 3 (DÍA 5)</t>
  </si>
  <si>
    <t>FICHA OBSERVACIÓN FASE 2 ACTIVIDAD 3 (DÍA 6)</t>
  </si>
  <si>
    <t>FICHA OBSERVACIÓN FASE 2 ACTIVIDAD 3 (DÍA 7)</t>
  </si>
  <si>
    <t>Seleccione la opción: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</si>
</sst>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0"/>
      <name val="Arial"/>
      <family val="2"/>
    </font>
    <font>
      <b/>
      <u/>
      <sz val="14"/>
      <color theme="4" tint="-0.249977111117893"/>
      <name val="Arial"/>
      <family val="2"/>
    </font>
    <font>
      <b/>
      <sz val="11"/>
      <color theme="1"/>
      <name val="Arial"/>
      <family val="2"/>
    </font>
    <font>
      <b/>
      <sz val="11"/>
      <color rgb="FF0070C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26"/>
      <color theme="1"/>
      <name val="Arial"/>
      <family val="2"/>
    </font>
    <font>
      <b/>
      <sz val="12"/>
      <color theme="1"/>
      <name val="Arial"/>
      <family val="2"/>
    </font>
    <font>
      <b/>
      <sz val="28"/>
      <color rgb="FFFFFF00"/>
      <name val="Segoe UI Emoji"/>
      <family val="2"/>
    </font>
    <font>
      <b/>
      <sz val="28"/>
      <color rgb="FFFF0000"/>
      <name val="Segoe UI Emoji"/>
      <family val="2"/>
    </font>
    <font>
      <sz val="12"/>
      <color rgb="FF0F4761"/>
      <name val="Arial"/>
      <family val="2"/>
    </font>
    <font>
      <b/>
      <sz val="12"/>
      <color rgb="FF0070C0"/>
      <name val="Arial"/>
      <family val="2"/>
    </font>
    <font>
      <b/>
      <sz val="28"/>
      <color rgb="FFEF894B"/>
      <name val="Segoe UI Emoji"/>
      <family val="2"/>
    </font>
    <font>
      <b/>
      <sz val="28"/>
      <color rgb="FF00B050"/>
      <name val="Segoe UI Emoji"/>
      <family val="2"/>
    </font>
    <font>
      <b/>
      <sz val="28"/>
      <color rgb="FF92D050"/>
      <name val="Segoe UI Emoji"/>
      <family val="2"/>
    </font>
    <font>
      <b/>
      <sz val="20"/>
      <color rgb="FFFFFF00"/>
      <name val="Segoe UI Emoji"/>
      <family val="2"/>
    </font>
    <font>
      <b/>
      <sz val="20"/>
      <color rgb="FF92D050"/>
      <name val="Segoe UI Emoji"/>
      <family val="2"/>
    </font>
    <font>
      <b/>
      <sz val="20"/>
      <color rgb="FF00B050"/>
      <name val="Segoe UI Emoji"/>
      <family val="2"/>
    </font>
    <font>
      <b/>
      <sz val="20"/>
      <color rgb="FFFF0000"/>
      <name val="Segoe UI Emoji"/>
      <family val="2"/>
    </font>
    <font>
      <b/>
      <sz val="20"/>
      <color rgb="FFEF894B"/>
      <name val="Segoe UI Emoj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6"/>
      <color theme="1"/>
      <name val="Arial"/>
      <family val="2"/>
    </font>
    <font>
      <b/>
      <sz val="36"/>
      <color theme="1"/>
      <name val="Segoe UI Emoji"/>
      <family val="2"/>
    </font>
    <font>
      <b/>
      <sz val="11"/>
      <color theme="1"/>
      <name val="SymbolPS"/>
      <family val="5"/>
      <charset val="2"/>
    </font>
    <font>
      <sz val="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3" fillId="3" borderId="0" xfId="0" applyFont="1" applyFill="1"/>
    <xf numFmtId="0" fontId="1" fillId="3" borderId="0" xfId="0" applyFont="1" applyFill="1"/>
    <xf numFmtId="0" fontId="1" fillId="3" borderId="5" xfId="0" applyFont="1" applyFill="1" applyBorder="1" applyAlignment="1">
      <alignment horizontal="left" vertical="center" indent="1"/>
    </xf>
    <xf numFmtId="0" fontId="1" fillId="3" borderId="7" xfId="0" applyFont="1" applyFill="1" applyBorder="1" applyAlignment="1">
      <alignment vertical="center"/>
    </xf>
    <xf numFmtId="0" fontId="1" fillId="3" borderId="0" xfId="0" applyFont="1" applyFill="1" applyBorder="1"/>
    <xf numFmtId="0" fontId="4" fillId="3" borderId="0" xfId="0" applyFont="1" applyFill="1"/>
    <xf numFmtId="0" fontId="5" fillId="3" borderId="0" xfId="0" applyFont="1" applyFill="1"/>
    <xf numFmtId="0" fontId="1" fillId="3" borderId="0" xfId="0" applyFont="1" applyFill="1" applyBorder="1" applyAlignment="1">
      <alignment horizontal="left" vertical="center" indent="1"/>
    </xf>
    <xf numFmtId="0" fontId="1" fillId="3" borderId="15" xfId="0" applyFont="1" applyFill="1" applyBorder="1"/>
    <xf numFmtId="0" fontId="1" fillId="3" borderId="15" xfId="0" applyFont="1" applyFill="1" applyBorder="1" applyAlignment="1">
      <alignment horizontal="left" vertical="center" indent="1"/>
    </xf>
    <xf numFmtId="0" fontId="4" fillId="3" borderId="15" xfId="0" applyFont="1" applyFill="1" applyBorder="1"/>
    <xf numFmtId="0" fontId="1" fillId="3" borderId="11" xfId="0" applyFont="1" applyFill="1" applyBorder="1"/>
    <xf numFmtId="0" fontId="12" fillId="0" borderId="0" xfId="0" applyFont="1" applyAlignment="1">
      <alignment horizontal="right" vertical="center"/>
    </xf>
    <xf numFmtId="0" fontId="1" fillId="3" borderId="15" xfId="0" applyFont="1" applyFill="1" applyBorder="1" applyAlignment="1">
      <alignment vertical="center"/>
    </xf>
    <xf numFmtId="0" fontId="1" fillId="3" borderId="14" xfId="0" applyFont="1" applyFill="1" applyBorder="1"/>
    <xf numFmtId="0" fontId="1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left" vertical="center" indent="1"/>
    </xf>
    <xf numFmtId="0" fontId="4" fillId="3" borderId="14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right" vertical="center" indent="1"/>
    </xf>
    <xf numFmtId="0" fontId="7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right" vertical="center"/>
    </xf>
    <xf numFmtId="0" fontId="9" fillId="3" borderId="0" xfId="0" applyFont="1" applyFill="1" applyBorder="1"/>
    <xf numFmtId="0" fontId="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 indent="1"/>
    </xf>
    <xf numFmtId="0" fontId="13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indent="3"/>
    </xf>
    <xf numFmtId="0" fontId="4" fillId="3" borderId="0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right" vertical="center"/>
    </xf>
    <xf numFmtId="0" fontId="17" fillId="3" borderId="16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left" vertical="center" indent="1"/>
    </xf>
    <xf numFmtId="0" fontId="4" fillId="3" borderId="0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49" fontId="1" fillId="3" borderId="0" xfId="0" applyNumberFormat="1" applyFont="1" applyFill="1" applyBorder="1" applyAlignment="1" applyProtection="1">
      <alignment vertical="center"/>
      <protection locked="0"/>
    </xf>
    <xf numFmtId="14" fontId="1" fillId="3" borderId="15" xfId="0" applyNumberFormat="1" applyFont="1" applyFill="1" applyBorder="1" applyAlignment="1" applyProtection="1">
      <alignment horizontal="left" vertical="center" indent="1"/>
    </xf>
    <xf numFmtId="14" fontId="1" fillId="3" borderId="0" xfId="0" applyNumberFormat="1" applyFont="1" applyFill="1" applyBorder="1" applyAlignment="1" applyProtection="1">
      <alignment horizontal="left" vertical="center" indent="1"/>
    </xf>
    <xf numFmtId="0" fontId="4" fillId="3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1" fillId="3" borderId="4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0" xfId="0" applyFont="1" applyFill="1" applyBorder="1" applyAlignment="1"/>
    <xf numFmtId="0" fontId="7" fillId="3" borderId="14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wrapText="1"/>
    </xf>
    <xf numFmtId="0" fontId="1" fillId="3" borderId="15" xfId="0" applyFont="1" applyFill="1" applyBorder="1" applyAlignment="1" applyProtection="1">
      <alignment vertical="top" wrapText="1"/>
      <protection locked="0"/>
    </xf>
    <xf numFmtId="0" fontId="4" fillId="3" borderId="11" xfId="0" applyFont="1" applyFill="1" applyBorder="1" applyAlignment="1">
      <alignment horizontal="left" indent="2"/>
    </xf>
    <xf numFmtId="0" fontId="1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30" fillId="3" borderId="18" xfId="0" applyFont="1" applyFill="1" applyBorder="1" applyAlignment="1">
      <alignment horizontal="center"/>
    </xf>
    <xf numFmtId="0" fontId="30" fillId="3" borderId="11" xfId="0" applyFont="1" applyFill="1" applyBorder="1" applyAlignment="1">
      <alignment horizontal="center"/>
    </xf>
    <xf numFmtId="0" fontId="1" fillId="5" borderId="19" xfId="0" applyNumberFormat="1" applyFont="1" applyFill="1" applyBorder="1" applyAlignment="1" applyProtection="1">
      <alignment horizontal="center" vertical="center"/>
      <protection locked="0"/>
    </xf>
    <xf numFmtId="0" fontId="1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5" borderId="21" xfId="0" applyNumberFormat="1" applyFont="1" applyFill="1" applyBorder="1" applyAlignment="1" applyProtection="1">
      <alignment horizontal="center" vertical="center"/>
      <protection locked="0"/>
    </xf>
    <xf numFmtId="0" fontId="1" fillId="5" borderId="22" xfId="0" applyNumberFormat="1" applyFont="1" applyFill="1" applyBorder="1" applyAlignment="1" applyProtection="1">
      <alignment horizontal="center" vertical="center"/>
      <protection locked="0"/>
    </xf>
    <xf numFmtId="0" fontId="1" fillId="5" borderId="23" xfId="0" applyNumberFormat="1" applyFont="1" applyFill="1" applyBorder="1" applyAlignment="1" applyProtection="1">
      <alignment horizontal="center" vertical="center"/>
      <protection locked="0"/>
    </xf>
    <xf numFmtId="0" fontId="1" fillId="5" borderId="24" xfId="0" applyNumberFormat="1" applyFont="1" applyFill="1" applyBorder="1" applyAlignment="1" applyProtection="1">
      <alignment horizontal="center" vertical="center"/>
      <protection locked="0"/>
    </xf>
    <xf numFmtId="0" fontId="1" fillId="5" borderId="20" xfId="0" applyFont="1" applyFill="1" applyBorder="1"/>
    <xf numFmtId="0" fontId="1" fillId="5" borderId="20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indent="1"/>
    </xf>
    <xf numFmtId="0" fontId="4" fillId="3" borderId="6" xfId="0" applyFont="1" applyFill="1" applyBorder="1" applyAlignment="1">
      <alignment horizontal="left" vertical="center" indent="1"/>
    </xf>
    <xf numFmtId="0" fontId="1" fillId="3" borderId="5" xfId="0" applyNumberFormat="1" applyFont="1" applyFill="1" applyBorder="1" applyAlignment="1" applyProtection="1">
      <alignment horizontal="left" vertical="center"/>
      <protection locked="0"/>
    </xf>
    <xf numFmtId="0" fontId="1" fillId="3" borderId="7" xfId="0" applyNumberFormat="1" applyFont="1" applyFill="1" applyBorder="1" applyAlignment="1" applyProtection="1">
      <alignment horizontal="left" vertical="center"/>
      <protection locked="0"/>
    </xf>
    <xf numFmtId="0" fontId="1" fillId="3" borderId="6" xfId="0" applyNumberFormat="1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>
      <alignment horizontal="right" vertical="center" wrapText="1" indent="1"/>
    </xf>
    <xf numFmtId="0" fontId="4" fillId="3" borderId="6" xfId="0" applyFont="1" applyFill="1" applyBorder="1" applyAlignment="1">
      <alignment horizontal="right" vertical="center" indent="1"/>
    </xf>
    <xf numFmtId="0" fontId="23" fillId="3" borderId="5" xfId="0" applyFont="1" applyFill="1" applyBorder="1" applyAlignment="1" applyProtection="1">
      <alignment horizontal="left" vertical="center" wrapText="1" indent="1"/>
    </xf>
    <xf numFmtId="0" fontId="23" fillId="3" borderId="7" xfId="0" applyFont="1" applyFill="1" applyBorder="1" applyAlignment="1" applyProtection="1">
      <alignment horizontal="left" vertical="center" wrapText="1" indent="1"/>
    </xf>
    <xf numFmtId="0" fontId="23" fillId="3" borderId="6" xfId="0" applyFont="1" applyFill="1" applyBorder="1" applyAlignment="1" applyProtection="1">
      <alignment horizontal="left" vertical="center" wrapText="1" indent="1"/>
    </xf>
    <xf numFmtId="0" fontId="11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14" fontId="1" fillId="3" borderId="5" xfId="0" applyNumberFormat="1" applyFont="1" applyFill="1" applyBorder="1" applyAlignment="1" applyProtection="1">
      <alignment horizontal="left" vertical="center" indent="1"/>
      <protection locked="0"/>
    </xf>
    <xf numFmtId="14" fontId="1" fillId="3" borderId="7" xfId="0" applyNumberFormat="1" applyFont="1" applyFill="1" applyBorder="1" applyAlignment="1" applyProtection="1">
      <alignment horizontal="left" vertical="center" indent="1"/>
      <protection locked="0"/>
    </xf>
    <xf numFmtId="14" fontId="1" fillId="3" borderId="6" xfId="0" applyNumberFormat="1" applyFont="1" applyFill="1" applyBorder="1" applyAlignment="1" applyProtection="1">
      <alignment horizontal="left" vertical="center" inden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27" fillId="0" borderId="10" xfId="0" applyFont="1" applyFill="1" applyBorder="1" applyAlignment="1" applyProtection="1">
      <alignment horizontal="center" vertical="center"/>
      <protection locked="0"/>
    </xf>
    <xf numFmtId="0" fontId="27" fillId="0" borderId="15" xfId="0" applyFont="1" applyFill="1" applyBorder="1" applyAlignment="1" applyProtection="1">
      <alignment horizontal="center" vertical="center"/>
      <protection locked="0"/>
    </xf>
    <xf numFmtId="0" fontId="27" fillId="0" borderId="8" xfId="0" applyFont="1" applyFill="1" applyBorder="1" applyAlignment="1" applyProtection="1">
      <alignment horizontal="center" vertical="center"/>
      <protection locked="0"/>
    </xf>
    <xf numFmtId="0" fontId="27" fillId="0" borderId="12" xfId="0" applyFont="1" applyFill="1" applyBorder="1" applyAlignment="1" applyProtection="1">
      <alignment horizontal="center" vertical="center"/>
      <protection locked="0"/>
    </xf>
    <xf numFmtId="0" fontId="27" fillId="0" borderId="14" xfId="0" applyFont="1" applyFill="1" applyBorder="1" applyAlignment="1" applyProtection="1">
      <alignment horizontal="center" vertical="center"/>
      <protection locked="0"/>
    </xf>
    <xf numFmtId="0" fontId="27" fillId="0" borderId="1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49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</dxfs>
  <tableStyles count="0" defaultTableStyle="TableStyleMedium2" defaultPivotStyle="PivotStyleLight16"/>
  <colors>
    <mruColors>
      <color rgb="FFEF894B"/>
      <color rgb="FFFF9797"/>
      <color rgb="FF00B050"/>
      <color rgb="FF92D050"/>
      <color rgb="FFEAE400"/>
      <color rgb="FF68EA6B"/>
      <color rgb="FFF7F6D3"/>
      <color rgb="FFFFFFCC"/>
      <color rgb="FFFF7575"/>
      <color rgb="FFEFF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F89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D6C-4784-93D7-22E98EE624AD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D6C-4784-93D7-22E98EE624AD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D6C-4784-93D7-22E98EE624AD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D6C-4784-93D7-22E98EE624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 FINAL A3'!$D$21:$H$21</c:f>
              <c:strCache>
                <c:ptCount val="5"/>
                <c:pt idx="0">
                  <c:v>Muy Insatisfecho/a</c:v>
                </c:pt>
                <c:pt idx="1">
                  <c:v>Insatisfecho/a</c:v>
                </c:pt>
                <c:pt idx="2">
                  <c:v>Ni Satisfecho/a
Ni Insatisfecho/a</c:v>
                </c:pt>
                <c:pt idx="3">
                  <c:v>Satisfecho/a</c:v>
                </c:pt>
                <c:pt idx="4">
                  <c:v>Muy Satisfecho/a</c:v>
                </c:pt>
              </c:strCache>
            </c:strRef>
          </c:cat>
          <c:val>
            <c:numRef>
              <c:f>'RESULTADO FINAL A3'!$D$25:$H$25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C-4784-93D7-22E98EE62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6599656"/>
        <c:axId val="456601952"/>
      </c:barChart>
      <c:catAx>
        <c:axId val="456599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6601952"/>
        <c:crosses val="autoZero"/>
        <c:auto val="1"/>
        <c:lblAlgn val="ctr"/>
        <c:lblOffset val="100"/>
        <c:noMultiLvlLbl val="0"/>
      </c:catAx>
      <c:valAx>
        <c:axId val="456601952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6599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2</xdr:row>
      <xdr:rowOff>149846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809993</xdr:colOff>
      <xdr:row>15</xdr:row>
      <xdr:rowOff>8604</xdr:rowOff>
    </xdr:from>
    <xdr:to>
      <xdr:col>14</xdr:col>
      <xdr:colOff>60693</xdr:colOff>
      <xdr:row>27</xdr:row>
      <xdr:rowOff>40354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73646</xdr:rowOff>
    </xdr:to>
    <xdr:pic>
      <xdr:nvPicPr>
        <xdr:cNvPr id="3" name="Imagen 2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2</xdr:row>
      <xdr:rowOff>149846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J334"/>
  <sheetViews>
    <sheetView topLeftCell="A16" zoomScaleNormal="100" workbookViewId="0">
      <selection activeCell="D32" sqref="D32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6" width="14.6328125" style="2" customWidth="1"/>
    <col min="7" max="7" width="10.90625" style="2"/>
    <col min="8" max="9" width="13.54296875" style="2" customWidth="1"/>
    <col min="10" max="10" width="13.7265625" style="2" customWidth="1"/>
    <col min="11" max="12" width="13.54296875" style="2" customWidth="1"/>
    <col min="13" max="16384" width="10.90625" style="2"/>
  </cols>
  <sheetData>
    <row r="2" spans="3:32" ht="35" customHeight="1"/>
    <row r="4" spans="3:32" ht="14.5" thickBot="1"/>
    <row r="5" spans="3:32" ht="43" customHeight="1" thickBot="1">
      <c r="C5" s="88" t="s">
        <v>112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90"/>
    </row>
    <row r="6" spans="3:32" ht="29" customHeight="1"/>
    <row r="7" spans="3:32" ht="18">
      <c r="C7" s="1" t="s">
        <v>64</v>
      </c>
      <c r="T7" s="6"/>
      <c r="W7" s="7"/>
    </row>
    <row r="8" spans="3:32" ht="15.5">
      <c r="T8" s="27"/>
      <c r="U8" s="5"/>
      <c r="V8" s="5"/>
      <c r="W8" s="5"/>
      <c r="X8" s="5"/>
      <c r="Y8" s="5"/>
      <c r="Z8" s="5"/>
      <c r="AA8" s="5"/>
      <c r="AB8" s="5"/>
      <c r="AC8" s="5"/>
    </row>
    <row r="9" spans="3:32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5"/>
      <c r="P9" s="47"/>
      <c r="Q9" s="47"/>
      <c r="R9" s="47"/>
      <c r="T9" s="5"/>
      <c r="U9" s="5"/>
      <c r="V9" s="5"/>
      <c r="W9" s="5"/>
      <c r="X9" s="5"/>
      <c r="Y9" s="18"/>
      <c r="Z9" s="28"/>
      <c r="AA9" s="18"/>
      <c r="AB9" s="5"/>
      <c r="AC9" s="5"/>
    </row>
    <row r="10" spans="3:32" ht="25" customHeight="1">
      <c r="C10" s="91" t="s">
        <v>1</v>
      </c>
      <c r="D10" s="92"/>
      <c r="E10" s="3" t="s">
        <v>110</v>
      </c>
      <c r="F10" s="4"/>
      <c r="G10" s="4"/>
      <c r="H10" s="93"/>
      <c r="I10" s="94"/>
      <c r="J10" s="94"/>
      <c r="K10" s="94"/>
      <c r="L10" s="94"/>
      <c r="M10" s="94"/>
      <c r="N10" s="94"/>
      <c r="O10" s="95"/>
      <c r="T10" s="29"/>
      <c r="U10" s="8"/>
      <c r="V10" s="8"/>
      <c r="W10" s="30"/>
      <c r="X10" s="8"/>
      <c r="Y10" s="31"/>
      <c r="Z10" s="31"/>
      <c r="AA10" s="31"/>
      <c r="AB10" s="5"/>
      <c r="AC10" s="5"/>
    </row>
    <row r="11" spans="3:32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T11" s="29"/>
      <c r="U11" s="8"/>
      <c r="V11" s="8"/>
      <c r="W11" s="30"/>
      <c r="X11" s="8"/>
      <c r="Y11" s="31"/>
      <c r="Z11" s="31"/>
      <c r="AA11" s="31"/>
      <c r="AB11" s="5"/>
      <c r="AC11" s="5"/>
    </row>
    <row r="12" spans="3:32" ht="93" customHeight="1">
      <c r="C12" s="96" t="s">
        <v>92</v>
      </c>
      <c r="D12" s="97"/>
      <c r="E12" s="98" t="s">
        <v>114</v>
      </c>
      <c r="F12" s="99"/>
      <c r="G12" s="99"/>
      <c r="H12" s="99"/>
      <c r="I12" s="99"/>
      <c r="J12" s="99"/>
      <c r="K12" s="99"/>
      <c r="L12" s="99"/>
      <c r="M12" s="99"/>
      <c r="N12" s="99"/>
      <c r="O12" s="100"/>
      <c r="P12" s="62"/>
      <c r="Q12" s="62"/>
      <c r="R12" s="62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3:32" ht="10" customHeight="1">
      <c r="C13" s="19"/>
      <c r="D13" s="19"/>
      <c r="E13" s="10"/>
      <c r="F13" s="14"/>
      <c r="G13" s="18"/>
      <c r="H13" s="18"/>
      <c r="I13" s="14"/>
      <c r="J13" s="18"/>
      <c r="K13" s="18"/>
      <c r="L13" s="14"/>
      <c r="M13" s="14"/>
      <c r="N13" s="14"/>
      <c r="O13" s="14"/>
      <c r="T13" s="29"/>
      <c r="U13" s="8"/>
      <c r="V13" s="8"/>
      <c r="W13" s="30"/>
      <c r="X13" s="8"/>
      <c r="Y13" s="31"/>
      <c r="Z13" s="31"/>
      <c r="AA13" s="31"/>
      <c r="AB13" s="5"/>
      <c r="AC13" s="5"/>
    </row>
    <row r="14" spans="3:32" ht="10" customHeight="1">
      <c r="C14" s="33"/>
      <c r="D14" s="33"/>
      <c r="E14" s="8"/>
      <c r="F14" s="18"/>
      <c r="G14" s="18"/>
      <c r="H14" s="18"/>
      <c r="I14" s="18"/>
      <c r="J14" s="18"/>
      <c r="K14" s="18"/>
      <c r="L14" s="18"/>
      <c r="M14" s="18"/>
      <c r="N14" s="18"/>
      <c r="O14" s="18"/>
      <c r="T14" s="29"/>
      <c r="U14" s="8"/>
      <c r="V14" s="8"/>
      <c r="W14" s="30"/>
      <c r="X14" s="8"/>
      <c r="Y14" s="31"/>
      <c r="Z14" s="31"/>
      <c r="AA14" s="31"/>
      <c r="AB14" s="5"/>
      <c r="AC14" s="5"/>
    </row>
    <row r="15" spans="3:32" ht="25" customHeight="1">
      <c r="C15" s="40" t="s">
        <v>111</v>
      </c>
      <c r="D15" s="20"/>
      <c r="E15" s="21"/>
      <c r="F15" s="16"/>
      <c r="G15" s="15"/>
      <c r="H15" s="15"/>
      <c r="I15" s="22"/>
      <c r="J15" s="23"/>
      <c r="K15" s="24"/>
      <c r="L15" s="23"/>
      <c r="M15" s="23"/>
      <c r="N15" s="18"/>
      <c r="O15" s="39"/>
      <c r="T15" s="32"/>
      <c r="U15" s="5"/>
      <c r="V15" s="5"/>
      <c r="W15" s="5"/>
      <c r="X15" s="5"/>
      <c r="Y15" s="5"/>
      <c r="Z15" s="5"/>
      <c r="AA15" s="5"/>
      <c r="AB15" s="5"/>
      <c r="AC15" s="5"/>
    </row>
    <row r="16" spans="3:32">
      <c r="C16" s="42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43"/>
    </row>
    <row r="17" spans="3:36">
      <c r="C17" s="12"/>
      <c r="I17" s="5"/>
      <c r="J17" s="5"/>
      <c r="K17" s="5"/>
      <c r="L17" s="5"/>
      <c r="M17" s="5"/>
      <c r="N17" s="5"/>
      <c r="O17" s="44"/>
      <c r="AJ17" s="2" t="s">
        <v>90</v>
      </c>
    </row>
    <row r="18" spans="3:36" ht="14" customHeight="1">
      <c r="C18" s="73" t="s">
        <v>113</v>
      </c>
      <c r="I18" s="54"/>
      <c r="J18" s="5"/>
      <c r="K18" s="69"/>
      <c r="L18" s="69"/>
      <c r="M18" s="5"/>
      <c r="N18" s="5"/>
      <c r="O18" s="44"/>
    </row>
    <row r="19" spans="3:36" ht="14" customHeight="1">
      <c r="C19" s="12"/>
      <c r="I19" s="54"/>
      <c r="J19" s="54"/>
      <c r="K19" s="54"/>
      <c r="L19" s="54"/>
      <c r="M19" s="5"/>
      <c r="N19" s="5"/>
      <c r="O19" s="44"/>
    </row>
    <row r="20" spans="3:36">
      <c r="C20" s="12"/>
      <c r="I20" s="69"/>
      <c r="J20" s="5"/>
      <c r="K20" s="69"/>
      <c r="L20" s="69"/>
      <c r="M20" s="5"/>
      <c r="N20" s="5"/>
      <c r="O20" s="44"/>
    </row>
    <row r="21" spans="3:36" ht="23.5">
      <c r="C21" s="12"/>
      <c r="D21" s="70" t="s">
        <v>66</v>
      </c>
      <c r="E21" s="70" t="s">
        <v>63</v>
      </c>
      <c r="F21" s="71" t="s">
        <v>54</v>
      </c>
      <c r="G21" s="70" t="s">
        <v>53</v>
      </c>
      <c r="H21" s="70" t="s">
        <v>67</v>
      </c>
      <c r="I21" s="69"/>
      <c r="J21" s="5"/>
      <c r="K21" s="69"/>
      <c r="L21" s="69"/>
      <c r="M21" s="5"/>
      <c r="N21" s="5"/>
      <c r="O21" s="44"/>
    </row>
    <row r="22" spans="3:36">
      <c r="C22" s="12"/>
      <c r="D22" s="101" t="s">
        <v>73</v>
      </c>
      <c r="E22" s="102" t="s">
        <v>50</v>
      </c>
      <c r="F22" s="103" t="s">
        <v>52</v>
      </c>
      <c r="G22" s="104" t="s">
        <v>51</v>
      </c>
      <c r="H22" s="105" t="s">
        <v>74</v>
      </c>
      <c r="I22" s="69"/>
      <c r="J22" s="5"/>
      <c r="K22" s="69"/>
      <c r="L22" s="69"/>
      <c r="M22" s="5"/>
      <c r="N22" s="5"/>
      <c r="O22" s="44"/>
    </row>
    <row r="23" spans="3:36" ht="50" customHeight="1">
      <c r="C23" s="12"/>
      <c r="D23" s="101"/>
      <c r="E23" s="102"/>
      <c r="F23" s="103"/>
      <c r="G23" s="104"/>
      <c r="H23" s="105"/>
      <c r="I23" s="69"/>
      <c r="J23" s="5"/>
      <c r="K23" s="69"/>
      <c r="L23" s="69"/>
      <c r="M23" s="5"/>
      <c r="N23" s="5"/>
      <c r="O23" s="44"/>
    </row>
    <row r="24" spans="3:36">
      <c r="C24" s="12"/>
      <c r="D24" s="101"/>
      <c r="E24" s="102"/>
      <c r="F24" s="103"/>
      <c r="G24" s="104"/>
      <c r="H24" s="105"/>
      <c r="I24" s="69"/>
      <c r="J24" s="5"/>
      <c r="K24" s="69"/>
      <c r="L24" s="69"/>
      <c r="M24" s="5"/>
      <c r="N24" s="5"/>
      <c r="O24" s="44"/>
    </row>
    <row r="25" spans="3:36">
      <c r="C25" s="12"/>
      <c r="D25" s="74">
        <f ca="1">'VALORACION EMOCIONES'!J27</f>
        <v>0</v>
      </c>
      <c r="E25" s="74">
        <f ca="1">'VALORACION EMOCIONES'!J28</f>
        <v>0</v>
      </c>
      <c r="F25" s="74">
        <f ca="1">'VALORACION EMOCIONES'!J29</f>
        <v>0</v>
      </c>
      <c r="G25" s="74">
        <f ca="1">'VALORACION EMOCIONES'!J30</f>
        <v>0</v>
      </c>
      <c r="H25" s="74">
        <f ca="1">'VALORACION EMOCIONES'!J31</f>
        <v>0</v>
      </c>
      <c r="I25" s="69"/>
      <c r="J25" s="5"/>
      <c r="K25" s="69"/>
      <c r="L25" s="69"/>
      <c r="M25" s="5"/>
      <c r="N25" s="5"/>
      <c r="O25" s="44"/>
    </row>
    <row r="26" spans="3:36">
      <c r="C26" s="12"/>
      <c r="D26" s="69"/>
      <c r="E26" s="69"/>
      <c r="F26" s="5"/>
      <c r="G26" s="5"/>
      <c r="H26" s="69"/>
      <c r="I26" s="69"/>
      <c r="J26" s="5"/>
      <c r="K26" s="69"/>
      <c r="L26" s="69"/>
      <c r="M26" s="5"/>
      <c r="N26" s="5"/>
      <c r="O26" s="44"/>
    </row>
    <row r="27" spans="3:36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44"/>
    </row>
    <row r="28" spans="3:36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46"/>
    </row>
    <row r="30" spans="3:36" ht="14" customHeight="1">
      <c r="J30" s="86" t="s">
        <v>98</v>
      </c>
      <c r="K30" s="86"/>
      <c r="L30" s="87"/>
      <c r="M30" s="87"/>
      <c r="N30" s="87"/>
      <c r="O30" s="87"/>
    </row>
    <row r="31" spans="3:36" ht="14" customHeight="1">
      <c r="J31" s="86"/>
      <c r="K31" s="86"/>
      <c r="L31" s="87"/>
      <c r="M31" s="87"/>
      <c r="N31" s="87"/>
      <c r="O31" s="87"/>
    </row>
    <row r="32" spans="3:36" ht="14" customHeight="1">
      <c r="J32" s="86"/>
      <c r="K32" s="86"/>
      <c r="L32" s="87"/>
      <c r="M32" s="87"/>
      <c r="N32" s="87"/>
      <c r="O32" s="87"/>
    </row>
    <row r="33" spans="2:29" ht="14" customHeight="1">
      <c r="J33" s="86"/>
      <c r="K33" s="86"/>
      <c r="L33" s="87"/>
      <c r="M33" s="87"/>
      <c r="N33" s="87"/>
      <c r="O33" s="87"/>
    </row>
    <row r="34" spans="2:29" ht="14" customHeight="1">
      <c r="J34" s="17"/>
      <c r="K34" s="17"/>
      <c r="L34" s="72"/>
      <c r="M34" s="72"/>
      <c r="N34" s="72"/>
      <c r="O34" s="72"/>
    </row>
    <row r="35" spans="2:29" ht="14" customHeight="1">
      <c r="J35" s="28"/>
      <c r="K35" s="28"/>
      <c r="L35" s="63"/>
      <c r="M35" s="63"/>
      <c r="N35" s="63"/>
      <c r="O35" s="63"/>
    </row>
    <row r="36" spans="2:29">
      <c r="J36" s="66"/>
      <c r="K36" s="66"/>
      <c r="L36" s="64"/>
      <c r="M36" s="64"/>
      <c r="N36" s="64"/>
      <c r="O36" s="64"/>
    </row>
    <row r="37" spans="2:29">
      <c r="O37" s="63"/>
    </row>
    <row r="38" spans="2:29" ht="25" customHeight="1">
      <c r="O38" s="63"/>
    </row>
    <row r="39" spans="2:29" ht="25" customHeight="1">
      <c r="O39" s="63"/>
    </row>
    <row r="40" spans="2:29" ht="14" customHeight="1">
      <c r="J40" s="28"/>
      <c r="K40" s="28"/>
      <c r="L40" s="63"/>
      <c r="M40" s="63"/>
      <c r="N40" s="63"/>
      <c r="O40" s="63"/>
    </row>
    <row r="41" spans="2:29" ht="10" customHeight="1">
      <c r="B41" s="5"/>
      <c r="T41" s="29"/>
      <c r="U41" s="8"/>
      <c r="V41" s="8"/>
      <c r="W41" s="30"/>
      <c r="X41" s="8"/>
      <c r="Y41" s="31"/>
      <c r="Z41" s="31"/>
      <c r="AA41" s="31"/>
      <c r="AB41" s="5"/>
      <c r="AC41" s="5"/>
    </row>
    <row r="42" spans="2:29" ht="25" customHeight="1">
      <c r="B42" s="5"/>
      <c r="T42" s="32"/>
      <c r="U42" s="5"/>
      <c r="V42" s="5"/>
      <c r="W42" s="5"/>
      <c r="X42" s="5"/>
      <c r="Y42" s="5"/>
      <c r="Z42" s="5"/>
      <c r="AA42" s="5"/>
      <c r="AB42" s="5"/>
      <c r="AC42" s="5"/>
    </row>
    <row r="50" ht="50" customHeight="1"/>
    <row r="52" ht="37.5" customHeight="1"/>
    <row r="68" spans="3:27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T68" s="29"/>
      <c r="U68" s="8"/>
      <c r="V68" s="8"/>
      <c r="W68" s="30"/>
      <c r="X68" s="8"/>
      <c r="Y68" s="31"/>
      <c r="Z68" s="31"/>
      <c r="AA68" s="31"/>
    </row>
    <row r="69" spans="3:27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T69" s="29"/>
      <c r="U69" s="8"/>
      <c r="V69" s="8"/>
      <c r="W69" s="30"/>
      <c r="X69" s="8"/>
      <c r="Y69" s="31"/>
      <c r="Z69" s="31"/>
      <c r="AA69" s="31"/>
    </row>
    <row r="70" spans="3:27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T70" s="32"/>
    </row>
    <row r="78" spans="3:27" ht="50" customHeight="1"/>
    <row r="80" spans="3:27" ht="37.5" customHeight="1"/>
    <row r="96" spans="3:27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T96" s="29"/>
      <c r="U96" s="8"/>
      <c r="V96" s="8"/>
      <c r="W96" s="30"/>
      <c r="X96" s="8"/>
      <c r="Y96" s="31"/>
      <c r="Z96" s="31"/>
      <c r="AA96" s="31"/>
    </row>
    <row r="97" spans="3:27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T97" s="29"/>
      <c r="U97" s="8"/>
      <c r="V97" s="8"/>
      <c r="W97" s="30"/>
      <c r="X97" s="8"/>
      <c r="Y97" s="31"/>
      <c r="Z97" s="31"/>
      <c r="AA97" s="31"/>
    </row>
    <row r="98" spans="3:27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T98" s="32"/>
    </row>
    <row r="106" spans="3:27" ht="50" customHeight="1"/>
    <row r="108" spans="3:27" ht="37.5" customHeight="1"/>
    <row r="123" spans="3:27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T123" s="29"/>
      <c r="U123" s="8"/>
      <c r="V123" s="8"/>
      <c r="W123" s="30"/>
      <c r="X123" s="8"/>
      <c r="Y123" s="31"/>
      <c r="Z123" s="31"/>
      <c r="AA123" s="31"/>
    </row>
    <row r="124" spans="3:27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T124" s="29"/>
      <c r="U124" s="8"/>
      <c r="V124" s="8"/>
      <c r="W124" s="30"/>
      <c r="X124" s="8"/>
      <c r="Y124" s="31"/>
      <c r="Z124" s="31"/>
      <c r="AA124" s="31"/>
    </row>
    <row r="125" spans="3:27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T125" s="29"/>
      <c r="U125" s="8"/>
      <c r="V125" s="8"/>
      <c r="W125" s="30"/>
      <c r="X125" s="8"/>
      <c r="Y125" s="31"/>
      <c r="Z125" s="31"/>
      <c r="AA125" s="31"/>
    </row>
    <row r="126" spans="3:27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T126" s="29"/>
      <c r="U126" s="8"/>
      <c r="V126" s="8"/>
      <c r="W126" s="30"/>
      <c r="X126" s="8"/>
      <c r="Y126" s="31"/>
      <c r="Z126" s="31"/>
      <c r="AA126" s="31"/>
    </row>
    <row r="127" spans="3:27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T127" s="32"/>
    </row>
    <row r="135" ht="50" customHeight="1"/>
    <row r="137" ht="37.5" customHeight="1"/>
    <row r="152" spans="3:27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T152" s="29"/>
      <c r="U152" s="8"/>
      <c r="V152" s="8"/>
      <c r="W152" s="30"/>
      <c r="X152" s="8"/>
      <c r="Y152" s="31"/>
      <c r="Z152" s="31"/>
      <c r="AA152" s="31"/>
    </row>
    <row r="153" spans="3:27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T153" s="29"/>
      <c r="U153" s="8"/>
      <c r="V153" s="8"/>
      <c r="W153" s="30"/>
      <c r="X153" s="8"/>
      <c r="Y153" s="31"/>
      <c r="Z153" s="31"/>
      <c r="AA153" s="31"/>
    </row>
    <row r="154" spans="3:27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T154" s="29"/>
      <c r="U154" s="8"/>
      <c r="V154" s="8"/>
      <c r="W154" s="30"/>
      <c r="X154" s="8"/>
      <c r="Y154" s="31"/>
      <c r="Z154" s="31"/>
      <c r="AA154" s="31"/>
    </row>
    <row r="155" spans="3:27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T155" s="29"/>
      <c r="U155" s="8"/>
      <c r="V155" s="8"/>
      <c r="W155" s="30"/>
      <c r="X155" s="8"/>
      <c r="Y155" s="31"/>
      <c r="Z155" s="31"/>
      <c r="AA155" s="31"/>
    </row>
    <row r="156" spans="3:27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T156" s="32"/>
    </row>
    <row r="164" ht="50" customHeight="1"/>
    <row r="166" ht="37.5" customHeight="1"/>
    <row r="182" spans="3:27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T182" s="29"/>
      <c r="U182" s="8"/>
      <c r="V182" s="8"/>
      <c r="W182" s="30"/>
      <c r="X182" s="8"/>
      <c r="Y182" s="31"/>
      <c r="Z182" s="31"/>
      <c r="AA182" s="31"/>
    </row>
    <row r="183" spans="3:27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T183" s="29"/>
      <c r="U183" s="8"/>
      <c r="V183" s="8"/>
      <c r="W183" s="30"/>
      <c r="X183" s="8"/>
      <c r="Y183" s="31"/>
      <c r="Z183" s="31"/>
      <c r="AA183" s="31"/>
    </row>
    <row r="184" spans="3:27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T184" s="32"/>
    </row>
    <row r="192" spans="3:27" ht="50" customHeight="1"/>
    <row r="194" ht="37.5" customHeight="1"/>
    <row r="210" spans="3:27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T210" s="29"/>
      <c r="U210" s="8"/>
      <c r="V210" s="8"/>
      <c r="W210" s="30"/>
      <c r="X210" s="8"/>
      <c r="Y210" s="31"/>
      <c r="Z210" s="31"/>
      <c r="AA210" s="31"/>
    </row>
    <row r="211" spans="3:27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T211" s="29"/>
      <c r="U211" s="8"/>
      <c r="V211" s="8"/>
      <c r="W211" s="30"/>
      <c r="X211" s="8"/>
      <c r="Y211" s="31"/>
      <c r="Z211" s="31"/>
      <c r="AA211" s="31"/>
    </row>
    <row r="212" spans="3:27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T212" s="32"/>
    </row>
    <row r="220" spans="3:27" ht="50" customHeight="1"/>
    <row r="222" spans="3:27" ht="37.5" customHeight="1"/>
    <row r="238" spans="3:27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T238" s="29"/>
      <c r="U238" s="8"/>
      <c r="V238" s="8"/>
      <c r="W238" s="30"/>
      <c r="X238" s="8"/>
      <c r="Y238" s="31"/>
      <c r="Z238" s="31"/>
      <c r="AA238" s="31"/>
    </row>
    <row r="239" spans="3:27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T239" s="29"/>
      <c r="U239" s="8"/>
      <c r="V239" s="8"/>
      <c r="W239" s="30"/>
      <c r="X239" s="8"/>
      <c r="Y239" s="31"/>
      <c r="Z239" s="31"/>
      <c r="AA239" s="31"/>
    </row>
    <row r="240" spans="3:27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T240" s="32"/>
    </row>
    <row r="248" ht="50" customHeight="1"/>
    <row r="250" ht="37.5" customHeight="1"/>
    <row r="266" spans="3:27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T266" s="29"/>
      <c r="U266" s="8"/>
      <c r="V266" s="8"/>
      <c r="W266" s="30"/>
      <c r="X266" s="8"/>
      <c r="Y266" s="31"/>
      <c r="Z266" s="31"/>
      <c r="AA266" s="31"/>
    </row>
    <row r="267" spans="3:27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T267" s="29"/>
      <c r="U267" s="8"/>
      <c r="V267" s="8"/>
      <c r="W267" s="30"/>
      <c r="X267" s="8"/>
      <c r="Y267" s="31"/>
      <c r="Z267" s="31"/>
      <c r="AA267" s="31"/>
    </row>
    <row r="268" spans="3:27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T268" s="32"/>
    </row>
    <row r="276" ht="50" customHeight="1"/>
    <row r="278" ht="37.5" customHeight="1"/>
    <row r="294" spans="3:27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T294" s="29"/>
      <c r="U294" s="8"/>
      <c r="V294" s="8"/>
      <c r="W294" s="30"/>
      <c r="X294" s="8"/>
      <c r="Y294" s="31"/>
      <c r="Z294" s="31"/>
      <c r="AA294" s="31"/>
    </row>
    <row r="295" spans="3:27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T295" s="29"/>
      <c r="U295" s="8"/>
      <c r="V295" s="8"/>
      <c r="W295" s="30"/>
      <c r="X295" s="8"/>
      <c r="Y295" s="31"/>
      <c r="Z295" s="31"/>
      <c r="AA295" s="31"/>
    </row>
    <row r="296" spans="3:27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T296" s="32"/>
    </row>
    <row r="304" spans="3:27" ht="50" customHeight="1"/>
    <row r="306" ht="37.5" customHeight="1"/>
    <row r="322" spans="3:27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T322" s="29"/>
      <c r="U322" s="8"/>
      <c r="V322" s="8"/>
      <c r="W322" s="30"/>
      <c r="X322" s="8"/>
      <c r="Y322" s="31"/>
      <c r="Z322" s="31"/>
      <c r="AA322" s="31"/>
    </row>
    <row r="323" spans="3:27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T323" s="29"/>
      <c r="U323" s="8"/>
      <c r="V323" s="8"/>
      <c r="W323" s="30"/>
      <c r="X323" s="8"/>
      <c r="Y323" s="31"/>
      <c r="Z323" s="31"/>
      <c r="AA323" s="31"/>
    </row>
    <row r="324" spans="3:27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T324" s="32"/>
    </row>
    <row r="332" spans="3:27" ht="50" customHeight="1"/>
    <row r="334" spans="3:27" ht="37.5" customHeight="1"/>
  </sheetData>
  <sheetProtection sheet="1" objects="1" scenarios="1"/>
  <mergeCells count="14">
    <mergeCell ref="J30:K33"/>
    <mergeCell ref="L30:O33"/>
    <mergeCell ref="C5:O5"/>
    <mergeCell ref="C9:D9"/>
    <mergeCell ref="H9:O9"/>
    <mergeCell ref="C10:D10"/>
    <mergeCell ref="C12:D12"/>
    <mergeCell ref="E12:O12"/>
    <mergeCell ref="D22:D24"/>
    <mergeCell ref="E22:E24"/>
    <mergeCell ref="F22:F24"/>
    <mergeCell ref="G22:G24"/>
    <mergeCell ref="H10:O10"/>
    <mergeCell ref="H22:H24"/>
  </mergeCells>
  <conditionalFormatting sqref="I38:I39">
    <cfRule type="expression" dxfId="348" priority="1">
      <formula>EXACT(I38,"😊")</formula>
    </cfRule>
    <cfRule type="expression" dxfId="347" priority="2">
      <formula>EXACT(I38,"🙂")</formula>
    </cfRule>
    <cfRule type="expression" dxfId="346" priority="3">
      <formula>EXACT(I38,"😐")</formula>
    </cfRule>
    <cfRule type="expression" dxfId="345" priority="5">
      <formula>EXACT(I38,"🙁")</formula>
    </cfRule>
    <cfRule type="expression" dxfId="344" priority="7">
      <formula>EXACT(I38,"😠")</formula>
    </cfRule>
  </conditionalFormatting>
  <conditionalFormatting sqref="E22">
    <cfRule type="expression" dxfId="343" priority="6">
      <formula>EXACT(#REF!,"🙁")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797"/>
  </sheetPr>
  <dimension ref="B2:T83"/>
  <sheetViews>
    <sheetView topLeftCell="A13" workbookViewId="0">
      <selection activeCell="G20" sqref="G20"/>
    </sheetView>
  </sheetViews>
  <sheetFormatPr baseColWidth="10" defaultRowHeight="14.5"/>
  <cols>
    <col min="4" max="4" width="12.26953125" customWidth="1"/>
    <col min="10" max="10" width="11.1796875" bestFit="1" customWidth="1"/>
  </cols>
  <sheetData>
    <row r="2" spans="2:20">
      <c r="I2" s="68" t="s">
        <v>103</v>
      </c>
      <c r="J2" s="68" t="s">
        <v>104</v>
      </c>
      <c r="K2" s="68" t="s">
        <v>105</v>
      </c>
      <c r="L2" s="68" t="s">
        <v>106</v>
      </c>
      <c r="M2" s="68" t="s">
        <v>107</v>
      </c>
      <c r="N2" s="68" t="s">
        <v>108</v>
      </c>
      <c r="O2" s="68" t="s">
        <v>109</v>
      </c>
      <c r="P2" s="55" t="s">
        <v>94</v>
      </c>
      <c r="R2" s="55" t="s">
        <v>100</v>
      </c>
      <c r="T2" s="55" t="s">
        <v>101</v>
      </c>
    </row>
    <row r="3" spans="2:20" ht="26">
      <c r="B3" s="56" t="s">
        <v>76</v>
      </c>
      <c r="I3" s="68">
        <f>IF(EXACT('OBSERVACION A3 DIA (1)'!$E$30,$P$3),3,0)</f>
        <v>0</v>
      </c>
      <c r="J3" s="68">
        <f>IF(EXACT('OBSERVACION A3 DIA (2)'!$E$30,$P$3),3,0)</f>
        <v>0</v>
      </c>
      <c r="K3" s="68">
        <f>IF(EXACT('OBSERVACION A3 DIA (3)'!$E$30,$P$3),3,0)</f>
        <v>0</v>
      </c>
      <c r="L3" s="68">
        <f>IF(EXACT('OBSERVACION A3 DIA (4)'!$E$30,$P$3),3,0)</f>
        <v>0</v>
      </c>
      <c r="M3" s="68">
        <f>IF(EXACT('OBSERVACION A3 DIA (5)'!$E$30,$P$3),3,0)</f>
        <v>0</v>
      </c>
      <c r="N3" s="68">
        <f>IF(EXACT('OBSERVACION A3 DIA (6)'!$E$30,$P$3),3,0)</f>
        <v>0</v>
      </c>
      <c r="O3" s="68">
        <f>IF(EXACT('OBSERVACION A3 DIA (7)'!$E$30,$P$3),3,0)</f>
        <v>0</v>
      </c>
      <c r="P3" t="s">
        <v>76</v>
      </c>
      <c r="R3" t="s">
        <v>68</v>
      </c>
      <c r="T3" t="s">
        <v>70</v>
      </c>
    </row>
    <row r="4" spans="2:20">
      <c r="B4" s="33"/>
      <c r="C4" s="25" t="s">
        <v>70</v>
      </c>
      <c r="D4" s="25" t="s">
        <v>71</v>
      </c>
      <c r="E4" s="25" t="s">
        <v>72</v>
      </c>
      <c r="I4" s="68">
        <f>IF(EXACT('OBSERVACION A3 DIA (1)'!$E$30,$P$4),10,0)</f>
        <v>0</v>
      </c>
      <c r="J4" s="68">
        <f>IF(EXACT('OBSERVACION A3 DIA (2)'!$E$30,$P$4),10,0)</f>
        <v>0</v>
      </c>
      <c r="K4" s="68">
        <f>IF(EXACT('OBSERVACION A3 DIA (3)'!$E$30,$P$4),10,0)</f>
        <v>0</v>
      </c>
      <c r="L4" s="68">
        <f>IF(EXACT('OBSERVACION A3 DIA (4)'!$E$30,$P$4),10,0)</f>
        <v>0</v>
      </c>
      <c r="M4" s="68">
        <f>IF(EXACT('OBSERVACION A3 DIA (5)'!$E$30,$P$4),10,0)</f>
        <v>0</v>
      </c>
      <c r="N4" s="68">
        <f>IF(EXACT('OBSERVACION A3 DIA (6)'!$E$30,$P$4),10,0)</f>
        <v>0</v>
      </c>
      <c r="O4" s="68">
        <f>IF(EXACT('OBSERVACION A3 DIA (7)'!$E$30,$P$4),10,0)</f>
        <v>0</v>
      </c>
      <c r="P4" t="s">
        <v>75</v>
      </c>
      <c r="R4" t="s">
        <v>69</v>
      </c>
      <c r="T4" t="s">
        <v>71</v>
      </c>
    </row>
    <row r="5" spans="2:20" ht="28.5">
      <c r="B5" s="34" t="s">
        <v>68</v>
      </c>
      <c r="C5" s="38" t="s">
        <v>50</v>
      </c>
      <c r="D5" s="38" t="s">
        <v>50</v>
      </c>
      <c r="E5" s="37" t="s">
        <v>73</v>
      </c>
      <c r="I5" s="68">
        <f>IF(EXACT('OBSERVACION A3 DIA (1)'!$E$30,$P$5),17,0)</f>
        <v>0</v>
      </c>
      <c r="J5" s="68">
        <f>IF(EXACT('OBSERVACION A3 DIA (2)'!$E$30,$P$5),17,0)</f>
        <v>0</v>
      </c>
      <c r="K5" s="68">
        <f>IF(EXACT('OBSERVACION A3 DIA (3)'!$E$30,$P$5),17,0)</f>
        <v>0</v>
      </c>
      <c r="L5" s="68">
        <f>IF(EXACT('OBSERVACION A3 DIA (4)'!$E$30,$P$5),17,0)</f>
        <v>0</v>
      </c>
      <c r="M5" s="68">
        <f>IF(EXACT('OBSERVACION A3 DIA (5)'!$E$30,$P$5),17,0)</f>
        <v>0</v>
      </c>
      <c r="N5" s="68">
        <f>IF(EXACT('OBSERVACION A3 DIA (6)'!$E$30,$P$5),17,0)</f>
        <v>0</v>
      </c>
      <c r="O5" s="68">
        <f>IF(EXACT('OBSERVACION A3 DIA (7)'!$E$30,$P$5),17,0)</f>
        <v>0</v>
      </c>
      <c r="P5" t="s">
        <v>80</v>
      </c>
      <c r="T5" t="s">
        <v>72</v>
      </c>
    </row>
    <row r="6" spans="2:20" ht="28.5">
      <c r="B6" s="26" t="s">
        <v>69</v>
      </c>
      <c r="C6" s="57" t="s">
        <v>50</v>
      </c>
      <c r="D6" s="57" t="s">
        <v>50</v>
      </c>
      <c r="E6" s="58" t="s">
        <v>73</v>
      </c>
      <c r="I6" s="68">
        <f>IF(EXACT('OBSERVACION A3 DIA (1)'!$E$30,$P$6),24,0)</f>
        <v>0</v>
      </c>
      <c r="J6" s="68">
        <f>IF(EXACT('OBSERVACION A3 DIA (2)'!$E$30,$P$6),24,0)</f>
        <v>0</v>
      </c>
      <c r="K6" s="68">
        <f>IF(EXACT('OBSERVACION A3 DIA (3)'!$E$30,$P$6),24,0)</f>
        <v>0</v>
      </c>
      <c r="L6" s="68">
        <f>IF(EXACT('OBSERVACION A3 DIA (4)'!$E$30,$P$6),24,0)</f>
        <v>0</v>
      </c>
      <c r="M6" s="68">
        <f>IF(EXACT('OBSERVACION A3 DIA (5)'!$E$30,$P$6),24,0)</f>
        <v>0</v>
      </c>
      <c r="N6" s="68">
        <f>IF(EXACT('OBSERVACION A3 DIA (6)'!$E$30,$P$6),24,0)</f>
        <v>0</v>
      </c>
      <c r="O6" s="68">
        <f>IF(EXACT('OBSERVACION A3 DIA (7)'!$E$30,$P$6),24,0)</f>
        <v>0</v>
      </c>
      <c r="P6" t="s">
        <v>77</v>
      </c>
    </row>
    <row r="7" spans="2:20">
      <c r="I7" s="68">
        <f>IF(EXACT('OBSERVACION A3 DIA (1)'!$E$30,$P$7),31,0)</f>
        <v>0</v>
      </c>
      <c r="J7" s="68">
        <f>IF(EXACT('OBSERVACION A3 DIA (2)'!$E$30,$P$7),31,0)</f>
        <v>0</v>
      </c>
      <c r="K7" s="68">
        <f>IF(EXACT('OBSERVACION A3 DIA (3)'!$E$30,$P$7),31,0)</f>
        <v>0</v>
      </c>
      <c r="L7" s="68">
        <f>IF(EXACT('OBSERVACION A3 DIA (4)'!$E$30,$P$7),31,0)</f>
        <v>0</v>
      </c>
      <c r="M7" s="68">
        <f>IF(EXACT('OBSERVACION A3 DIA (5)'!$E$30,$P$7),31,0)</f>
        <v>0</v>
      </c>
      <c r="N7" s="68">
        <f>IF(EXACT('OBSERVACION A3 DIA (6)'!$E$30,$P$7),31,0)</f>
        <v>0</v>
      </c>
      <c r="O7" s="68">
        <f>IF(EXACT('OBSERVACION A3 DIA (7)'!$E$30,$P$7),31,0)</f>
        <v>0</v>
      </c>
      <c r="P7" t="s">
        <v>91</v>
      </c>
    </row>
    <row r="8" spans="2:20">
      <c r="I8" s="68">
        <f>IF(EXACT('OBSERVACION A3 DIA (1)'!$E$30,$P$8),38,0)</f>
        <v>0</v>
      </c>
      <c r="J8" s="68">
        <f>IF(EXACT('OBSERVACION A3 DIA (2)'!$E$30,$P$8),38,0)</f>
        <v>0</v>
      </c>
      <c r="K8" s="68">
        <f>IF(EXACT('OBSERVACION A3 DIA (3)'!$E$30,$P$8),38,0)</f>
        <v>0</v>
      </c>
      <c r="L8" s="68">
        <f>IF(EXACT('OBSERVACION A3 DIA (4)'!$E$30,$P$8),38,0)</f>
        <v>0</v>
      </c>
      <c r="M8" s="68">
        <f>IF(EXACT('OBSERVACION A3 DIA (5)'!$E$30,$P$8),38,0)</f>
        <v>0</v>
      </c>
      <c r="N8" s="68">
        <f>IF(EXACT('OBSERVACION A3 DIA (6)'!$E$30,$P$8),38,0)</f>
        <v>0</v>
      </c>
      <c r="O8" s="68">
        <f>IF(EXACT('OBSERVACION A3 DIA (7)'!$E$30,$P$8),38,0)</f>
        <v>0</v>
      </c>
      <c r="P8" t="s">
        <v>81</v>
      </c>
    </row>
    <row r="9" spans="2:20">
      <c r="I9" s="68">
        <f>IF(EXACT('OBSERVACION A3 DIA (1)'!$E$30,$P$9),45,0)</f>
        <v>0</v>
      </c>
      <c r="J9" s="68">
        <f>IF(EXACT('OBSERVACION A3 DIA (2)'!$E$30,$P$9),45,0)</f>
        <v>0</v>
      </c>
      <c r="K9" s="68">
        <f>IF(EXACT('OBSERVACION A3 DIA (3)'!$E$30,$P$9),45,0)</f>
        <v>0</v>
      </c>
      <c r="L9" s="68">
        <f>IF(EXACT('OBSERVACION A3 DIA (4)'!$E$30,$P$9),45,0)</f>
        <v>0</v>
      </c>
      <c r="M9" s="68">
        <f>IF(EXACT('OBSERVACION A3 DIA (5)'!$E$30,$P$9),45,0)</f>
        <v>0</v>
      </c>
      <c r="N9" s="68">
        <f>IF(EXACT('OBSERVACION A3 DIA (6)'!$E$30,$P$9),45,0)</f>
        <v>0</v>
      </c>
      <c r="O9" s="68">
        <f>IF(EXACT('OBSERVACION A3 DIA (7)'!$E$30,$P$9),45,0)</f>
        <v>0</v>
      </c>
      <c r="P9" t="s">
        <v>83</v>
      </c>
    </row>
    <row r="10" spans="2:20" ht="26">
      <c r="B10" s="56" t="s">
        <v>75</v>
      </c>
      <c r="I10" s="68">
        <f>IF(EXACT('OBSERVACION A3 DIA (1)'!$E$30,$P$10),52,0)</f>
        <v>0</v>
      </c>
      <c r="J10" s="68">
        <f>IF(EXACT('OBSERVACION A3 DIA (2)'!$E$30,$P$10),52,0)</f>
        <v>0</v>
      </c>
      <c r="K10" s="68">
        <f>IF(EXACT('OBSERVACION A3 DIA (3)'!$E$30,$P$10),52,0)</f>
        <v>0</v>
      </c>
      <c r="L10" s="68">
        <f>IF(EXACT('OBSERVACION A3 DIA (4)'!$E$30,$P$10),52,0)</f>
        <v>0</v>
      </c>
      <c r="M10" s="68">
        <f>IF(EXACT('OBSERVACION A3 DIA (5)'!$E$30,$P$10),52,0)</f>
        <v>0</v>
      </c>
      <c r="N10" s="68">
        <f>IF(EXACT('OBSERVACION A3 DIA (6)'!$E$30,$P$10),52,0)</f>
        <v>0</v>
      </c>
      <c r="O10" s="68">
        <f>IF(EXACT('OBSERVACION A3 DIA (7)'!$E$30,$P$10),52,0)</f>
        <v>0</v>
      </c>
      <c r="P10" t="s">
        <v>79</v>
      </c>
    </row>
    <row r="11" spans="2:20">
      <c r="B11" s="33"/>
      <c r="C11" s="25" t="s">
        <v>70</v>
      </c>
      <c r="D11" s="25" t="s">
        <v>71</v>
      </c>
      <c r="E11" s="25" t="s">
        <v>72</v>
      </c>
      <c r="I11" s="68">
        <f>IF(EXACT('OBSERVACION A3 DIA (1)'!$E$30,$P$11),59,0)</f>
        <v>0</v>
      </c>
      <c r="J11" s="68">
        <f>IF(EXACT('OBSERVACION A3 DIA (2)'!$E$30,$P$11),59,0)</f>
        <v>0</v>
      </c>
      <c r="K11" s="68">
        <f>IF(EXACT('OBSERVACION A3 DIA (3)'!$E$30,$P$11),59,0)</f>
        <v>0</v>
      </c>
      <c r="L11" s="68">
        <f>IF(EXACT('OBSERVACION A3 DIA (4)'!$E$30,$P$11),59,0)</f>
        <v>0</v>
      </c>
      <c r="M11" s="68">
        <f>IF(EXACT('OBSERVACION A3 DIA (5)'!$E$30,$P$11),59,0)</f>
        <v>0</v>
      </c>
      <c r="N11" s="68">
        <f>IF(EXACT('OBSERVACION A3 DIA (6)'!$E$30,$P$11),59,0)</f>
        <v>0</v>
      </c>
      <c r="O11" s="68">
        <f>IF(EXACT('OBSERVACION A3 DIA (7)'!$E$30,$P$11),59,0)</f>
        <v>0</v>
      </c>
      <c r="P11" t="s">
        <v>78</v>
      </c>
    </row>
    <row r="12" spans="2:20" ht="28.5">
      <c r="B12" s="34" t="s">
        <v>68</v>
      </c>
      <c r="C12" s="38" t="s">
        <v>50</v>
      </c>
      <c r="D12" s="38" t="s">
        <v>50</v>
      </c>
      <c r="E12" s="38" t="s">
        <v>50</v>
      </c>
      <c r="I12" s="68">
        <f>IF(EXACT('OBSERVACION A3 DIA (1)'!$E$30,$P$12),66,0)</f>
        <v>0</v>
      </c>
      <c r="J12" s="68">
        <f>IF(EXACT('OBSERVACION A3 DIA (2)'!$E$30,$P$12),66,0)</f>
        <v>0</v>
      </c>
      <c r="K12" s="68">
        <f>IF(EXACT('OBSERVACION A3 DIA (3)'!$E$30,$P$12),66,0)</f>
        <v>0</v>
      </c>
      <c r="L12" s="68">
        <f>IF(EXACT('OBSERVACION A3 DIA (4)'!$E$30,$P$12),66,0)</f>
        <v>0</v>
      </c>
      <c r="M12" s="68">
        <f>IF(EXACT('OBSERVACION A3 DIA (5)'!$E$30,$P$12),66,0)</f>
        <v>0</v>
      </c>
      <c r="N12" s="68">
        <f>IF(EXACT('OBSERVACION A3 DIA (6)'!$E$30,$P$12),66,0)</f>
        <v>0</v>
      </c>
      <c r="O12" s="68">
        <f>IF(EXACT('OBSERVACION A3 DIA (7)'!$E$30,$P$12),66,0)</f>
        <v>0</v>
      </c>
      <c r="P12" t="s">
        <v>82</v>
      </c>
    </row>
    <row r="13" spans="2:20" ht="28.5">
      <c r="B13" s="26" t="s">
        <v>69</v>
      </c>
      <c r="C13" s="57" t="s">
        <v>50</v>
      </c>
      <c r="D13" s="57" t="s">
        <v>50</v>
      </c>
      <c r="E13" s="58" t="s">
        <v>73</v>
      </c>
      <c r="I13" s="68">
        <f>IF(EXACT('OBSERVACION A3 DIA (1)'!$E$30,$P$13),73,0)</f>
        <v>0</v>
      </c>
      <c r="J13" s="68">
        <f>IF(EXACT('OBSERVACION A3 DIA (2)'!$E$30,$P$13),73,0)</f>
        <v>0</v>
      </c>
      <c r="K13" s="68">
        <f>IF(EXACT('OBSERVACION A3 DIA (3)'!$E$30,$P$13),73,0)</f>
        <v>0</v>
      </c>
      <c r="L13" s="68">
        <f>IF(EXACT('OBSERVACION A3 DIA (4)'!$E$30,$P$13),73,0)</f>
        <v>0</v>
      </c>
      <c r="M13" s="68">
        <f>IF(EXACT('OBSERVACION A3 DIA (5)'!$E$30,$P$13),73,0)</f>
        <v>0</v>
      </c>
      <c r="N13" s="68">
        <f>IF(EXACT('OBSERVACION A3 DIA (6)'!$E$30,$P$13),73,0)</f>
        <v>0</v>
      </c>
      <c r="O13" s="68">
        <f>IF(EXACT('OBSERVACION A3 DIA (7)'!$E$30,$P$13),73,0)</f>
        <v>0</v>
      </c>
      <c r="P13" t="s">
        <v>84</v>
      </c>
    </row>
    <row r="14" spans="2:20">
      <c r="I14" s="68">
        <f>IF(EXACT('OBSERVACION A3 DIA (1)'!$E$30,$P$14),80,0)</f>
        <v>0</v>
      </c>
      <c r="J14" s="68">
        <f>IF(EXACT('OBSERVACION A3 DIA (2)'!$E$30,$P$14),80,0)</f>
        <v>0</v>
      </c>
      <c r="K14" s="68">
        <f>IF(EXACT('OBSERVACION A3 DIA (3)'!$E$30,$P$14),80,0)</f>
        <v>0</v>
      </c>
      <c r="L14" s="68">
        <f>IF(EXACT('OBSERVACION A3 DIA (4)'!$E$30,$P$14),80,0)</f>
        <v>0</v>
      </c>
      <c r="M14" s="68">
        <f>IF(EXACT('OBSERVACION A3 DIA (5)'!$E$30,$P$14),80,0)</f>
        <v>0</v>
      </c>
      <c r="N14" s="68">
        <f>IF(EXACT('OBSERVACION A3 DIA (6)'!$E$30,$P$14),80,0)</f>
        <v>0</v>
      </c>
      <c r="O14" s="68">
        <f>IF(EXACT('OBSERVACION A3 DIA (7)'!$E$30,$P$14),80,0)</f>
        <v>0</v>
      </c>
      <c r="P14" t="s">
        <v>2</v>
      </c>
    </row>
    <row r="17" spans="2:18" ht="26">
      <c r="B17" s="56" t="s">
        <v>80</v>
      </c>
    </row>
    <row r="18" spans="2:18">
      <c r="B18" s="33"/>
      <c r="C18" s="25" t="s">
        <v>70</v>
      </c>
      <c r="D18" s="25" t="s">
        <v>71</v>
      </c>
      <c r="E18" s="25" t="s">
        <v>72</v>
      </c>
      <c r="J18" s="68" t="e">
        <f ca="1">INDIRECT(T(IF(EXACT('OBSERVACION A3 DIA (1)'!E34,"LEVE"),"C",IF(EXACT('OBSERVACION A3 DIA (1)'!E34,"MODERADA"),"D",IF(EXACT('OBSERVACION A3 DIA (1)'!E34,"INTENSA"),"E","")))&amp;SUM(I3:I14)+IF(EXACT('OBSERVACION A3 DIA (1)'!E32,"PUNTUAL"),2,3)))</f>
        <v>#REF!</v>
      </c>
      <c r="K18" t="str">
        <f ca="1">IFERROR(RESULTADO,"")</f>
        <v/>
      </c>
      <c r="L18" t="str">
        <f ca="1">IF(OR(EXACT(K18,""),EXACT(K18,0)),"",INDIRECT(T(IF(EXACT('OBSERVACION A3 DIA (1)'!E34,"LEVE"),"C",IF(EXACT('OBSERVACION A3 DIA (1)'!E34,"MODERADA"),"D",IF(EXACT('OBSERVACION A3 DIA (1)'!E34,"INTENSA"),"E","")))&amp;SUM(I3:I14)+IF(EXACT('OBSERVACION A3 DIA (1)'!E32,"PUNTUAL"),2,3))))</f>
        <v/>
      </c>
      <c r="M18" t="s">
        <v>103</v>
      </c>
    </row>
    <row r="19" spans="2:18" ht="28.5">
      <c r="B19" s="34" t="s">
        <v>68</v>
      </c>
      <c r="C19" s="38" t="s">
        <v>50</v>
      </c>
      <c r="D19" s="38" t="s">
        <v>50</v>
      </c>
      <c r="E19" s="37" t="s">
        <v>73</v>
      </c>
      <c r="J19" t="e">
        <f ca="1">INDIRECT(T(IF(EXACT('OBSERVACION A3 DIA (2)'!E34,"LEVE"),"C",IF(EXACT('OBSERVACION A3 DIA (2)'!E34,"MODERADA"),"D",IF(EXACT('OBSERVACION A3 DIA (2)'!E34,"INTENSA"),"E","")))&amp;SUM(J3:J14)+IF(EXACT('OBSERVACION A3 DIA (2)'!E32,"PUNTUAL"),2,3)))</f>
        <v>#REF!</v>
      </c>
      <c r="K19" t="str">
        <f ca="1">IFERROR(J19,"")</f>
        <v/>
      </c>
      <c r="L19" t="str">
        <f ca="1">IF(OR(EXACT(K19,""),EXACT(K19,0)),"",INDIRECT(T(IF(EXACT('OBSERVACION A3 DIA (2)'!E34,"LEVE"),"C",IF(EXACT('OBSERVACION A3 DIA (2)'!E34,"MODERADA"),"D",IF(EXACT('OBSERVACION A3 DIA (2)'!E34,"INTENSA"),"E","")))&amp;SUM(J3:J14)+IF(EXACT('OBSERVACION A3 DIA (2)'!E32,"PUNTUAL"),2,3))))</f>
        <v/>
      </c>
      <c r="M19" t="s">
        <v>104</v>
      </c>
    </row>
    <row r="20" spans="2:18" ht="28.5">
      <c r="B20" s="26" t="s">
        <v>69</v>
      </c>
      <c r="C20" s="57" t="s">
        <v>50</v>
      </c>
      <c r="D20" s="57" t="s">
        <v>50</v>
      </c>
      <c r="E20" s="58" t="s">
        <v>73</v>
      </c>
      <c r="J20" t="e">
        <f ca="1">INDIRECT(T(IF(EXACT('OBSERVACION A3 DIA (3)'!E34,"LEVE"),"C",IF(EXACT('OBSERVACION A3 DIA (3)'!E34,"MODERADA"),"D",IF(EXACT('OBSERVACION A3 DIA (3)'!E34,"INTENSA"),"E","")))&amp;SUM(K3:K14)+IF(EXACT('OBSERVACION A3 DIA (3)'!E32,"PUNTUAL"),2,3)))</f>
        <v>#REF!</v>
      </c>
      <c r="K20" t="str">
        <f ca="1">IFERROR(J20,"")</f>
        <v/>
      </c>
      <c r="L20" t="str">
        <f ca="1">IF(OR(EXACT(K20,""),EXACT(K20,0)),"",INDIRECT(T(IF(EXACT('OBSERVACION A3 DIA (3)'!E34,"LEVE"),"C",IF(EXACT('OBSERVACION A3 DIA (3)'!E34,"MODERADA"),"D",IF(EXACT('OBSERVACION A3 DIA (3)'!E34,"INTENSA"),"E","")))&amp;SUM(K3:K14)+IF(EXACT('OBSERVACION A3 DIA (3)'!E32,"PUNTUAL"),2,3))))</f>
        <v/>
      </c>
      <c r="M20" t="s">
        <v>105</v>
      </c>
    </row>
    <row r="21" spans="2:18">
      <c r="J21" t="e">
        <f ca="1">INDIRECT(T(IF(EXACT('OBSERVACION A3 DIA (4)'!E34,"LEVE"),"C",IF(EXACT('OBSERVACION A3 DIA (4)'!E34,"MODERADA"),"D",IF(EXACT('OBSERVACION A3 DIA (4)'!E34,"INTENSA"),"E","")))&amp;SUM(L3:L14)+IF(EXACT('OBSERVACION A3 DIA (4)'!E32,"PUNTUAL"),2,3)))</f>
        <v>#REF!</v>
      </c>
      <c r="K21" t="str">
        <f t="shared" ref="K21:K24" ca="1" si="0">IFERROR(J21,"")</f>
        <v/>
      </c>
      <c r="L21" t="str">
        <f ca="1">IF(OR(EXACT(K21,""),EXACT(K21,0)),"",INDIRECT(T(IF(EXACT('OBSERVACION A3 DIA (4)'!E34,"LEVE"),"C",IF(EXACT('OBSERVACION A3 DIA (4)'!E34,"MODERADA"),"D",IF(EXACT('OBSERVACION A3 DIA (4)'!E34,"INTENSA"),"E","")))&amp;SUM(L3:L14)+IF(EXACT('OBSERVACION A3 DIA (4)'!E32,"PUNTUAL"),2,3))))</f>
        <v/>
      </c>
      <c r="M21" t="s">
        <v>106</v>
      </c>
    </row>
    <row r="22" spans="2:18">
      <c r="J22" t="e">
        <f ca="1">INDIRECT(T(IF(EXACT('OBSERVACION A3 DIA (5)'!E34,"LEVE"),"C",IF(EXACT('OBSERVACION A3 DIA (5)'!E34,"MODERADA"),"D",IF(EXACT('OBSERVACION A3 DIA (5)'!E34,"INTENSA"),"E","")))&amp;SUM(M3:M14)+IF(EXACT('OBSERVACION A3 DIA (5)'!E32,"PUNTUAL"),2,3)))</f>
        <v>#REF!</v>
      </c>
      <c r="K22" t="str">
        <f t="shared" ca="1" si="0"/>
        <v/>
      </c>
      <c r="L22" t="str">
        <f ca="1">IF(OR(EXACT(K22,""),EXACT(K22,0)),"",INDIRECT(T(IF(EXACT('OBSERVACION A3 DIA (5)'!E34,"LEVE"),"C",IF(EXACT('OBSERVACION A3 DIA (5)'!E34,"MODERADA"),"D",IF(EXACT('OBSERVACION A3 DIA (5)'!E34,"INTENSA"),"E","")))&amp;SUM(M3:M14)+IF(EXACT('OBSERVACION A3 DIA (5)'!E32,"PUNTUAL"),2,3))))</f>
        <v/>
      </c>
      <c r="M22" t="s">
        <v>107</v>
      </c>
    </row>
    <row r="23" spans="2:18">
      <c r="J23" t="e">
        <f ca="1">INDIRECT(T(IF(EXACT('OBSERVACION A3 DIA (6)'!E34,"LEVE"),"C",IF(EXACT('OBSERVACION A3 DIA (6)'!E34,"MODERADA"),"D",IF(EXACT('OBSERVACION A3 DIA (6)'!E34,"INTENSA"),"E","")))&amp;SUM(N3:N14)+IF(EXACT('OBSERVACION A3 DIA (6)'!E32,"PUNTUAL"),2,3)))</f>
        <v>#REF!</v>
      </c>
      <c r="K23" t="str">
        <f t="shared" ca="1" si="0"/>
        <v/>
      </c>
      <c r="L23" t="str">
        <f ca="1">IF(OR(EXACT(K23,""),EXACT(K23,0)),"",INDIRECT(T(IF(EXACT('OBSERVACION A3 DIA (6)'!E34,"LEVE"),"C",IF(EXACT('OBSERVACION A3 DIA (6)'!E34,"MODERADA"),"D",IF(EXACT('OBSERVACION A3 DIA (6)'!E34,"INTENSA"),"E","")))&amp;SUM(N3:N14)+IF(EXACT('OBSERVACION A3 DIA (6)'!E32,"PUNTUAL"),2,3))))</f>
        <v/>
      </c>
      <c r="M23" t="s">
        <v>108</v>
      </c>
    </row>
    <row r="24" spans="2:18" ht="26">
      <c r="B24" s="56" t="s">
        <v>77</v>
      </c>
      <c r="J24" t="e">
        <f ca="1">INDIRECT(T(IF(EXACT('OBSERVACION A3 DIA (7)'!E34,"LEVE"),"C",IF(EXACT('OBSERVACION A3 DIA (7)'!E34,"MODERADA"),"D",IF(EXACT('OBSERVACION A3 DIA (7)'!E34,"INTENSA"),"E","")))&amp;SUM(O3:O14)+IF(EXACT('OBSERVACION A3 DIA (7)'!E32,"PUNTUAL"),2,3)))</f>
        <v>#REF!</v>
      </c>
      <c r="K24" t="str">
        <f t="shared" ca="1" si="0"/>
        <v/>
      </c>
      <c r="L24" t="str">
        <f ca="1">IF(OR(EXACT(K24,""),EXACT(K24,0)),"",INDIRECT(T(IF(EXACT('OBSERVACION A3 DIA (7)'!E34,"LEVE"),"C",IF(EXACT('OBSERVACION A3 DIA (7)'!E34,"MODERADA"),"D",IF(EXACT('OBSERVACION A3 DIA (7)'!E34,"INTENSA"),"E","")))&amp;SUM(O3:O14)+IF(EXACT('OBSERVACION A3 DIA (7)'!E32,"PUNTUAL"),2,3))))</f>
        <v/>
      </c>
      <c r="M24" t="s">
        <v>109</v>
      </c>
    </row>
    <row r="25" spans="2:18">
      <c r="B25" s="33"/>
      <c r="C25" s="25" t="s">
        <v>70</v>
      </c>
      <c r="D25" s="25" t="s">
        <v>71</v>
      </c>
      <c r="E25" s="25" t="s">
        <v>72</v>
      </c>
    </row>
    <row r="26" spans="2:18" ht="28.5">
      <c r="B26" s="34" t="s">
        <v>68</v>
      </c>
      <c r="C26" s="38" t="s">
        <v>50</v>
      </c>
      <c r="D26" s="38" t="s">
        <v>50</v>
      </c>
      <c r="E26" s="37" t="s">
        <v>73</v>
      </c>
      <c r="L26" s="68" t="s">
        <v>103</v>
      </c>
      <c r="M26" s="68" t="s">
        <v>104</v>
      </c>
      <c r="N26" s="68" t="s">
        <v>105</v>
      </c>
      <c r="O26" s="68" t="s">
        <v>106</v>
      </c>
      <c r="P26" s="68" t="s">
        <v>107</v>
      </c>
      <c r="Q26" s="68" t="s">
        <v>108</v>
      </c>
      <c r="R26" s="68" t="s">
        <v>109</v>
      </c>
    </row>
    <row r="27" spans="2:18" ht="28.5">
      <c r="B27" s="26" t="s">
        <v>69</v>
      </c>
      <c r="C27" s="57" t="s">
        <v>50</v>
      </c>
      <c r="D27" s="57" t="s">
        <v>50</v>
      </c>
      <c r="E27" s="58" t="s">
        <v>73</v>
      </c>
      <c r="J27">
        <f ca="1">SUM(L27:R27)</f>
        <v>0</v>
      </c>
      <c r="K27" s="37" t="s">
        <v>73</v>
      </c>
      <c r="L27" s="68">
        <f ca="1">IF(EXACT(RESULTADOD1,$K27),1,0)</f>
        <v>0</v>
      </c>
      <c r="M27" s="68">
        <f ca="1">IF(EXACT(RESULTADOD2,$K27),1,0)</f>
        <v>0</v>
      </c>
      <c r="N27" s="68">
        <f ca="1">IF(EXACT(RESULTADOD3,$K27),1,0)</f>
        <v>0</v>
      </c>
      <c r="O27" s="68">
        <f ca="1">IF(EXACT(RESULTADOD4,$K27),1,0)</f>
        <v>0</v>
      </c>
      <c r="P27" s="68">
        <f ca="1">IF(EXACT(RESULTADOD5,$K27),1,0)</f>
        <v>0</v>
      </c>
      <c r="Q27" s="68">
        <f ca="1">IF(EXACT(RESULTADOD6,$K27),1,0)</f>
        <v>0</v>
      </c>
      <c r="R27" s="68">
        <f ca="1">IF(EXACT(RESULTADOD7,$K27),1,0)</f>
        <v>0</v>
      </c>
    </row>
    <row r="28" spans="2:18" ht="28.5">
      <c r="J28">
        <f t="shared" ref="J28:J31" ca="1" si="1">SUM(L28:R28)</f>
        <v>0</v>
      </c>
      <c r="K28" s="38" t="s">
        <v>50</v>
      </c>
      <c r="L28" s="68">
        <f ca="1">IF(EXACT(RESULTADOD1,$K28),1,0)</f>
        <v>0</v>
      </c>
      <c r="M28" s="68">
        <f ca="1">IF(EXACT(RESULTADOD2,$K28),1,0)</f>
        <v>0</v>
      </c>
      <c r="N28" s="68">
        <f ca="1">IF(EXACT(RESULTADOD3,$K28),1,0)</f>
        <v>0</v>
      </c>
      <c r="O28" s="68">
        <f ca="1">IF(EXACT(RESULTADOD4,$K28),1,0)</f>
        <v>0</v>
      </c>
      <c r="P28" s="68">
        <f ca="1">IF(EXACT(RESULTADOD5,$K28),1,0)</f>
        <v>0</v>
      </c>
      <c r="Q28" s="68">
        <f ca="1">IF(EXACT(RESULTADOD6,$K28),1,0)</f>
        <v>0</v>
      </c>
      <c r="R28" s="68">
        <f ca="1">IF(EXACT(RESULTADOD7,$K28),1,0)</f>
        <v>0</v>
      </c>
    </row>
    <row r="29" spans="2:18" ht="28.5">
      <c r="J29">
        <f t="shared" ca="1" si="1"/>
        <v>0</v>
      </c>
      <c r="K29" s="35" t="s">
        <v>52</v>
      </c>
      <c r="L29" s="68">
        <f ca="1">IF(EXACT(RESULTADOD1,$K29),1,0)</f>
        <v>0</v>
      </c>
      <c r="M29" s="68">
        <f ca="1">IF(EXACT(RESULTADOD2,$K29),1,0)</f>
        <v>0</v>
      </c>
      <c r="N29" s="68">
        <f ca="1">IF(EXACT(RESULTADOD3,$K29),1,0)</f>
        <v>0</v>
      </c>
      <c r="O29" s="68">
        <f ca="1">IF(EXACT(RESULTADOD4,$K29),1,0)</f>
        <v>0</v>
      </c>
      <c r="P29" s="68">
        <f ca="1">IF(EXACT(RESULTADOD5,$K29),1,0)</f>
        <v>0</v>
      </c>
      <c r="Q29" s="68">
        <f ca="1">IF(EXACT(RESULTADOD6,$K29),1,0)</f>
        <v>0</v>
      </c>
      <c r="R29" s="68">
        <f ca="1">IF(EXACT(RESULTADOD7,$K29),1,0)</f>
        <v>0</v>
      </c>
    </row>
    <row r="30" spans="2:18" ht="28.5">
      <c r="J30">
        <f t="shared" ca="1" si="1"/>
        <v>0</v>
      </c>
      <c r="K30" s="60" t="s">
        <v>51</v>
      </c>
      <c r="L30" s="68">
        <f ca="1">IF(EXACT(RESULTADOD1,$K30),1,0)</f>
        <v>0</v>
      </c>
      <c r="M30" s="68">
        <f ca="1">IF(EXACT(RESULTADOD2,$K30),1,0)</f>
        <v>0</v>
      </c>
      <c r="N30" s="68">
        <f ca="1">IF(EXACT(RESULTADOD3,$K30),1,0)</f>
        <v>0</v>
      </c>
      <c r="O30" s="68">
        <f ca="1">IF(EXACT(RESULTADOD4,$K30),1,0)</f>
        <v>0</v>
      </c>
      <c r="P30" s="68">
        <f ca="1">IF(EXACT(RESULTADOD5,$K30),1,0)</f>
        <v>0</v>
      </c>
      <c r="Q30" s="68">
        <f ca="1">IF(EXACT(RESULTADOD6,$K30),1,0)</f>
        <v>0</v>
      </c>
      <c r="R30" s="68">
        <f ca="1">IF(EXACT(RESULTADOD7,$K30),1,0)</f>
        <v>0</v>
      </c>
    </row>
    <row r="31" spans="2:18" ht="28.5">
      <c r="B31" s="56" t="s">
        <v>91</v>
      </c>
      <c r="J31">
        <f t="shared" ca="1" si="1"/>
        <v>0</v>
      </c>
      <c r="K31" s="61" t="s">
        <v>74</v>
      </c>
      <c r="L31" s="68">
        <f ca="1">IF(EXACT(RESULTADOD1,$K31),1,0)</f>
        <v>0</v>
      </c>
      <c r="M31" s="68">
        <f ca="1">IF(EXACT(RESULTADOD2,$K31),1,0)</f>
        <v>0</v>
      </c>
      <c r="N31" s="68">
        <f ca="1">IF(EXACT(RESULTADOD3,$K31),1,0)</f>
        <v>0</v>
      </c>
      <c r="O31" s="68">
        <f ca="1">IF(EXACT(RESULTADOD4,$K31),1,0)</f>
        <v>0</v>
      </c>
      <c r="P31" s="68">
        <f ca="1">IF(EXACT(RESULTADOD5,$K31),1,0)</f>
        <v>0</v>
      </c>
      <c r="Q31" s="68">
        <f ca="1">IF(EXACT(RESULTADOD6,$K31),1,0)</f>
        <v>0</v>
      </c>
      <c r="R31" s="68">
        <f ca="1">IF(EXACT(RESULTADOD7,$K31),1,0)</f>
        <v>0</v>
      </c>
    </row>
    <row r="32" spans="2:18">
      <c r="B32" s="33"/>
      <c r="C32" s="25" t="s">
        <v>70</v>
      </c>
      <c r="D32" s="25" t="s">
        <v>71</v>
      </c>
      <c r="E32" s="25" t="s">
        <v>72</v>
      </c>
    </row>
    <row r="33" spans="2:5" ht="28.5">
      <c r="B33" s="34" t="s">
        <v>68</v>
      </c>
      <c r="C33" s="38" t="s">
        <v>50</v>
      </c>
      <c r="D33" s="38" t="s">
        <v>50</v>
      </c>
      <c r="E33" s="37" t="s">
        <v>73</v>
      </c>
    </row>
    <row r="34" spans="2:5" ht="28.5">
      <c r="B34" s="26" t="s">
        <v>69</v>
      </c>
      <c r="C34" s="57" t="s">
        <v>50</v>
      </c>
      <c r="D34" s="57" t="s">
        <v>50</v>
      </c>
      <c r="E34" s="58" t="s">
        <v>73</v>
      </c>
    </row>
    <row r="38" spans="2:5" ht="26">
      <c r="B38" s="56" t="s">
        <v>81</v>
      </c>
    </row>
    <row r="39" spans="2:5">
      <c r="B39" s="33"/>
      <c r="C39" s="25" t="s">
        <v>70</v>
      </c>
      <c r="D39" s="25" t="s">
        <v>71</v>
      </c>
      <c r="E39" s="25" t="s">
        <v>72</v>
      </c>
    </row>
    <row r="40" spans="2:5" ht="28.5">
      <c r="B40" s="34" t="s">
        <v>68</v>
      </c>
      <c r="C40" s="38" t="s">
        <v>50</v>
      </c>
      <c r="D40" s="38" t="s">
        <v>50</v>
      </c>
      <c r="E40" s="38" t="s">
        <v>50</v>
      </c>
    </row>
    <row r="41" spans="2:5" ht="28.5">
      <c r="B41" s="26" t="s">
        <v>69</v>
      </c>
      <c r="C41" s="57" t="s">
        <v>50</v>
      </c>
      <c r="D41" s="57" t="s">
        <v>50</v>
      </c>
      <c r="E41" s="58" t="s">
        <v>73</v>
      </c>
    </row>
    <row r="45" spans="2:5" ht="26">
      <c r="B45" s="56" t="s">
        <v>83</v>
      </c>
    </row>
    <row r="46" spans="2:5">
      <c r="B46" s="33"/>
      <c r="C46" s="25" t="s">
        <v>70</v>
      </c>
      <c r="D46" s="25" t="s">
        <v>71</v>
      </c>
      <c r="E46" s="25" t="s">
        <v>72</v>
      </c>
    </row>
    <row r="47" spans="2:5" ht="28.5">
      <c r="B47" s="34" t="s">
        <v>68</v>
      </c>
      <c r="C47" s="35" t="s">
        <v>52</v>
      </c>
      <c r="D47" s="38" t="s">
        <v>50</v>
      </c>
      <c r="E47" s="38" t="s">
        <v>50</v>
      </c>
    </row>
    <row r="48" spans="2:5" ht="28.5">
      <c r="B48" s="26" t="s">
        <v>69</v>
      </c>
      <c r="C48" s="59" t="s">
        <v>52</v>
      </c>
      <c r="D48" s="57" t="s">
        <v>50</v>
      </c>
      <c r="E48" s="58" t="s">
        <v>73</v>
      </c>
    </row>
    <row r="52" spans="2:5" ht="26">
      <c r="B52" s="56" t="s">
        <v>79</v>
      </c>
    </row>
    <row r="53" spans="2:5">
      <c r="B53" s="33"/>
      <c r="C53" s="25" t="s">
        <v>70</v>
      </c>
      <c r="D53" s="25" t="s">
        <v>71</v>
      </c>
      <c r="E53" s="25" t="s">
        <v>72</v>
      </c>
    </row>
    <row r="54" spans="2:5" ht="28.5">
      <c r="B54" s="34" t="s">
        <v>68</v>
      </c>
      <c r="C54" s="35" t="s">
        <v>52</v>
      </c>
      <c r="D54" s="35" t="s">
        <v>52</v>
      </c>
      <c r="E54" s="38" t="s">
        <v>50</v>
      </c>
    </row>
    <row r="55" spans="2:5" ht="28.5">
      <c r="B55" s="26" t="s">
        <v>69</v>
      </c>
      <c r="C55" s="57" t="s">
        <v>50</v>
      </c>
      <c r="D55" s="57" t="s">
        <v>50</v>
      </c>
      <c r="E55" s="58" t="s">
        <v>73</v>
      </c>
    </row>
    <row r="59" spans="2:5" ht="26">
      <c r="B59" s="56" t="s">
        <v>78</v>
      </c>
    </row>
    <row r="60" spans="2:5">
      <c r="B60" s="33"/>
      <c r="C60" s="25" t="s">
        <v>70</v>
      </c>
      <c r="D60" s="25" t="s">
        <v>71</v>
      </c>
      <c r="E60" s="25" t="s">
        <v>72</v>
      </c>
    </row>
    <row r="61" spans="2:5" ht="28.5">
      <c r="B61" s="34" t="s">
        <v>68</v>
      </c>
      <c r="C61" s="35" t="s">
        <v>52</v>
      </c>
      <c r="D61" s="35" t="s">
        <v>52</v>
      </c>
      <c r="E61" s="38" t="s">
        <v>50</v>
      </c>
    </row>
    <row r="62" spans="2:5" ht="28.5">
      <c r="B62" s="26" t="s">
        <v>69</v>
      </c>
      <c r="C62" s="59" t="s">
        <v>52</v>
      </c>
      <c r="D62" s="57" t="s">
        <v>50</v>
      </c>
      <c r="E62" s="58" t="s">
        <v>73</v>
      </c>
    </row>
    <row r="66" spans="2:5" ht="26">
      <c r="B66" s="56" t="s">
        <v>82</v>
      </c>
    </row>
    <row r="67" spans="2:5">
      <c r="B67" s="33"/>
      <c r="C67" s="25" t="s">
        <v>70</v>
      </c>
      <c r="D67" s="25" t="s">
        <v>71</v>
      </c>
      <c r="E67" s="25" t="s">
        <v>72</v>
      </c>
    </row>
    <row r="68" spans="2:5" ht="28.5">
      <c r="B68" s="34" t="s">
        <v>68</v>
      </c>
      <c r="C68" s="35" t="s">
        <v>52</v>
      </c>
      <c r="D68" s="35" t="s">
        <v>52</v>
      </c>
      <c r="E68" s="36" t="s">
        <v>51</v>
      </c>
    </row>
    <row r="69" spans="2:5" ht="28.5">
      <c r="B69" s="26" t="s">
        <v>69</v>
      </c>
      <c r="C69" s="59" t="s">
        <v>52</v>
      </c>
      <c r="D69" s="60" t="s">
        <v>51</v>
      </c>
      <c r="E69" s="61" t="s">
        <v>74</v>
      </c>
    </row>
    <row r="73" spans="2:5" ht="26">
      <c r="B73" s="56" t="s">
        <v>84</v>
      </c>
    </row>
    <row r="74" spans="2:5">
      <c r="B74" s="33"/>
      <c r="C74" s="25" t="s">
        <v>70</v>
      </c>
      <c r="D74" s="25" t="s">
        <v>71</v>
      </c>
      <c r="E74" s="25" t="s">
        <v>72</v>
      </c>
    </row>
    <row r="75" spans="2:5" ht="28.5">
      <c r="B75" s="34" t="s">
        <v>68</v>
      </c>
      <c r="C75" s="35" t="s">
        <v>52</v>
      </c>
      <c r="D75" s="36" t="s">
        <v>51</v>
      </c>
      <c r="E75" s="36" t="s">
        <v>51</v>
      </c>
    </row>
    <row r="76" spans="2:5" ht="28.5">
      <c r="B76" s="26" t="s">
        <v>69</v>
      </c>
      <c r="C76" s="59" t="s">
        <v>52</v>
      </c>
      <c r="D76" s="60" t="s">
        <v>51</v>
      </c>
      <c r="E76" s="61" t="s">
        <v>74</v>
      </c>
    </row>
    <row r="80" spans="2:5" ht="26">
      <c r="B80" s="56" t="s">
        <v>2</v>
      </c>
    </row>
    <row r="81" spans="2:5">
      <c r="B81" s="33"/>
      <c r="C81" s="25" t="s">
        <v>70</v>
      </c>
      <c r="D81" s="25" t="s">
        <v>71</v>
      </c>
      <c r="E81" s="25" t="s">
        <v>72</v>
      </c>
    </row>
    <row r="82" spans="2:5" ht="28.5">
      <c r="B82" s="34" t="s">
        <v>68</v>
      </c>
      <c r="C82" s="35" t="s">
        <v>52</v>
      </c>
      <c r="D82" s="36" t="s">
        <v>51</v>
      </c>
      <c r="E82" s="36" t="s">
        <v>51</v>
      </c>
    </row>
    <row r="83" spans="2:5" ht="28.5">
      <c r="B83" s="26" t="s">
        <v>69</v>
      </c>
      <c r="C83" s="59" t="s">
        <v>52</v>
      </c>
      <c r="D83" s="60" t="s">
        <v>51</v>
      </c>
      <c r="E83" s="61" t="s">
        <v>74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AL334"/>
  <sheetViews>
    <sheetView tabSelected="1" zoomScaleNormal="100" workbookViewId="0">
      <selection activeCell="F25" sqref="F25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7" customHeight="1">
      <c r="P2" s="13" t="s">
        <v>65</v>
      </c>
    </row>
    <row r="4" spans="3:38" ht="14.5" thickBot="1"/>
    <row r="5" spans="3:38" ht="43" customHeight="1" thickBot="1">
      <c r="C5" s="88" t="s">
        <v>116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07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9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115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10"/>
      <c r="O12" s="111"/>
      <c r="P12" s="111"/>
      <c r="Q12" s="112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41" t="s">
        <v>88</v>
      </c>
      <c r="Q16" s="44"/>
      <c r="AL16" s="2" t="s">
        <v>90</v>
      </c>
    </row>
    <row r="17" spans="3:17">
      <c r="C17" s="12"/>
      <c r="D17" s="106" t="s">
        <v>86</v>
      </c>
      <c r="E17" s="106"/>
      <c r="F17" s="5"/>
      <c r="G17" s="5"/>
      <c r="H17" s="106" t="s">
        <v>85</v>
      </c>
      <c r="I17" s="106"/>
      <c r="J17" s="5"/>
      <c r="K17" s="5"/>
      <c r="L17" s="106" t="s">
        <v>87</v>
      </c>
      <c r="M17" s="106"/>
      <c r="N17" s="5"/>
      <c r="O17" s="5"/>
      <c r="P17" s="41" t="s">
        <v>89</v>
      </c>
      <c r="Q17" s="44"/>
    </row>
    <row r="18" spans="3:17">
      <c r="C18" s="76" t="s">
        <v>123</v>
      </c>
      <c r="D18" s="75"/>
      <c r="E18" s="75"/>
      <c r="F18" s="77" t="s">
        <v>123</v>
      </c>
      <c r="G18" s="76" t="s">
        <v>123</v>
      </c>
      <c r="H18" s="75"/>
      <c r="I18" s="75"/>
      <c r="J18" s="77" t="s">
        <v>123</v>
      </c>
      <c r="K18" s="76" t="s">
        <v>123</v>
      </c>
      <c r="L18" s="75"/>
      <c r="M18" s="75"/>
      <c r="N18" s="77" t="s">
        <v>123</v>
      </c>
      <c r="O18" s="76" t="s">
        <v>123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25" t="s">
        <v>97</v>
      </c>
      <c r="D30" s="126"/>
      <c r="E30" s="148"/>
      <c r="F30" s="149"/>
      <c r="G30" s="149"/>
      <c r="H30" s="149"/>
      <c r="I30" s="150"/>
      <c r="K30" s="125" t="s">
        <v>98</v>
      </c>
      <c r="L30" s="126"/>
      <c r="M30" s="131"/>
      <c r="N30" s="132"/>
      <c r="O30" s="132"/>
      <c r="P30" s="132"/>
      <c r="Q30" s="133"/>
    </row>
    <row r="31" spans="3:17">
      <c r="C31" s="129"/>
      <c r="D31" s="130"/>
      <c r="E31" s="151"/>
      <c r="F31" s="152"/>
      <c r="G31" s="152"/>
      <c r="H31" s="152"/>
      <c r="I31" s="153"/>
      <c r="K31" s="127"/>
      <c r="L31" s="128"/>
      <c r="M31" s="134"/>
      <c r="N31" s="135"/>
      <c r="O31" s="135"/>
      <c r="P31" s="135"/>
      <c r="Q31" s="136"/>
    </row>
    <row r="32" spans="3:17">
      <c r="C32" s="115" t="s">
        <v>95</v>
      </c>
      <c r="D32" s="116"/>
      <c r="E32" s="154"/>
      <c r="F32" s="155"/>
      <c r="G32" s="155"/>
      <c r="H32" s="155"/>
      <c r="I32" s="156"/>
      <c r="K32" s="127"/>
      <c r="L32" s="128"/>
      <c r="M32" s="134"/>
      <c r="N32" s="135"/>
      <c r="O32" s="135"/>
      <c r="P32" s="135"/>
      <c r="Q32" s="136"/>
    </row>
    <row r="33" spans="2:31">
      <c r="C33" s="117"/>
      <c r="D33" s="118"/>
      <c r="E33" s="157"/>
      <c r="F33" s="158"/>
      <c r="G33" s="158"/>
      <c r="H33" s="158"/>
      <c r="I33" s="159"/>
      <c r="K33" s="127"/>
      <c r="L33" s="128"/>
      <c r="M33" s="134"/>
      <c r="N33" s="135"/>
      <c r="O33" s="135"/>
      <c r="P33" s="135"/>
      <c r="Q33" s="136"/>
    </row>
    <row r="34" spans="2:31">
      <c r="C34" s="115" t="s">
        <v>96</v>
      </c>
      <c r="D34" s="116"/>
      <c r="E34" s="154"/>
      <c r="F34" s="155"/>
      <c r="G34" s="155"/>
      <c r="H34" s="155"/>
      <c r="I34" s="156"/>
      <c r="K34" s="127"/>
      <c r="L34" s="128"/>
      <c r="M34" s="134"/>
      <c r="N34" s="135"/>
      <c r="O34" s="135"/>
      <c r="P34" s="135"/>
      <c r="Q34" s="136"/>
    </row>
    <row r="35" spans="2:31">
      <c r="C35" s="117"/>
      <c r="D35" s="118"/>
      <c r="E35" s="157"/>
      <c r="F35" s="158"/>
      <c r="G35" s="158"/>
      <c r="H35" s="158"/>
      <c r="I35" s="159"/>
      <c r="K35" s="129"/>
      <c r="L35" s="130"/>
      <c r="M35" s="137"/>
      <c r="N35" s="138"/>
      <c r="O35" s="138"/>
      <c r="P35" s="138"/>
      <c r="Q35" s="139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15" t="s">
        <v>102</v>
      </c>
      <c r="D38" s="116"/>
      <c r="E38" s="119" t="str">
        <f ca="1">RESULTADOD1</f>
        <v/>
      </c>
      <c r="F38" s="120"/>
      <c r="G38" s="120"/>
      <c r="H38" s="120"/>
      <c r="I38" s="121"/>
      <c r="K38" s="140" t="s">
        <v>73</v>
      </c>
      <c r="L38" s="142" t="s">
        <v>50</v>
      </c>
      <c r="M38" s="144" t="s">
        <v>52</v>
      </c>
      <c r="N38" s="146" t="s">
        <v>51</v>
      </c>
      <c r="O38" s="113" t="s">
        <v>74</v>
      </c>
      <c r="P38" s="63"/>
      <c r="Q38" s="63"/>
    </row>
    <row r="39" spans="2:31" ht="25" customHeight="1">
      <c r="C39" s="117"/>
      <c r="D39" s="118"/>
      <c r="E39" s="122"/>
      <c r="F39" s="123"/>
      <c r="G39" s="123"/>
      <c r="H39" s="123"/>
      <c r="I39" s="124"/>
      <c r="K39" s="141"/>
      <c r="L39" s="143"/>
      <c r="M39" s="145"/>
      <c r="N39" s="147"/>
      <c r="O39" s="114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O38:O39"/>
    <mergeCell ref="C38:D39"/>
    <mergeCell ref="E38:I39"/>
    <mergeCell ref="K30:L35"/>
    <mergeCell ref="M30:Q35"/>
    <mergeCell ref="K38:K39"/>
    <mergeCell ref="L38:L39"/>
    <mergeCell ref="M38:M39"/>
    <mergeCell ref="N38:N39"/>
    <mergeCell ref="C30:D31"/>
    <mergeCell ref="E30:I31"/>
    <mergeCell ref="C32:D33"/>
    <mergeCell ref="E32:I33"/>
    <mergeCell ref="C34:D35"/>
    <mergeCell ref="E34:I35"/>
    <mergeCell ref="D17:E17"/>
    <mergeCell ref="H17:I17"/>
    <mergeCell ref="L17:M17"/>
    <mergeCell ref="C5:Q5"/>
    <mergeCell ref="C9:D9"/>
    <mergeCell ref="H9:Q9"/>
    <mergeCell ref="C10:D10"/>
    <mergeCell ref="E10:Q10"/>
    <mergeCell ref="C12:D12"/>
    <mergeCell ref="E12:L12"/>
    <mergeCell ref="N12:Q12"/>
  </mergeCells>
  <conditionalFormatting sqref="E38:I39">
    <cfRule type="expression" dxfId="342" priority="43">
      <formula>EXACT(E38,"😊")</formula>
    </cfRule>
    <cfRule type="expression" dxfId="341" priority="44">
      <formula>EXACT(E38,"🙂")</formula>
    </cfRule>
    <cfRule type="expression" dxfId="340" priority="45">
      <formula>EXACT(E38,"😐")</formula>
    </cfRule>
    <cfRule type="expression" dxfId="339" priority="47">
      <formula>EXACT(E38,"🙁")</formula>
    </cfRule>
    <cfRule type="expression" dxfId="338" priority="49">
      <formula>EXACT(E38,"😠")</formula>
    </cfRule>
  </conditionalFormatting>
  <conditionalFormatting sqref="L38:L39">
    <cfRule type="expression" dxfId="337" priority="48">
      <formula>EXACT(E38,"🙁")</formula>
    </cfRule>
  </conditionalFormatting>
  <conditionalFormatting sqref="E40">
    <cfRule type="expression" dxfId="336" priority="46">
      <formula>EXACT(E38,"😐")</formula>
    </cfRule>
  </conditionalFormatting>
  <conditionalFormatting sqref="D19">
    <cfRule type="expression" dxfId="335" priority="39">
      <formula>EXACT(C19,"X")</formula>
    </cfRule>
  </conditionalFormatting>
  <conditionalFormatting sqref="D20 H20">
    <cfRule type="expression" dxfId="334" priority="40">
      <formula>EXACT(C20,"X")</formula>
    </cfRule>
  </conditionalFormatting>
  <conditionalFormatting sqref="D21 H21">
    <cfRule type="expression" dxfId="333" priority="38">
      <formula>EXACT(C21,"X")</formula>
    </cfRule>
  </conditionalFormatting>
  <conditionalFormatting sqref="D22 H22">
    <cfRule type="expression" dxfId="332" priority="37">
      <formula>EXACT(C22,"X")</formula>
    </cfRule>
  </conditionalFormatting>
  <conditionalFormatting sqref="D23 H23">
    <cfRule type="expression" dxfId="331" priority="36">
      <formula>EXACT(C23,"X")</formula>
    </cfRule>
  </conditionalFormatting>
  <conditionalFormatting sqref="D24 H24">
    <cfRule type="expression" dxfId="330" priority="35">
      <formula>EXACT(C24,"X")</formula>
    </cfRule>
  </conditionalFormatting>
  <conditionalFormatting sqref="D25 H25">
    <cfRule type="expression" dxfId="329" priority="34">
      <formula>EXACT(C25,"X")</formula>
    </cfRule>
  </conditionalFormatting>
  <conditionalFormatting sqref="D26 H26">
    <cfRule type="expression" dxfId="328" priority="33">
      <formula>EXACT(C26,"X")</formula>
    </cfRule>
  </conditionalFormatting>
  <conditionalFormatting sqref="I19">
    <cfRule type="expression" dxfId="327" priority="32">
      <formula>EXACT(J19,"X")</formula>
    </cfRule>
  </conditionalFormatting>
  <conditionalFormatting sqref="E20 I20">
    <cfRule type="expression" dxfId="326" priority="31">
      <formula>EXACT(F20,"X")</formula>
    </cfRule>
  </conditionalFormatting>
  <conditionalFormatting sqref="E21 I21">
    <cfRule type="expression" dxfId="325" priority="30">
      <formula>EXACT(F21,"X")</formula>
    </cfRule>
  </conditionalFormatting>
  <conditionalFormatting sqref="E22 I22">
    <cfRule type="expression" dxfId="324" priority="29">
      <formula>EXACT(F22,"X")</formula>
    </cfRule>
  </conditionalFormatting>
  <conditionalFormatting sqref="E23 I23">
    <cfRule type="expression" dxfId="323" priority="28">
      <formula>EXACT(F23,"X")</formula>
    </cfRule>
  </conditionalFormatting>
  <conditionalFormatting sqref="E24 I24">
    <cfRule type="expression" dxfId="322" priority="27">
      <formula>EXACT(F24,"X")</formula>
    </cfRule>
  </conditionalFormatting>
  <conditionalFormatting sqref="E25 I25">
    <cfRule type="expression" dxfId="321" priority="26">
      <formula>EXACT(F25,"X")</formula>
    </cfRule>
  </conditionalFormatting>
  <conditionalFormatting sqref="E26 I26">
    <cfRule type="expression" dxfId="320" priority="25">
      <formula>EXACT(F26,"X")</formula>
    </cfRule>
  </conditionalFormatting>
  <conditionalFormatting sqref="L19">
    <cfRule type="expression" dxfId="319" priority="23">
      <formula>EXACT(K19,"X")</formula>
    </cfRule>
  </conditionalFormatting>
  <conditionalFormatting sqref="L20">
    <cfRule type="expression" dxfId="318" priority="24">
      <formula>EXACT(K20,"X")</formula>
    </cfRule>
  </conditionalFormatting>
  <conditionalFormatting sqref="L21">
    <cfRule type="expression" dxfId="317" priority="22">
      <formula>EXACT(K21,"X")</formula>
    </cfRule>
  </conditionalFormatting>
  <conditionalFormatting sqref="L22">
    <cfRule type="expression" dxfId="316" priority="21">
      <formula>EXACT(K22,"X")</formula>
    </cfRule>
  </conditionalFormatting>
  <conditionalFormatting sqref="L23">
    <cfRule type="expression" dxfId="315" priority="20">
      <formula>EXACT(K23,"X")</formula>
    </cfRule>
  </conditionalFormatting>
  <conditionalFormatting sqref="L24">
    <cfRule type="expression" dxfId="314" priority="19">
      <formula>EXACT(K24,"X")</formula>
    </cfRule>
  </conditionalFormatting>
  <conditionalFormatting sqref="L25">
    <cfRule type="expression" dxfId="313" priority="18">
      <formula>EXACT(K25,"X")</formula>
    </cfRule>
  </conditionalFormatting>
  <conditionalFormatting sqref="L26">
    <cfRule type="expression" dxfId="312" priority="17">
      <formula>EXACT(K26,"X")</formula>
    </cfRule>
  </conditionalFormatting>
  <conditionalFormatting sqref="M19">
    <cfRule type="expression" dxfId="311" priority="16">
      <formula>EXACT(N19,"X")</formula>
    </cfRule>
  </conditionalFormatting>
  <conditionalFormatting sqref="M20">
    <cfRule type="expression" dxfId="310" priority="15">
      <formula>EXACT(N20,"X")</formula>
    </cfRule>
  </conditionalFormatting>
  <conditionalFormatting sqref="M21">
    <cfRule type="expression" dxfId="309" priority="14">
      <formula>EXACT(N21,"X")</formula>
    </cfRule>
  </conditionalFormatting>
  <conditionalFormatting sqref="M22">
    <cfRule type="expression" dxfId="308" priority="13">
      <formula>EXACT(N22,"X")</formula>
    </cfRule>
  </conditionalFormatting>
  <conditionalFormatting sqref="M23">
    <cfRule type="expression" dxfId="307" priority="12">
      <formula>EXACT(N23,"X")</formula>
    </cfRule>
  </conditionalFormatting>
  <conditionalFormatting sqref="M24">
    <cfRule type="expression" dxfId="306" priority="11">
      <formula>EXACT(N24,"X")</formula>
    </cfRule>
  </conditionalFormatting>
  <conditionalFormatting sqref="M25">
    <cfRule type="expression" dxfId="305" priority="10">
      <formula>EXACT(N25,"X")</formula>
    </cfRule>
  </conditionalFormatting>
  <conditionalFormatting sqref="M26">
    <cfRule type="expression" dxfId="304" priority="9">
      <formula>EXACT(N26,"X")</formula>
    </cfRule>
  </conditionalFormatting>
  <conditionalFormatting sqref="P19">
    <cfRule type="expression" dxfId="303" priority="7">
      <formula>EXACT(O19,"X")</formula>
    </cfRule>
  </conditionalFormatting>
  <conditionalFormatting sqref="P20">
    <cfRule type="expression" dxfId="302" priority="8">
      <formula>EXACT(O20,"X")</formula>
    </cfRule>
  </conditionalFormatting>
  <conditionalFormatting sqref="P21">
    <cfRule type="expression" dxfId="301" priority="6">
      <formula>EXACT(O21,"X")</formula>
    </cfRule>
  </conditionalFormatting>
  <conditionalFormatting sqref="P22">
    <cfRule type="expression" dxfId="300" priority="5">
      <formula>EXACT(O22,"X")</formula>
    </cfRule>
  </conditionalFormatting>
  <conditionalFormatting sqref="P23">
    <cfRule type="expression" dxfId="299" priority="4">
      <formula>EXACT(O23,"X")</formula>
    </cfRule>
  </conditionalFormatting>
  <conditionalFormatting sqref="P24">
    <cfRule type="expression" dxfId="298" priority="3">
      <formula>EXACT(O24,"X")</formula>
    </cfRule>
  </conditionalFormatting>
  <conditionalFormatting sqref="P25">
    <cfRule type="expression" dxfId="297" priority="2">
      <formula>EXACT(O25,"X")</formula>
    </cfRule>
  </conditionalFormatting>
  <conditionalFormatting sqref="P26">
    <cfRule type="expression" dxfId="296" priority="1">
      <formula>EXACT(O26,"X")</formula>
    </cfRule>
  </conditionalFormatting>
  <conditionalFormatting sqref="H19">
    <cfRule type="expression" dxfId="295" priority="41">
      <formula>EXACT(#REF!,"X")</formula>
    </cfRule>
  </conditionalFormatting>
  <conditionalFormatting sqref="E19">
    <cfRule type="expression" dxfId="294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0" zoomScaleNormal="100" workbookViewId="0">
      <selection activeCell="F19" sqref="F19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8" t="s">
        <v>117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07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9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115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10"/>
      <c r="O12" s="111"/>
      <c r="P12" s="111"/>
      <c r="Q12" s="112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06" t="s">
        <v>86</v>
      </c>
      <c r="E17" s="106"/>
      <c r="F17" s="5"/>
      <c r="G17" s="5"/>
      <c r="H17" s="106" t="s">
        <v>85</v>
      </c>
      <c r="I17" s="106"/>
      <c r="J17" s="5"/>
      <c r="K17" s="5"/>
      <c r="L17" s="106" t="s">
        <v>87</v>
      </c>
      <c r="M17" s="106"/>
      <c r="N17" s="5"/>
      <c r="O17" s="5"/>
      <c r="P17" s="54" t="s">
        <v>89</v>
      </c>
      <c r="Q17" s="44"/>
    </row>
    <row r="18" spans="3:17">
      <c r="C18" s="76" t="s">
        <v>123</v>
      </c>
      <c r="D18" s="75"/>
      <c r="E18" s="75"/>
      <c r="F18" s="77" t="s">
        <v>123</v>
      </c>
      <c r="G18" s="76" t="s">
        <v>123</v>
      </c>
      <c r="H18" s="75"/>
      <c r="I18" s="75"/>
      <c r="J18" s="77" t="s">
        <v>123</v>
      </c>
      <c r="K18" s="76" t="s">
        <v>123</v>
      </c>
      <c r="L18" s="75"/>
      <c r="M18" s="75"/>
      <c r="N18" s="77" t="s">
        <v>123</v>
      </c>
      <c r="O18" s="76" t="s">
        <v>123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25" t="s">
        <v>97</v>
      </c>
      <c r="D30" s="126"/>
      <c r="E30" s="148"/>
      <c r="F30" s="149"/>
      <c r="G30" s="149"/>
      <c r="H30" s="149"/>
      <c r="I30" s="150"/>
      <c r="K30" s="125" t="s">
        <v>98</v>
      </c>
      <c r="L30" s="126"/>
      <c r="M30" s="131"/>
      <c r="N30" s="132"/>
      <c r="O30" s="132"/>
      <c r="P30" s="132"/>
      <c r="Q30" s="133"/>
    </row>
    <row r="31" spans="3:17">
      <c r="C31" s="129"/>
      <c r="D31" s="130"/>
      <c r="E31" s="151"/>
      <c r="F31" s="152"/>
      <c r="G31" s="152"/>
      <c r="H31" s="152"/>
      <c r="I31" s="153"/>
      <c r="K31" s="127"/>
      <c r="L31" s="128"/>
      <c r="M31" s="134"/>
      <c r="N31" s="135"/>
      <c r="O31" s="135"/>
      <c r="P31" s="135"/>
      <c r="Q31" s="136"/>
    </row>
    <row r="32" spans="3:17">
      <c r="C32" s="115" t="s">
        <v>95</v>
      </c>
      <c r="D32" s="116"/>
      <c r="E32" s="154"/>
      <c r="F32" s="155"/>
      <c r="G32" s="155"/>
      <c r="H32" s="155"/>
      <c r="I32" s="156"/>
      <c r="K32" s="127"/>
      <c r="L32" s="128"/>
      <c r="M32" s="134"/>
      <c r="N32" s="135"/>
      <c r="O32" s="135"/>
      <c r="P32" s="135"/>
      <c r="Q32" s="136"/>
    </row>
    <row r="33" spans="2:31">
      <c r="C33" s="117"/>
      <c r="D33" s="118"/>
      <c r="E33" s="157"/>
      <c r="F33" s="158"/>
      <c r="G33" s="158"/>
      <c r="H33" s="158"/>
      <c r="I33" s="159"/>
      <c r="K33" s="127"/>
      <c r="L33" s="128"/>
      <c r="M33" s="134"/>
      <c r="N33" s="135"/>
      <c r="O33" s="135"/>
      <c r="P33" s="135"/>
      <c r="Q33" s="136"/>
    </row>
    <row r="34" spans="2:31">
      <c r="C34" s="115" t="s">
        <v>96</v>
      </c>
      <c r="D34" s="116"/>
      <c r="E34" s="154"/>
      <c r="F34" s="155"/>
      <c r="G34" s="155"/>
      <c r="H34" s="155"/>
      <c r="I34" s="156"/>
      <c r="K34" s="127"/>
      <c r="L34" s="128"/>
      <c r="M34" s="134"/>
      <c r="N34" s="135"/>
      <c r="O34" s="135"/>
      <c r="P34" s="135"/>
      <c r="Q34" s="136"/>
    </row>
    <row r="35" spans="2:31">
      <c r="C35" s="117"/>
      <c r="D35" s="118"/>
      <c r="E35" s="157"/>
      <c r="F35" s="158"/>
      <c r="G35" s="158"/>
      <c r="H35" s="158"/>
      <c r="I35" s="159"/>
      <c r="K35" s="129"/>
      <c r="L35" s="130"/>
      <c r="M35" s="137"/>
      <c r="N35" s="138"/>
      <c r="O35" s="138"/>
      <c r="P35" s="138"/>
      <c r="Q35" s="139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15" t="s">
        <v>102</v>
      </c>
      <c r="D38" s="116"/>
      <c r="E38" s="119" t="str">
        <f ca="1">RESULTADOD2</f>
        <v/>
      </c>
      <c r="F38" s="120"/>
      <c r="G38" s="120"/>
      <c r="H38" s="120"/>
      <c r="I38" s="121"/>
      <c r="K38" s="140" t="s">
        <v>73</v>
      </c>
      <c r="L38" s="142" t="s">
        <v>50</v>
      </c>
      <c r="M38" s="144" t="s">
        <v>52</v>
      </c>
      <c r="N38" s="146" t="s">
        <v>51</v>
      </c>
      <c r="O38" s="113" t="s">
        <v>74</v>
      </c>
      <c r="P38" s="63"/>
      <c r="Q38" s="63"/>
    </row>
    <row r="39" spans="2:31" ht="25" customHeight="1">
      <c r="C39" s="117"/>
      <c r="D39" s="118"/>
      <c r="E39" s="122"/>
      <c r="F39" s="123"/>
      <c r="G39" s="123"/>
      <c r="H39" s="123"/>
      <c r="I39" s="124"/>
      <c r="K39" s="141"/>
      <c r="L39" s="143"/>
      <c r="M39" s="145"/>
      <c r="N39" s="147"/>
      <c r="O39" s="114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C12:D12"/>
    <mergeCell ref="E12:L12"/>
    <mergeCell ref="N12:Q12"/>
    <mergeCell ref="C5:Q5"/>
    <mergeCell ref="C9:D9"/>
    <mergeCell ref="H9:Q9"/>
    <mergeCell ref="C10:D10"/>
    <mergeCell ref="E10:Q10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N38:N39"/>
    <mergeCell ref="O38:O39"/>
    <mergeCell ref="E34:I35"/>
    <mergeCell ref="C38:D39"/>
    <mergeCell ref="E38:I39"/>
    <mergeCell ref="K38:K39"/>
    <mergeCell ref="L38:L39"/>
    <mergeCell ref="M38:M39"/>
  </mergeCells>
  <conditionalFormatting sqref="E38:I39">
    <cfRule type="expression" dxfId="293" priority="43">
      <formula>EXACT(E38,"😊")</formula>
    </cfRule>
    <cfRule type="expression" dxfId="292" priority="44">
      <formula>EXACT(E38,"🙂")</formula>
    </cfRule>
    <cfRule type="expression" dxfId="291" priority="45">
      <formula>EXACT(E38,"😐")</formula>
    </cfRule>
    <cfRule type="expression" dxfId="290" priority="47">
      <formula>EXACT(E38,"🙁")</formula>
    </cfRule>
    <cfRule type="expression" dxfId="289" priority="49">
      <formula>EXACT(E38,"😠")</formula>
    </cfRule>
  </conditionalFormatting>
  <conditionalFormatting sqref="L38:L39">
    <cfRule type="expression" dxfId="288" priority="48">
      <formula>EXACT(E38,"🙁")</formula>
    </cfRule>
  </conditionalFormatting>
  <conditionalFormatting sqref="E40">
    <cfRule type="expression" dxfId="287" priority="46">
      <formula>EXACT(E38,"😐")</formula>
    </cfRule>
  </conditionalFormatting>
  <conditionalFormatting sqref="D19">
    <cfRule type="expression" dxfId="286" priority="39">
      <formula>EXACT(C19,"X")</formula>
    </cfRule>
  </conditionalFormatting>
  <conditionalFormatting sqref="D20 H20">
    <cfRule type="expression" dxfId="285" priority="40">
      <formula>EXACT(C20,"X")</formula>
    </cfRule>
  </conditionalFormatting>
  <conditionalFormatting sqref="D21 H21">
    <cfRule type="expression" dxfId="284" priority="38">
      <formula>EXACT(C21,"X")</formula>
    </cfRule>
  </conditionalFormatting>
  <conditionalFormatting sqref="D22 H22">
    <cfRule type="expression" dxfId="283" priority="37">
      <formula>EXACT(C22,"X")</formula>
    </cfRule>
  </conditionalFormatting>
  <conditionalFormatting sqref="D23 H23">
    <cfRule type="expression" dxfId="282" priority="36">
      <formula>EXACT(C23,"X")</formula>
    </cfRule>
  </conditionalFormatting>
  <conditionalFormatting sqref="D24 H24">
    <cfRule type="expression" dxfId="281" priority="35">
      <formula>EXACT(C24,"X")</formula>
    </cfRule>
  </conditionalFormatting>
  <conditionalFormatting sqref="D25 H25">
    <cfRule type="expression" dxfId="280" priority="34">
      <formula>EXACT(C25,"X")</formula>
    </cfRule>
  </conditionalFormatting>
  <conditionalFormatting sqref="D26 H26">
    <cfRule type="expression" dxfId="279" priority="33">
      <formula>EXACT(C26,"X")</formula>
    </cfRule>
  </conditionalFormatting>
  <conditionalFormatting sqref="I19">
    <cfRule type="expression" dxfId="278" priority="32">
      <formula>EXACT(J19,"X")</formula>
    </cfRule>
  </conditionalFormatting>
  <conditionalFormatting sqref="E20 I20">
    <cfRule type="expression" dxfId="277" priority="31">
      <formula>EXACT(F20,"X")</formula>
    </cfRule>
  </conditionalFormatting>
  <conditionalFormatting sqref="E21 I21">
    <cfRule type="expression" dxfId="276" priority="30">
      <formula>EXACT(F21,"X")</formula>
    </cfRule>
  </conditionalFormatting>
  <conditionalFormatting sqref="E22 I22">
    <cfRule type="expression" dxfId="275" priority="29">
      <formula>EXACT(F22,"X")</formula>
    </cfRule>
  </conditionalFormatting>
  <conditionalFormatting sqref="E23 I23">
    <cfRule type="expression" dxfId="274" priority="28">
      <formula>EXACT(F23,"X")</formula>
    </cfRule>
  </conditionalFormatting>
  <conditionalFormatting sqref="E24 I24">
    <cfRule type="expression" dxfId="273" priority="27">
      <formula>EXACT(F24,"X")</formula>
    </cfRule>
  </conditionalFormatting>
  <conditionalFormatting sqref="E25 I25">
    <cfRule type="expression" dxfId="272" priority="26">
      <formula>EXACT(F25,"X")</formula>
    </cfRule>
  </conditionalFormatting>
  <conditionalFormatting sqref="E26 I26">
    <cfRule type="expression" dxfId="271" priority="25">
      <formula>EXACT(F26,"X")</formula>
    </cfRule>
  </conditionalFormatting>
  <conditionalFormatting sqref="L19">
    <cfRule type="expression" dxfId="270" priority="23">
      <formula>EXACT(K19,"X")</formula>
    </cfRule>
  </conditionalFormatting>
  <conditionalFormatting sqref="L20">
    <cfRule type="expression" dxfId="269" priority="24">
      <formula>EXACT(K20,"X")</formula>
    </cfRule>
  </conditionalFormatting>
  <conditionalFormatting sqref="L21">
    <cfRule type="expression" dxfId="268" priority="22">
      <formula>EXACT(K21,"X")</formula>
    </cfRule>
  </conditionalFormatting>
  <conditionalFormatting sqref="L22">
    <cfRule type="expression" dxfId="267" priority="21">
      <formula>EXACT(K22,"X")</formula>
    </cfRule>
  </conditionalFormatting>
  <conditionalFormatting sqref="L23">
    <cfRule type="expression" dxfId="266" priority="20">
      <formula>EXACT(K23,"X")</formula>
    </cfRule>
  </conditionalFormatting>
  <conditionalFormatting sqref="L24">
    <cfRule type="expression" dxfId="265" priority="19">
      <formula>EXACT(K24,"X")</formula>
    </cfRule>
  </conditionalFormatting>
  <conditionalFormatting sqref="L25">
    <cfRule type="expression" dxfId="264" priority="18">
      <formula>EXACT(K25,"X")</formula>
    </cfRule>
  </conditionalFormatting>
  <conditionalFormatting sqref="L26">
    <cfRule type="expression" dxfId="263" priority="17">
      <formula>EXACT(K26,"X")</formula>
    </cfRule>
  </conditionalFormatting>
  <conditionalFormatting sqref="M19">
    <cfRule type="expression" dxfId="262" priority="16">
      <formula>EXACT(N19,"X")</formula>
    </cfRule>
  </conditionalFormatting>
  <conditionalFormatting sqref="M20">
    <cfRule type="expression" dxfId="261" priority="15">
      <formula>EXACT(N20,"X")</formula>
    </cfRule>
  </conditionalFormatting>
  <conditionalFormatting sqref="M21">
    <cfRule type="expression" dxfId="260" priority="14">
      <formula>EXACT(N21,"X")</formula>
    </cfRule>
  </conditionalFormatting>
  <conditionalFormatting sqref="M22">
    <cfRule type="expression" dxfId="259" priority="13">
      <formula>EXACT(N22,"X")</formula>
    </cfRule>
  </conditionalFormatting>
  <conditionalFormatting sqref="M23">
    <cfRule type="expression" dxfId="258" priority="12">
      <formula>EXACT(N23,"X")</formula>
    </cfRule>
  </conditionalFormatting>
  <conditionalFormatting sqref="M24">
    <cfRule type="expression" dxfId="257" priority="11">
      <formula>EXACT(N24,"X")</formula>
    </cfRule>
  </conditionalFormatting>
  <conditionalFormatting sqref="M25">
    <cfRule type="expression" dxfId="256" priority="10">
      <formula>EXACT(N25,"X")</formula>
    </cfRule>
  </conditionalFormatting>
  <conditionalFormatting sqref="M26">
    <cfRule type="expression" dxfId="255" priority="9">
      <formula>EXACT(N26,"X")</formula>
    </cfRule>
  </conditionalFormatting>
  <conditionalFormatting sqref="P19">
    <cfRule type="expression" dxfId="254" priority="7">
      <formula>EXACT(O19,"X")</formula>
    </cfRule>
  </conditionalFormatting>
  <conditionalFormatting sqref="P20">
    <cfRule type="expression" dxfId="253" priority="8">
      <formula>EXACT(O20,"X")</formula>
    </cfRule>
  </conditionalFormatting>
  <conditionalFormatting sqref="P21">
    <cfRule type="expression" dxfId="252" priority="6">
      <formula>EXACT(O21,"X")</formula>
    </cfRule>
  </conditionalFormatting>
  <conditionalFormatting sqref="P22">
    <cfRule type="expression" dxfId="251" priority="5">
      <formula>EXACT(O22,"X")</formula>
    </cfRule>
  </conditionalFormatting>
  <conditionalFormatting sqref="P23">
    <cfRule type="expression" dxfId="250" priority="4">
      <formula>EXACT(O23,"X")</formula>
    </cfRule>
  </conditionalFormatting>
  <conditionalFormatting sqref="P24">
    <cfRule type="expression" dxfId="249" priority="3">
      <formula>EXACT(O24,"X")</formula>
    </cfRule>
  </conditionalFormatting>
  <conditionalFormatting sqref="P25">
    <cfRule type="expression" dxfId="248" priority="2">
      <formula>EXACT(O25,"X")</formula>
    </cfRule>
  </conditionalFormatting>
  <conditionalFormatting sqref="P26">
    <cfRule type="expression" dxfId="247" priority="1">
      <formula>EXACT(O26,"X")</formula>
    </cfRule>
  </conditionalFormatting>
  <conditionalFormatting sqref="H19">
    <cfRule type="expression" dxfId="246" priority="41">
      <formula>EXACT(#REF!,"X")</formula>
    </cfRule>
  </conditionalFormatting>
  <conditionalFormatting sqref="E19">
    <cfRule type="expression" dxfId="245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3" zoomScaleNormal="100" workbookViewId="0">
      <selection activeCell="F19" sqref="F19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8" t="s">
        <v>118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07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9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115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10"/>
      <c r="O12" s="111"/>
      <c r="P12" s="111"/>
      <c r="Q12" s="112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06" t="s">
        <v>86</v>
      </c>
      <c r="E17" s="106"/>
      <c r="F17" s="5"/>
      <c r="G17" s="5"/>
      <c r="H17" s="106" t="s">
        <v>85</v>
      </c>
      <c r="I17" s="106"/>
      <c r="J17" s="5"/>
      <c r="K17" s="5"/>
      <c r="L17" s="106" t="s">
        <v>87</v>
      </c>
      <c r="M17" s="106"/>
      <c r="N17" s="5"/>
      <c r="O17" s="5"/>
      <c r="P17" s="54" t="s">
        <v>89</v>
      </c>
      <c r="Q17" s="44"/>
    </row>
    <row r="18" spans="3:17">
      <c r="C18" s="76" t="s">
        <v>123</v>
      </c>
      <c r="D18" s="75"/>
      <c r="E18" s="75"/>
      <c r="F18" s="77" t="s">
        <v>123</v>
      </c>
      <c r="G18" s="76" t="s">
        <v>123</v>
      </c>
      <c r="H18" s="75"/>
      <c r="I18" s="75"/>
      <c r="J18" s="77" t="s">
        <v>123</v>
      </c>
      <c r="K18" s="76" t="s">
        <v>123</v>
      </c>
      <c r="L18" s="75"/>
      <c r="M18" s="75"/>
      <c r="N18" s="77" t="s">
        <v>123</v>
      </c>
      <c r="O18" s="76" t="s">
        <v>123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25" t="s">
        <v>97</v>
      </c>
      <c r="D30" s="126"/>
      <c r="E30" s="148"/>
      <c r="F30" s="149"/>
      <c r="G30" s="149"/>
      <c r="H30" s="149"/>
      <c r="I30" s="150"/>
      <c r="K30" s="125" t="s">
        <v>98</v>
      </c>
      <c r="L30" s="126"/>
      <c r="M30" s="131"/>
      <c r="N30" s="132"/>
      <c r="O30" s="132"/>
      <c r="P30" s="132"/>
      <c r="Q30" s="133"/>
    </row>
    <row r="31" spans="3:17">
      <c r="C31" s="129"/>
      <c r="D31" s="130"/>
      <c r="E31" s="151"/>
      <c r="F31" s="152"/>
      <c r="G31" s="152"/>
      <c r="H31" s="152"/>
      <c r="I31" s="153"/>
      <c r="K31" s="127"/>
      <c r="L31" s="128"/>
      <c r="M31" s="134"/>
      <c r="N31" s="135"/>
      <c r="O31" s="135"/>
      <c r="P31" s="135"/>
      <c r="Q31" s="136"/>
    </row>
    <row r="32" spans="3:17">
      <c r="C32" s="115" t="s">
        <v>95</v>
      </c>
      <c r="D32" s="116"/>
      <c r="E32" s="154"/>
      <c r="F32" s="155"/>
      <c r="G32" s="155"/>
      <c r="H32" s="155"/>
      <c r="I32" s="156"/>
      <c r="K32" s="127"/>
      <c r="L32" s="128"/>
      <c r="M32" s="134"/>
      <c r="N32" s="135"/>
      <c r="O32" s="135"/>
      <c r="P32" s="135"/>
      <c r="Q32" s="136"/>
    </row>
    <row r="33" spans="2:31">
      <c r="C33" s="117"/>
      <c r="D33" s="118"/>
      <c r="E33" s="157"/>
      <c r="F33" s="158"/>
      <c r="G33" s="158"/>
      <c r="H33" s="158"/>
      <c r="I33" s="159"/>
      <c r="K33" s="127"/>
      <c r="L33" s="128"/>
      <c r="M33" s="134"/>
      <c r="N33" s="135"/>
      <c r="O33" s="135"/>
      <c r="P33" s="135"/>
      <c r="Q33" s="136"/>
    </row>
    <row r="34" spans="2:31">
      <c r="C34" s="115" t="s">
        <v>96</v>
      </c>
      <c r="D34" s="116"/>
      <c r="E34" s="154"/>
      <c r="F34" s="155"/>
      <c r="G34" s="155"/>
      <c r="H34" s="155"/>
      <c r="I34" s="156"/>
      <c r="K34" s="127"/>
      <c r="L34" s="128"/>
      <c r="M34" s="134"/>
      <c r="N34" s="135"/>
      <c r="O34" s="135"/>
      <c r="P34" s="135"/>
      <c r="Q34" s="136"/>
    </row>
    <row r="35" spans="2:31">
      <c r="C35" s="117"/>
      <c r="D35" s="118"/>
      <c r="E35" s="157"/>
      <c r="F35" s="158"/>
      <c r="G35" s="158"/>
      <c r="H35" s="158"/>
      <c r="I35" s="159"/>
      <c r="K35" s="129"/>
      <c r="L35" s="130"/>
      <c r="M35" s="137"/>
      <c r="N35" s="138"/>
      <c r="O35" s="138"/>
      <c r="P35" s="138"/>
      <c r="Q35" s="139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15" t="s">
        <v>102</v>
      </c>
      <c r="D38" s="116"/>
      <c r="E38" s="119" t="str">
        <f ca="1">RESULTADOD3</f>
        <v/>
      </c>
      <c r="F38" s="120"/>
      <c r="G38" s="120"/>
      <c r="H38" s="120"/>
      <c r="I38" s="121"/>
      <c r="K38" s="140" t="s">
        <v>73</v>
      </c>
      <c r="L38" s="142" t="s">
        <v>50</v>
      </c>
      <c r="M38" s="144" t="s">
        <v>52</v>
      </c>
      <c r="N38" s="146" t="s">
        <v>51</v>
      </c>
      <c r="O38" s="113" t="s">
        <v>74</v>
      </c>
      <c r="P38" s="63"/>
      <c r="Q38" s="63"/>
    </row>
    <row r="39" spans="2:31" ht="25" customHeight="1">
      <c r="C39" s="117"/>
      <c r="D39" s="118"/>
      <c r="E39" s="122"/>
      <c r="F39" s="123"/>
      <c r="G39" s="123"/>
      <c r="H39" s="123"/>
      <c r="I39" s="124"/>
      <c r="K39" s="141"/>
      <c r="L39" s="143"/>
      <c r="M39" s="145"/>
      <c r="N39" s="147"/>
      <c r="O39" s="114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C12:D12"/>
    <mergeCell ref="E12:L12"/>
    <mergeCell ref="N12:Q12"/>
    <mergeCell ref="C5:Q5"/>
    <mergeCell ref="C9:D9"/>
    <mergeCell ref="H9:Q9"/>
    <mergeCell ref="C10:D10"/>
    <mergeCell ref="E10:Q10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N38:N39"/>
    <mergeCell ref="O38:O39"/>
    <mergeCell ref="E34:I35"/>
    <mergeCell ref="C38:D39"/>
    <mergeCell ref="E38:I39"/>
    <mergeCell ref="K38:K39"/>
    <mergeCell ref="L38:L39"/>
    <mergeCell ref="M38:M39"/>
  </mergeCells>
  <conditionalFormatting sqref="E38:I39">
    <cfRule type="expression" dxfId="244" priority="43">
      <formula>EXACT(E38,"😊")</formula>
    </cfRule>
    <cfRule type="expression" dxfId="243" priority="44">
      <formula>EXACT(E38,"🙂")</formula>
    </cfRule>
    <cfRule type="expression" dxfId="242" priority="45">
      <formula>EXACT(E38,"😐")</formula>
    </cfRule>
    <cfRule type="expression" dxfId="241" priority="47">
      <formula>EXACT(E38,"🙁")</formula>
    </cfRule>
    <cfRule type="expression" dxfId="240" priority="49">
      <formula>EXACT(E38,"😠")</formula>
    </cfRule>
  </conditionalFormatting>
  <conditionalFormatting sqref="L38:L39">
    <cfRule type="expression" dxfId="239" priority="48">
      <formula>EXACT(E38,"🙁")</formula>
    </cfRule>
  </conditionalFormatting>
  <conditionalFormatting sqref="E40">
    <cfRule type="expression" dxfId="238" priority="46">
      <formula>EXACT(E38,"😐")</formula>
    </cfRule>
  </conditionalFormatting>
  <conditionalFormatting sqref="D19">
    <cfRule type="expression" dxfId="237" priority="39">
      <formula>EXACT(C19,"X")</formula>
    </cfRule>
  </conditionalFormatting>
  <conditionalFormatting sqref="D20 H20">
    <cfRule type="expression" dxfId="236" priority="40">
      <formula>EXACT(C20,"X")</formula>
    </cfRule>
  </conditionalFormatting>
  <conditionalFormatting sqref="D21 H21">
    <cfRule type="expression" dxfId="235" priority="38">
      <formula>EXACT(C21,"X")</formula>
    </cfRule>
  </conditionalFormatting>
  <conditionalFormatting sqref="D22 H22">
    <cfRule type="expression" dxfId="234" priority="37">
      <formula>EXACT(C22,"X")</formula>
    </cfRule>
  </conditionalFormatting>
  <conditionalFormatting sqref="D23 H23">
    <cfRule type="expression" dxfId="233" priority="36">
      <formula>EXACT(C23,"X")</formula>
    </cfRule>
  </conditionalFormatting>
  <conditionalFormatting sqref="D24 H24">
    <cfRule type="expression" dxfId="232" priority="35">
      <formula>EXACT(C24,"X")</formula>
    </cfRule>
  </conditionalFormatting>
  <conditionalFormatting sqref="D25 H25">
    <cfRule type="expression" dxfId="231" priority="34">
      <formula>EXACT(C25,"X")</formula>
    </cfRule>
  </conditionalFormatting>
  <conditionalFormatting sqref="D26 H26">
    <cfRule type="expression" dxfId="230" priority="33">
      <formula>EXACT(C26,"X")</formula>
    </cfRule>
  </conditionalFormatting>
  <conditionalFormatting sqref="I19">
    <cfRule type="expression" dxfId="229" priority="32">
      <formula>EXACT(J19,"X")</formula>
    </cfRule>
  </conditionalFormatting>
  <conditionalFormatting sqref="E20 I20">
    <cfRule type="expression" dxfId="228" priority="31">
      <formula>EXACT(F20,"X")</formula>
    </cfRule>
  </conditionalFormatting>
  <conditionalFormatting sqref="E21 I21">
    <cfRule type="expression" dxfId="227" priority="30">
      <formula>EXACT(F21,"X")</formula>
    </cfRule>
  </conditionalFormatting>
  <conditionalFormatting sqref="E22 I22">
    <cfRule type="expression" dxfId="226" priority="29">
      <formula>EXACT(F22,"X")</formula>
    </cfRule>
  </conditionalFormatting>
  <conditionalFormatting sqref="E23 I23">
    <cfRule type="expression" dxfId="225" priority="28">
      <formula>EXACT(F23,"X")</formula>
    </cfRule>
  </conditionalFormatting>
  <conditionalFormatting sqref="E24 I24">
    <cfRule type="expression" dxfId="224" priority="27">
      <formula>EXACT(F24,"X")</formula>
    </cfRule>
  </conditionalFormatting>
  <conditionalFormatting sqref="E25 I25">
    <cfRule type="expression" dxfId="223" priority="26">
      <formula>EXACT(F25,"X")</formula>
    </cfRule>
  </conditionalFormatting>
  <conditionalFormatting sqref="E26 I26">
    <cfRule type="expression" dxfId="222" priority="25">
      <formula>EXACT(F26,"X")</formula>
    </cfRule>
  </conditionalFormatting>
  <conditionalFormatting sqref="L19">
    <cfRule type="expression" dxfId="221" priority="23">
      <formula>EXACT(K19,"X")</formula>
    </cfRule>
  </conditionalFormatting>
  <conditionalFormatting sqref="L20">
    <cfRule type="expression" dxfId="220" priority="24">
      <formula>EXACT(K20,"X")</formula>
    </cfRule>
  </conditionalFormatting>
  <conditionalFormatting sqref="L21">
    <cfRule type="expression" dxfId="219" priority="22">
      <formula>EXACT(K21,"X")</formula>
    </cfRule>
  </conditionalFormatting>
  <conditionalFormatting sqref="L22">
    <cfRule type="expression" dxfId="218" priority="21">
      <formula>EXACT(K22,"X")</formula>
    </cfRule>
  </conditionalFormatting>
  <conditionalFormatting sqref="L23">
    <cfRule type="expression" dxfId="217" priority="20">
      <formula>EXACT(K23,"X")</formula>
    </cfRule>
  </conditionalFormatting>
  <conditionalFormatting sqref="L24">
    <cfRule type="expression" dxfId="216" priority="19">
      <formula>EXACT(K24,"X")</formula>
    </cfRule>
  </conditionalFormatting>
  <conditionalFormatting sqref="L25">
    <cfRule type="expression" dxfId="215" priority="18">
      <formula>EXACT(K25,"X")</formula>
    </cfRule>
  </conditionalFormatting>
  <conditionalFormatting sqref="L26">
    <cfRule type="expression" dxfId="214" priority="17">
      <formula>EXACT(K26,"X")</formula>
    </cfRule>
  </conditionalFormatting>
  <conditionalFormatting sqref="M19">
    <cfRule type="expression" dxfId="213" priority="16">
      <formula>EXACT(N19,"X")</formula>
    </cfRule>
  </conditionalFormatting>
  <conditionalFormatting sqref="M20">
    <cfRule type="expression" dxfId="212" priority="15">
      <formula>EXACT(N20,"X")</formula>
    </cfRule>
  </conditionalFormatting>
  <conditionalFormatting sqref="M21">
    <cfRule type="expression" dxfId="211" priority="14">
      <formula>EXACT(N21,"X")</formula>
    </cfRule>
  </conditionalFormatting>
  <conditionalFormatting sqref="M22">
    <cfRule type="expression" dxfId="210" priority="13">
      <formula>EXACT(N22,"X")</formula>
    </cfRule>
  </conditionalFormatting>
  <conditionalFormatting sqref="M23">
    <cfRule type="expression" dxfId="209" priority="12">
      <formula>EXACT(N23,"X")</formula>
    </cfRule>
  </conditionalFormatting>
  <conditionalFormatting sqref="M24">
    <cfRule type="expression" dxfId="208" priority="11">
      <formula>EXACT(N24,"X")</formula>
    </cfRule>
  </conditionalFormatting>
  <conditionalFormatting sqref="M25">
    <cfRule type="expression" dxfId="207" priority="10">
      <formula>EXACT(N25,"X")</formula>
    </cfRule>
  </conditionalFormatting>
  <conditionalFormatting sqref="M26">
    <cfRule type="expression" dxfId="206" priority="9">
      <formula>EXACT(N26,"X")</formula>
    </cfRule>
  </conditionalFormatting>
  <conditionalFormatting sqref="P19">
    <cfRule type="expression" dxfId="205" priority="7">
      <formula>EXACT(O19,"X")</formula>
    </cfRule>
  </conditionalFormatting>
  <conditionalFormatting sqref="P20">
    <cfRule type="expression" dxfId="204" priority="8">
      <formula>EXACT(O20,"X")</formula>
    </cfRule>
  </conditionalFormatting>
  <conditionalFormatting sqref="P21">
    <cfRule type="expression" dxfId="203" priority="6">
      <formula>EXACT(O21,"X")</formula>
    </cfRule>
  </conditionalFormatting>
  <conditionalFormatting sqref="P22">
    <cfRule type="expression" dxfId="202" priority="5">
      <formula>EXACT(O22,"X")</formula>
    </cfRule>
  </conditionalFormatting>
  <conditionalFormatting sqref="P23">
    <cfRule type="expression" dxfId="201" priority="4">
      <formula>EXACT(O23,"X")</formula>
    </cfRule>
  </conditionalFormatting>
  <conditionalFormatting sqref="P24">
    <cfRule type="expression" dxfId="200" priority="3">
      <formula>EXACT(O24,"X")</formula>
    </cfRule>
  </conditionalFormatting>
  <conditionalFormatting sqref="P25">
    <cfRule type="expression" dxfId="199" priority="2">
      <formula>EXACT(O25,"X")</formula>
    </cfRule>
  </conditionalFormatting>
  <conditionalFormatting sqref="P26">
    <cfRule type="expression" dxfId="198" priority="1">
      <formula>EXACT(O26,"X")</formula>
    </cfRule>
  </conditionalFormatting>
  <conditionalFormatting sqref="H19">
    <cfRule type="expression" dxfId="197" priority="41">
      <formula>EXACT(#REF!,"X")</formula>
    </cfRule>
  </conditionalFormatting>
  <conditionalFormatting sqref="E19">
    <cfRule type="expression" dxfId="196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0" zoomScaleNormal="100" workbookViewId="0">
      <selection activeCell="F19" sqref="F19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8" t="s">
        <v>119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07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9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115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10"/>
      <c r="O12" s="111"/>
      <c r="P12" s="111"/>
      <c r="Q12" s="112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06" t="s">
        <v>86</v>
      </c>
      <c r="E17" s="106"/>
      <c r="F17" s="5"/>
      <c r="G17" s="5"/>
      <c r="H17" s="106" t="s">
        <v>85</v>
      </c>
      <c r="I17" s="106"/>
      <c r="J17" s="5"/>
      <c r="K17" s="5"/>
      <c r="L17" s="106" t="s">
        <v>87</v>
      </c>
      <c r="M17" s="106"/>
      <c r="N17" s="5"/>
      <c r="O17" s="5"/>
      <c r="P17" s="54" t="s">
        <v>89</v>
      </c>
      <c r="Q17" s="44"/>
    </row>
    <row r="18" spans="3:17">
      <c r="C18" s="76" t="s">
        <v>123</v>
      </c>
      <c r="D18" s="75"/>
      <c r="E18" s="75"/>
      <c r="F18" s="77" t="s">
        <v>123</v>
      </c>
      <c r="G18" s="76" t="s">
        <v>123</v>
      </c>
      <c r="H18" s="75"/>
      <c r="I18" s="75"/>
      <c r="J18" s="77" t="s">
        <v>123</v>
      </c>
      <c r="K18" s="76" t="s">
        <v>123</v>
      </c>
      <c r="L18" s="75"/>
      <c r="M18" s="75"/>
      <c r="N18" s="77" t="s">
        <v>123</v>
      </c>
      <c r="O18" s="76" t="s">
        <v>123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25" t="s">
        <v>97</v>
      </c>
      <c r="D30" s="126"/>
      <c r="E30" s="148"/>
      <c r="F30" s="149"/>
      <c r="G30" s="149"/>
      <c r="H30" s="149"/>
      <c r="I30" s="150"/>
      <c r="K30" s="125" t="s">
        <v>98</v>
      </c>
      <c r="L30" s="126"/>
      <c r="M30" s="131"/>
      <c r="N30" s="132"/>
      <c r="O30" s="132"/>
      <c r="P30" s="132"/>
      <c r="Q30" s="133"/>
    </row>
    <row r="31" spans="3:17">
      <c r="C31" s="129"/>
      <c r="D31" s="130"/>
      <c r="E31" s="151"/>
      <c r="F31" s="152"/>
      <c r="G31" s="152"/>
      <c r="H31" s="152"/>
      <c r="I31" s="153"/>
      <c r="K31" s="127"/>
      <c r="L31" s="128"/>
      <c r="M31" s="134"/>
      <c r="N31" s="135"/>
      <c r="O31" s="135"/>
      <c r="P31" s="135"/>
      <c r="Q31" s="136"/>
    </row>
    <row r="32" spans="3:17">
      <c r="C32" s="115" t="s">
        <v>95</v>
      </c>
      <c r="D32" s="116"/>
      <c r="E32" s="154"/>
      <c r="F32" s="155"/>
      <c r="G32" s="155"/>
      <c r="H32" s="155"/>
      <c r="I32" s="156"/>
      <c r="K32" s="127"/>
      <c r="L32" s="128"/>
      <c r="M32" s="134"/>
      <c r="N32" s="135"/>
      <c r="O32" s="135"/>
      <c r="P32" s="135"/>
      <c r="Q32" s="136"/>
    </row>
    <row r="33" spans="2:31">
      <c r="C33" s="117"/>
      <c r="D33" s="118"/>
      <c r="E33" s="157"/>
      <c r="F33" s="158"/>
      <c r="G33" s="158"/>
      <c r="H33" s="158"/>
      <c r="I33" s="159"/>
      <c r="K33" s="127"/>
      <c r="L33" s="128"/>
      <c r="M33" s="134"/>
      <c r="N33" s="135"/>
      <c r="O33" s="135"/>
      <c r="P33" s="135"/>
      <c r="Q33" s="136"/>
    </row>
    <row r="34" spans="2:31">
      <c r="C34" s="115" t="s">
        <v>96</v>
      </c>
      <c r="D34" s="116"/>
      <c r="E34" s="154"/>
      <c r="F34" s="155"/>
      <c r="G34" s="155"/>
      <c r="H34" s="155"/>
      <c r="I34" s="156"/>
      <c r="K34" s="127"/>
      <c r="L34" s="128"/>
      <c r="M34" s="134"/>
      <c r="N34" s="135"/>
      <c r="O34" s="135"/>
      <c r="P34" s="135"/>
      <c r="Q34" s="136"/>
    </row>
    <row r="35" spans="2:31">
      <c r="C35" s="117"/>
      <c r="D35" s="118"/>
      <c r="E35" s="157"/>
      <c r="F35" s="158"/>
      <c r="G35" s="158"/>
      <c r="H35" s="158"/>
      <c r="I35" s="159"/>
      <c r="K35" s="129"/>
      <c r="L35" s="130"/>
      <c r="M35" s="137"/>
      <c r="N35" s="138"/>
      <c r="O35" s="138"/>
      <c r="P35" s="138"/>
      <c r="Q35" s="139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15" t="s">
        <v>102</v>
      </c>
      <c r="D38" s="116"/>
      <c r="E38" s="119" t="str">
        <f ca="1">RESULTADOD4</f>
        <v/>
      </c>
      <c r="F38" s="120"/>
      <c r="G38" s="120"/>
      <c r="H38" s="120"/>
      <c r="I38" s="121"/>
      <c r="K38" s="140" t="s">
        <v>73</v>
      </c>
      <c r="L38" s="142" t="s">
        <v>50</v>
      </c>
      <c r="M38" s="144" t="s">
        <v>52</v>
      </c>
      <c r="N38" s="146" t="s">
        <v>51</v>
      </c>
      <c r="O38" s="113" t="s">
        <v>74</v>
      </c>
      <c r="P38" s="63"/>
      <c r="Q38" s="63"/>
    </row>
    <row r="39" spans="2:31" ht="25" customHeight="1">
      <c r="C39" s="117"/>
      <c r="D39" s="118"/>
      <c r="E39" s="122"/>
      <c r="F39" s="123"/>
      <c r="G39" s="123"/>
      <c r="H39" s="123"/>
      <c r="I39" s="124"/>
      <c r="K39" s="141"/>
      <c r="L39" s="143"/>
      <c r="M39" s="145"/>
      <c r="N39" s="147"/>
      <c r="O39" s="114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C12:D12"/>
    <mergeCell ref="E12:L12"/>
    <mergeCell ref="N12:Q12"/>
    <mergeCell ref="C5:Q5"/>
    <mergeCell ref="C9:D9"/>
    <mergeCell ref="H9:Q9"/>
    <mergeCell ref="C10:D10"/>
    <mergeCell ref="E10:Q10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N38:N39"/>
    <mergeCell ref="O38:O39"/>
    <mergeCell ref="E34:I35"/>
    <mergeCell ref="C38:D39"/>
    <mergeCell ref="E38:I39"/>
    <mergeCell ref="K38:K39"/>
    <mergeCell ref="L38:L39"/>
    <mergeCell ref="M38:M39"/>
  </mergeCells>
  <conditionalFormatting sqref="E38:I39">
    <cfRule type="expression" dxfId="195" priority="43">
      <formula>EXACT(E38,"😊")</formula>
    </cfRule>
    <cfRule type="expression" dxfId="194" priority="44">
      <formula>EXACT(E38,"🙂")</formula>
    </cfRule>
    <cfRule type="expression" dxfId="193" priority="45">
      <formula>EXACT(E38,"😐")</formula>
    </cfRule>
    <cfRule type="expression" dxfId="192" priority="47">
      <formula>EXACT(E38,"🙁")</formula>
    </cfRule>
    <cfRule type="expression" dxfId="191" priority="49">
      <formula>EXACT(E38,"😠")</formula>
    </cfRule>
  </conditionalFormatting>
  <conditionalFormatting sqref="L38:L39">
    <cfRule type="expression" dxfId="190" priority="48">
      <formula>EXACT(E38,"🙁")</formula>
    </cfRule>
  </conditionalFormatting>
  <conditionalFormatting sqref="E40">
    <cfRule type="expression" dxfId="189" priority="46">
      <formula>EXACT(E38,"😐")</formula>
    </cfRule>
  </conditionalFormatting>
  <conditionalFormatting sqref="D19">
    <cfRule type="expression" dxfId="188" priority="39">
      <formula>EXACT(C19,"X")</formula>
    </cfRule>
  </conditionalFormatting>
  <conditionalFormatting sqref="D20 H20">
    <cfRule type="expression" dxfId="187" priority="40">
      <formula>EXACT(C20,"X")</formula>
    </cfRule>
  </conditionalFormatting>
  <conditionalFormatting sqref="D21 H21">
    <cfRule type="expression" dxfId="186" priority="38">
      <formula>EXACT(C21,"X")</formula>
    </cfRule>
  </conditionalFormatting>
  <conditionalFormatting sqref="D22 H22">
    <cfRule type="expression" dxfId="185" priority="37">
      <formula>EXACT(C22,"X")</formula>
    </cfRule>
  </conditionalFormatting>
  <conditionalFormatting sqref="D23 H23">
    <cfRule type="expression" dxfId="184" priority="36">
      <formula>EXACT(C23,"X")</formula>
    </cfRule>
  </conditionalFormatting>
  <conditionalFormatting sqref="D24 H24">
    <cfRule type="expression" dxfId="183" priority="35">
      <formula>EXACT(C24,"X")</formula>
    </cfRule>
  </conditionalFormatting>
  <conditionalFormatting sqref="D25 H25">
    <cfRule type="expression" dxfId="182" priority="34">
      <formula>EXACT(C25,"X")</formula>
    </cfRule>
  </conditionalFormatting>
  <conditionalFormatting sqref="D26 H26">
    <cfRule type="expression" dxfId="181" priority="33">
      <formula>EXACT(C26,"X")</formula>
    </cfRule>
  </conditionalFormatting>
  <conditionalFormatting sqref="I19">
    <cfRule type="expression" dxfId="180" priority="32">
      <formula>EXACT(J19,"X")</formula>
    </cfRule>
  </conditionalFormatting>
  <conditionalFormatting sqref="E20 I20">
    <cfRule type="expression" dxfId="179" priority="31">
      <formula>EXACT(F20,"X")</formula>
    </cfRule>
  </conditionalFormatting>
  <conditionalFormatting sqref="E21 I21">
    <cfRule type="expression" dxfId="178" priority="30">
      <formula>EXACT(F21,"X")</formula>
    </cfRule>
  </conditionalFormatting>
  <conditionalFormatting sqref="E22 I22">
    <cfRule type="expression" dxfId="177" priority="29">
      <formula>EXACT(F22,"X")</formula>
    </cfRule>
  </conditionalFormatting>
  <conditionalFormatting sqref="E23 I23">
    <cfRule type="expression" dxfId="176" priority="28">
      <formula>EXACT(F23,"X")</formula>
    </cfRule>
  </conditionalFormatting>
  <conditionalFormatting sqref="E24 I24">
    <cfRule type="expression" dxfId="175" priority="27">
      <formula>EXACT(F24,"X")</formula>
    </cfRule>
  </conditionalFormatting>
  <conditionalFormatting sqref="E25 I25">
    <cfRule type="expression" dxfId="174" priority="26">
      <formula>EXACT(F25,"X")</formula>
    </cfRule>
  </conditionalFormatting>
  <conditionalFormatting sqref="E26 I26">
    <cfRule type="expression" dxfId="173" priority="25">
      <formula>EXACT(F26,"X")</formula>
    </cfRule>
  </conditionalFormatting>
  <conditionalFormatting sqref="L19">
    <cfRule type="expression" dxfId="172" priority="23">
      <formula>EXACT(K19,"X")</formula>
    </cfRule>
  </conditionalFormatting>
  <conditionalFormatting sqref="L20">
    <cfRule type="expression" dxfId="171" priority="24">
      <formula>EXACT(K20,"X")</formula>
    </cfRule>
  </conditionalFormatting>
  <conditionalFormatting sqref="L21">
    <cfRule type="expression" dxfId="170" priority="22">
      <formula>EXACT(K21,"X")</formula>
    </cfRule>
  </conditionalFormatting>
  <conditionalFormatting sqref="L22">
    <cfRule type="expression" dxfId="169" priority="21">
      <formula>EXACT(K22,"X")</formula>
    </cfRule>
  </conditionalFormatting>
  <conditionalFormatting sqref="L23">
    <cfRule type="expression" dxfId="168" priority="20">
      <formula>EXACT(K23,"X")</formula>
    </cfRule>
  </conditionalFormatting>
  <conditionalFormatting sqref="L24">
    <cfRule type="expression" dxfId="167" priority="19">
      <formula>EXACT(K24,"X")</formula>
    </cfRule>
  </conditionalFormatting>
  <conditionalFormatting sqref="L25">
    <cfRule type="expression" dxfId="166" priority="18">
      <formula>EXACT(K25,"X")</formula>
    </cfRule>
  </conditionalFormatting>
  <conditionalFormatting sqref="L26">
    <cfRule type="expression" dxfId="165" priority="17">
      <formula>EXACT(K26,"X")</formula>
    </cfRule>
  </conditionalFormatting>
  <conditionalFormatting sqref="M19">
    <cfRule type="expression" dxfId="164" priority="16">
      <formula>EXACT(N19,"X")</formula>
    </cfRule>
  </conditionalFormatting>
  <conditionalFormatting sqref="M20">
    <cfRule type="expression" dxfId="163" priority="15">
      <formula>EXACT(N20,"X")</formula>
    </cfRule>
  </conditionalFormatting>
  <conditionalFormatting sqref="M21">
    <cfRule type="expression" dxfId="162" priority="14">
      <formula>EXACT(N21,"X")</formula>
    </cfRule>
  </conditionalFormatting>
  <conditionalFormatting sqref="M22">
    <cfRule type="expression" dxfId="161" priority="13">
      <formula>EXACT(N22,"X")</formula>
    </cfRule>
  </conditionalFormatting>
  <conditionalFormatting sqref="M23">
    <cfRule type="expression" dxfId="160" priority="12">
      <formula>EXACT(N23,"X")</formula>
    </cfRule>
  </conditionalFormatting>
  <conditionalFormatting sqref="M24">
    <cfRule type="expression" dxfId="159" priority="11">
      <formula>EXACT(N24,"X")</formula>
    </cfRule>
  </conditionalFormatting>
  <conditionalFormatting sqref="M25">
    <cfRule type="expression" dxfId="158" priority="10">
      <formula>EXACT(N25,"X")</formula>
    </cfRule>
  </conditionalFormatting>
  <conditionalFormatting sqref="M26">
    <cfRule type="expression" dxfId="157" priority="9">
      <formula>EXACT(N26,"X")</formula>
    </cfRule>
  </conditionalFormatting>
  <conditionalFormatting sqref="P19">
    <cfRule type="expression" dxfId="156" priority="7">
      <formula>EXACT(O19,"X")</formula>
    </cfRule>
  </conditionalFormatting>
  <conditionalFormatting sqref="P20">
    <cfRule type="expression" dxfId="155" priority="8">
      <formula>EXACT(O20,"X")</formula>
    </cfRule>
  </conditionalFormatting>
  <conditionalFormatting sqref="P21">
    <cfRule type="expression" dxfId="154" priority="6">
      <formula>EXACT(O21,"X")</formula>
    </cfRule>
  </conditionalFormatting>
  <conditionalFormatting sqref="P22">
    <cfRule type="expression" dxfId="153" priority="5">
      <formula>EXACT(O22,"X")</formula>
    </cfRule>
  </conditionalFormatting>
  <conditionalFormatting sqref="P23">
    <cfRule type="expression" dxfId="152" priority="4">
      <formula>EXACT(O23,"X")</formula>
    </cfRule>
  </conditionalFormatting>
  <conditionalFormatting sqref="P24">
    <cfRule type="expression" dxfId="151" priority="3">
      <formula>EXACT(O24,"X")</formula>
    </cfRule>
  </conditionalFormatting>
  <conditionalFormatting sqref="P25">
    <cfRule type="expression" dxfId="150" priority="2">
      <formula>EXACT(O25,"X")</formula>
    </cfRule>
  </conditionalFormatting>
  <conditionalFormatting sqref="P26">
    <cfRule type="expression" dxfId="149" priority="1">
      <formula>EXACT(O26,"X")</formula>
    </cfRule>
  </conditionalFormatting>
  <conditionalFormatting sqref="H19">
    <cfRule type="expression" dxfId="148" priority="41">
      <formula>EXACT(#REF!,"X")</formula>
    </cfRule>
  </conditionalFormatting>
  <conditionalFormatting sqref="E19">
    <cfRule type="expression" dxfId="147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0" zoomScaleNormal="100" workbookViewId="0">
      <selection activeCell="F19" sqref="F19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35" customHeight="1">
      <c r="P2" s="13" t="s">
        <v>65</v>
      </c>
    </row>
    <row r="4" spans="3:38" ht="14.5" thickBot="1"/>
    <row r="5" spans="3:38" ht="43" customHeight="1" thickBot="1">
      <c r="C5" s="88" t="s">
        <v>120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07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9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115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10"/>
      <c r="O12" s="111"/>
      <c r="P12" s="111"/>
      <c r="Q12" s="112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06" t="s">
        <v>86</v>
      </c>
      <c r="E17" s="106"/>
      <c r="F17" s="5"/>
      <c r="G17" s="5"/>
      <c r="H17" s="106" t="s">
        <v>85</v>
      </c>
      <c r="I17" s="106"/>
      <c r="J17" s="5"/>
      <c r="K17" s="5"/>
      <c r="L17" s="106" t="s">
        <v>87</v>
      </c>
      <c r="M17" s="106"/>
      <c r="N17" s="5"/>
      <c r="O17" s="5"/>
      <c r="P17" s="54" t="s">
        <v>89</v>
      </c>
      <c r="Q17" s="44"/>
    </row>
    <row r="18" spans="3:17">
      <c r="C18" s="76" t="s">
        <v>123</v>
      </c>
      <c r="D18" s="75"/>
      <c r="E18" s="75"/>
      <c r="F18" s="77" t="s">
        <v>123</v>
      </c>
      <c r="G18" s="76" t="s">
        <v>123</v>
      </c>
      <c r="H18" s="75"/>
      <c r="I18" s="75"/>
      <c r="J18" s="77" t="s">
        <v>123</v>
      </c>
      <c r="K18" s="76" t="s">
        <v>123</v>
      </c>
      <c r="L18" s="75"/>
      <c r="M18" s="75"/>
      <c r="N18" s="77" t="s">
        <v>123</v>
      </c>
      <c r="O18" s="76" t="s">
        <v>123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25" t="s">
        <v>97</v>
      </c>
      <c r="D30" s="126"/>
      <c r="E30" s="148"/>
      <c r="F30" s="149"/>
      <c r="G30" s="149"/>
      <c r="H30" s="149"/>
      <c r="I30" s="150"/>
      <c r="K30" s="125" t="s">
        <v>98</v>
      </c>
      <c r="L30" s="126"/>
      <c r="M30" s="131"/>
      <c r="N30" s="132"/>
      <c r="O30" s="132"/>
      <c r="P30" s="132"/>
      <c r="Q30" s="133"/>
    </row>
    <row r="31" spans="3:17">
      <c r="C31" s="129"/>
      <c r="D31" s="130"/>
      <c r="E31" s="151"/>
      <c r="F31" s="152"/>
      <c r="G31" s="152"/>
      <c r="H31" s="152"/>
      <c r="I31" s="153"/>
      <c r="K31" s="127"/>
      <c r="L31" s="128"/>
      <c r="M31" s="134"/>
      <c r="N31" s="135"/>
      <c r="O31" s="135"/>
      <c r="P31" s="135"/>
      <c r="Q31" s="136"/>
    </row>
    <row r="32" spans="3:17">
      <c r="C32" s="115" t="s">
        <v>95</v>
      </c>
      <c r="D32" s="116"/>
      <c r="E32" s="154"/>
      <c r="F32" s="155"/>
      <c r="G32" s="155"/>
      <c r="H32" s="155"/>
      <c r="I32" s="156"/>
      <c r="K32" s="127"/>
      <c r="L32" s="128"/>
      <c r="M32" s="134"/>
      <c r="N32" s="135"/>
      <c r="O32" s="135"/>
      <c r="P32" s="135"/>
      <c r="Q32" s="136"/>
    </row>
    <row r="33" spans="2:31">
      <c r="C33" s="117"/>
      <c r="D33" s="118"/>
      <c r="E33" s="157"/>
      <c r="F33" s="158"/>
      <c r="G33" s="158"/>
      <c r="H33" s="158"/>
      <c r="I33" s="159"/>
      <c r="K33" s="127"/>
      <c r="L33" s="128"/>
      <c r="M33" s="134"/>
      <c r="N33" s="135"/>
      <c r="O33" s="135"/>
      <c r="P33" s="135"/>
      <c r="Q33" s="136"/>
    </row>
    <row r="34" spans="2:31">
      <c r="C34" s="115" t="s">
        <v>96</v>
      </c>
      <c r="D34" s="116"/>
      <c r="E34" s="154"/>
      <c r="F34" s="155"/>
      <c r="G34" s="155"/>
      <c r="H34" s="155"/>
      <c r="I34" s="156"/>
      <c r="K34" s="127"/>
      <c r="L34" s="128"/>
      <c r="M34" s="134"/>
      <c r="N34" s="135"/>
      <c r="O34" s="135"/>
      <c r="P34" s="135"/>
      <c r="Q34" s="136"/>
    </row>
    <row r="35" spans="2:31">
      <c r="C35" s="117"/>
      <c r="D35" s="118"/>
      <c r="E35" s="157"/>
      <c r="F35" s="158"/>
      <c r="G35" s="158"/>
      <c r="H35" s="158"/>
      <c r="I35" s="159"/>
      <c r="K35" s="129"/>
      <c r="L35" s="130"/>
      <c r="M35" s="137"/>
      <c r="N35" s="138"/>
      <c r="O35" s="138"/>
      <c r="P35" s="138"/>
      <c r="Q35" s="139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15" t="s">
        <v>102</v>
      </c>
      <c r="D38" s="116"/>
      <c r="E38" s="119" t="str">
        <f ca="1">RESULTADOD5</f>
        <v/>
      </c>
      <c r="F38" s="120"/>
      <c r="G38" s="120"/>
      <c r="H38" s="120"/>
      <c r="I38" s="121"/>
      <c r="K38" s="140" t="s">
        <v>73</v>
      </c>
      <c r="L38" s="142" t="s">
        <v>50</v>
      </c>
      <c r="M38" s="144" t="s">
        <v>52</v>
      </c>
      <c r="N38" s="146" t="s">
        <v>51</v>
      </c>
      <c r="O38" s="113" t="s">
        <v>74</v>
      </c>
      <c r="P38" s="63"/>
      <c r="Q38" s="63"/>
    </row>
    <row r="39" spans="2:31" ht="25" customHeight="1">
      <c r="C39" s="117"/>
      <c r="D39" s="118"/>
      <c r="E39" s="122"/>
      <c r="F39" s="123"/>
      <c r="G39" s="123"/>
      <c r="H39" s="123"/>
      <c r="I39" s="124"/>
      <c r="K39" s="141"/>
      <c r="L39" s="143"/>
      <c r="M39" s="145"/>
      <c r="N39" s="147"/>
      <c r="O39" s="114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C12:D12"/>
    <mergeCell ref="E12:L12"/>
    <mergeCell ref="N12:Q12"/>
    <mergeCell ref="C5:Q5"/>
    <mergeCell ref="C9:D9"/>
    <mergeCell ref="H9:Q9"/>
    <mergeCell ref="C10:D10"/>
    <mergeCell ref="E10:Q10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N38:N39"/>
    <mergeCell ref="O38:O39"/>
    <mergeCell ref="E34:I35"/>
    <mergeCell ref="C38:D39"/>
    <mergeCell ref="E38:I39"/>
    <mergeCell ref="K38:K39"/>
    <mergeCell ref="L38:L39"/>
    <mergeCell ref="M38:M39"/>
  </mergeCells>
  <conditionalFormatting sqref="E38:I39">
    <cfRule type="expression" dxfId="146" priority="43">
      <formula>EXACT(E38,"😊")</formula>
    </cfRule>
    <cfRule type="expression" dxfId="145" priority="44">
      <formula>EXACT(E38,"🙂")</formula>
    </cfRule>
    <cfRule type="expression" dxfId="144" priority="45">
      <formula>EXACT(E38,"😐")</formula>
    </cfRule>
    <cfRule type="expression" dxfId="143" priority="47">
      <formula>EXACT(E38,"🙁")</formula>
    </cfRule>
    <cfRule type="expression" dxfId="142" priority="49">
      <formula>EXACT(E38,"😠")</formula>
    </cfRule>
  </conditionalFormatting>
  <conditionalFormatting sqref="L38:L39">
    <cfRule type="expression" dxfId="141" priority="48">
      <formula>EXACT(E38,"🙁")</formula>
    </cfRule>
  </conditionalFormatting>
  <conditionalFormatting sqref="E40">
    <cfRule type="expression" dxfId="140" priority="46">
      <formula>EXACT(E38,"😐")</formula>
    </cfRule>
  </conditionalFormatting>
  <conditionalFormatting sqref="D19">
    <cfRule type="expression" dxfId="139" priority="39">
      <formula>EXACT(C19,"X")</formula>
    </cfRule>
  </conditionalFormatting>
  <conditionalFormatting sqref="D20 H20">
    <cfRule type="expression" dxfId="138" priority="40">
      <formula>EXACT(C20,"X")</formula>
    </cfRule>
  </conditionalFormatting>
  <conditionalFormatting sqref="D21 H21">
    <cfRule type="expression" dxfId="137" priority="38">
      <formula>EXACT(C21,"X")</formula>
    </cfRule>
  </conditionalFormatting>
  <conditionalFormatting sqref="D22 H22">
    <cfRule type="expression" dxfId="136" priority="37">
      <formula>EXACT(C22,"X")</formula>
    </cfRule>
  </conditionalFormatting>
  <conditionalFormatting sqref="D23 H23">
    <cfRule type="expression" dxfId="135" priority="36">
      <formula>EXACT(C23,"X")</formula>
    </cfRule>
  </conditionalFormatting>
  <conditionalFormatting sqref="D24 H24">
    <cfRule type="expression" dxfId="134" priority="35">
      <formula>EXACT(C24,"X")</formula>
    </cfRule>
  </conditionalFormatting>
  <conditionalFormatting sqref="D25 H25">
    <cfRule type="expression" dxfId="133" priority="34">
      <formula>EXACT(C25,"X")</formula>
    </cfRule>
  </conditionalFormatting>
  <conditionalFormatting sqref="D26 H26">
    <cfRule type="expression" dxfId="132" priority="33">
      <formula>EXACT(C26,"X")</formula>
    </cfRule>
  </conditionalFormatting>
  <conditionalFormatting sqref="I19">
    <cfRule type="expression" dxfId="131" priority="32">
      <formula>EXACT(J19,"X")</formula>
    </cfRule>
  </conditionalFormatting>
  <conditionalFormatting sqref="E20 I20">
    <cfRule type="expression" dxfId="130" priority="31">
      <formula>EXACT(F20,"X")</formula>
    </cfRule>
  </conditionalFormatting>
  <conditionalFormatting sqref="E21 I21">
    <cfRule type="expression" dxfId="129" priority="30">
      <formula>EXACT(F21,"X")</formula>
    </cfRule>
  </conditionalFormatting>
  <conditionalFormatting sqref="E22 I22">
    <cfRule type="expression" dxfId="128" priority="29">
      <formula>EXACT(F22,"X")</formula>
    </cfRule>
  </conditionalFormatting>
  <conditionalFormatting sqref="E23 I23">
    <cfRule type="expression" dxfId="127" priority="28">
      <formula>EXACT(F23,"X")</formula>
    </cfRule>
  </conditionalFormatting>
  <conditionalFormatting sqref="E24 I24">
    <cfRule type="expression" dxfId="126" priority="27">
      <formula>EXACT(F24,"X")</formula>
    </cfRule>
  </conditionalFormatting>
  <conditionalFormatting sqref="E25 I25">
    <cfRule type="expression" dxfId="125" priority="26">
      <formula>EXACT(F25,"X")</formula>
    </cfRule>
  </conditionalFormatting>
  <conditionalFormatting sqref="E26 I26">
    <cfRule type="expression" dxfId="124" priority="25">
      <formula>EXACT(F26,"X")</formula>
    </cfRule>
  </conditionalFormatting>
  <conditionalFormatting sqref="L19">
    <cfRule type="expression" dxfId="123" priority="23">
      <formula>EXACT(K19,"X")</formula>
    </cfRule>
  </conditionalFormatting>
  <conditionalFormatting sqref="L20">
    <cfRule type="expression" dxfId="122" priority="24">
      <formula>EXACT(K20,"X")</formula>
    </cfRule>
  </conditionalFormatting>
  <conditionalFormatting sqref="L21">
    <cfRule type="expression" dxfId="121" priority="22">
      <formula>EXACT(K21,"X")</formula>
    </cfRule>
  </conditionalFormatting>
  <conditionalFormatting sqref="L22">
    <cfRule type="expression" dxfId="120" priority="21">
      <formula>EXACT(K22,"X")</formula>
    </cfRule>
  </conditionalFormatting>
  <conditionalFormatting sqref="L23">
    <cfRule type="expression" dxfId="119" priority="20">
      <formula>EXACT(K23,"X")</formula>
    </cfRule>
  </conditionalFormatting>
  <conditionalFormatting sqref="L24">
    <cfRule type="expression" dxfId="118" priority="19">
      <formula>EXACT(K24,"X")</formula>
    </cfRule>
  </conditionalFormatting>
  <conditionalFormatting sqref="L25">
    <cfRule type="expression" dxfId="117" priority="18">
      <formula>EXACT(K25,"X")</formula>
    </cfRule>
  </conditionalFormatting>
  <conditionalFormatting sqref="L26">
    <cfRule type="expression" dxfId="116" priority="17">
      <formula>EXACT(K26,"X")</formula>
    </cfRule>
  </conditionalFormatting>
  <conditionalFormatting sqref="M19">
    <cfRule type="expression" dxfId="115" priority="16">
      <formula>EXACT(N19,"X")</formula>
    </cfRule>
  </conditionalFormatting>
  <conditionalFormatting sqref="M20">
    <cfRule type="expression" dxfId="114" priority="15">
      <formula>EXACT(N20,"X")</formula>
    </cfRule>
  </conditionalFormatting>
  <conditionalFormatting sqref="M21">
    <cfRule type="expression" dxfId="113" priority="14">
      <formula>EXACT(N21,"X")</formula>
    </cfRule>
  </conditionalFormatting>
  <conditionalFormatting sqref="M22">
    <cfRule type="expression" dxfId="112" priority="13">
      <formula>EXACT(N22,"X")</formula>
    </cfRule>
  </conditionalFormatting>
  <conditionalFormatting sqref="M23">
    <cfRule type="expression" dxfId="111" priority="12">
      <formula>EXACT(N23,"X")</formula>
    </cfRule>
  </conditionalFormatting>
  <conditionalFormatting sqref="M24">
    <cfRule type="expression" dxfId="110" priority="11">
      <formula>EXACT(N24,"X")</formula>
    </cfRule>
  </conditionalFormatting>
  <conditionalFormatting sqref="M25">
    <cfRule type="expression" dxfId="109" priority="10">
      <formula>EXACT(N25,"X")</formula>
    </cfRule>
  </conditionalFormatting>
  <conditionalFormatting sqref="M26">
    <cfRule type="expression" dxfId="108" priority="9">
      <formula>EXACT(N26,"X")</formula>
    </cfRule>
  </conditionalFormatting>
  <conditionalFormatting sqref="P19">
    <cfRule type="expression" dxfId="107" priority="7">
      <formula>EXACT(O19,"X")</formula>
    </cfRule>
  </conditionalFormatting>
  <conditionalFormatting sqref="P20">
    <cfRule type="expression" dxfId="106" priority="8">
      <formula>EXACT(O20,"X")</formula>
    </cfRule>
  </conditionalFormatting>
  <conditionalFormatting sqref="P21">
    <cfRule type="expression" dxfId="105" priority="6">
      <formula>EXACT(O21,"X")</formula>
    </cfRule>
  </conditionalFormatting>
  <conditionalFormatting sqref="P22">
    <cfRule type="expression" dxfId="104" priority="5">
      <formula>EXACT(O22,"X")</formula>
    </cfRule>
  </conditionalFormatting>
  <conditionalFormatting sqref="P23">
    <cfRule type="expression" dxfId="103" priority="4">
      <formula>EXACT(O23,"X")</formula>
    </cfRule>
  </conditionalFormatting>
  <conditionalFormatting sqref="P24">
    <cfRule type="expression" dxfId="102" priority="3">
      <formula>EXACT(O24,"X")</formula>
    </cfRule>
  </conditionalFormatting>
  <conditionalFormatting sqref="P25">
    <cfRule type="expression" dxfId="101" priority="2">
      <formula>EXACT(O25,"X")</formula>
    </cfRule>
  </conditionalFormatting>
  <conditionalFormatting sqref="P26">
    <cfRule type="expression" dxfId="100" priority="1">
      <formula>EXACT(O26,"X")</formula>
    </cfRule>
  </conditionalFormatting>
  <conditionalFormatting sqref="H19">
    <cfRule type="expression" dxfId="99" priority="41">
      <formula>EXACT(#REF!,"X")</formula>
    </cfRule>
  </conditionalFormatting>
  <conditionalFormatting sqref="E19">
    <cfRule type="expression" dxfId="98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3" zoomScaleNormal="100" workbookViewId="0">
      <selection activeCell="F21" sqref="F21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8" t="s">
        <v>121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07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9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115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10"/>
      <c r="O12" s="111"/>
      <c r="P12" s="111"/>
      <c r="Q12" s="112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06" t="s">
        <v>86</v>
      </c>
      <c r="E17" s="106"/>
      <c r="F17" s="5"/>
      <c r="G17" s="5"/>
      <c r="H17" s="106" t="s">
        <v>85</v>
      </c>
      <c r="I17" s="106"/>
      <c r="J17" s="5"/>
      <c r="K17" s="5"/>
      <c r="L17" s="106" t="s">
        <v>87</v>
      </c>
      <c r="M17" s="106"/>
      <c r="N17" s="5"/>
      <c r="O17" s="5"/>
      <c r="P17" s="54" t="s">
        <v>89</v>
      </c>
      <c r="Q17" s="44"/>
    </row>
    <row r="18" spans="3:17">
      <c r="C18" s="76" t="s">
        <v>123</v>
      </c>
      <c r="D18" s="75"/>
      <c r="E18" s="75"/>
      <c r="F18" s="77" t="s">
        <v>123</v>
      </c>
      <c r="G18" s="76" t="s">
        <v>123</v>
      </c>
      <c r="H18" s="75"/>
      <c r="I18" s="75"/>
      <c r="J18" s="77" t="s">
        <v>123</v>
      </c>
      <c r="K18" s="76" t="s">
        <v>123</v>
      </c>
      <c r="L18" s="75"/>
      <c r="M18" s="75"/>
      <c r="N18" s="77" t="s">
        <v>123</v>
      </c>
      <c r="O18" s="76" t="s">
        <v>123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25" t="s">
        <v>97</v>
      </c>
      <c r="D30" s="126"/>
      <c r="E30" s="148"/>
      <c r="F30" s="149"/>
      <c r="G30" s="149"/>
      <c r="H30" s="149"/>
      <c r="I30" s="150"/>
      <c r="K30" s="125" t="s">
        <v>98</v>
      </c>
      <c r="L30" s="126"/>
      <c r="M30" s="131"/>
      <c r="N30" s="132"/>
      <c r="O30" s="132"/>
      <c r="P30" s="132"/>
      <c r="Q30" s="133"/>
    </row>
    <row r="31" spans="3:17">
      <c r="C31" s="129"/>
      <c r="D31" s="130"/>
      <c r="E31" s="151"/>
      <c r="F31" s="152"/>
      <c r="G31" s="152"/>
      <c r="H31" s="152"/>
      <c r="I31" s="153"/>
      <c r="K31" s="127"/>
      <c r="L31" s="128"/>
      <c r="M31" s="134"/>
      <c r="N31" s="135"/>
      <c r="O31" s="135"/>
      <c r="P31" s="135"/>
      <c r="Q31" s="136"/>
    </row>
    <row r="32" spans="3:17">
      <c r="C32" s="115" t="s">
        <v>95</v>
      </c>
      <c r="D32" s="116"/>
      <c r="E32" s="154"/>
      <c r="F32" s="155"/>
      <c r="G32" s="155"/>
      <c r="H32" s="155"/>
      <c r="I32" s="156"/>
      <c r="K32" s="127"/>
      <c r="L32" s="128"/>
      <c r="M32" s="134"/>
      <c r="N32" s="135"/>
      <c r="O32" s="135"/>
      <c r="P32" s="135"/>
      <c r="Q32" s="136"/>
    </row>
    <row r="33" spans="2:31">
      <c r="C33" s="117"/>
      <c r="D33" s="118"/>
      <c r="E33" s="157"/>
      <c r="F33" s="158"/>
      <c r="G33" s="158"/>
      <c r="H33" s="158"/>
      <c r="I33" s="159"/>
      <c r="K33" s="127"/>
      <c r="L33" s="128"/>
      <c r="M33" s="134"/>
      <c r="N33" s="135"/>
      <c r="O33" s="135"/>
      <c r="P33" s="135"/>
      <c r="Q33" s="136"/>
    </row>
    <row r="34" spans="2:31">
      <c r="C34" s="115" t="s">
        <v>96</v>
      </c>
      <c r="D34" s="116"/>
      <c r="E34" s="154"/>
      <c r="F34" s="155"/>
      <c r="G34" s="155"/>
      <c r="H34" s="155"/>
      <c r="I34" s="156"/>
      <c r="K34" s="127"/>
      <c r="L34" s="128"/>
      <c r="M34" s="134"/>
      <c r="N34" s="135"/>
      <c r="O34" s="135"/>
      <c r="P34" s="135"/>
      <c r="Q34" s="136"/>
    </row>
    <row r="35" spans="2:31">
      <c r="C35" s="117"/>
      <c r="D35" s="118"/>
      <c r="E35" s="157"/>
      <c r="F35" s="158"/>
      <c r="G35" s="158"/>
      <c r="H35" s="158"/>
      <c r="I35" s="159"/>
      <c r="K35" s="129"/>
      <c r="L35" s="130"/>
      <c r="M35" s="137"/>
      <c r="N35" s="138"/>
      <c r="O35" s="138"/>
      <c r="P35" s="138"/>
      <c r="Q35" s="139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15" t="s">
        <v>102</v>
      </c>
      <c r="D38" s="116"/>
      <c r="E38" s="119" t="str">
        <f ca="1">RESULTADOD6</f>
        <v/>
      </c>
      <c r="F38" s="120"/>
      <c r="G38" s="120"/>
      <c r="H38" s="120"/>
      <c r="I38" s="121"/>
      <c r="K38" s="140" t="s">
        <v>73</v>
      </c>
      <c r="L38" s="142" t="s">
        <v>50</v>
      </c>
      <c r="M38" s="144" t="s">
        <v>52</v>
      </c>
      <c r="N38" s="146" t="s">
        <v>51</v>
      </c>
      <c r="O38" s="113" t="s">
        <v>74</v>
      </c>
      <c r="P38" s="63"/>
      <c r="Q38" s="63"/>
    </row>
    <row r="39" spans="2:31" ht="25" customHeight="1">
      <c r="C39" s="117"/>
      <c r="D39" s="118"/>
      <c r="E39" s="122"/>
      <c r="F39" s="123"/>
      <c r="G39" s="123"/>
      <c r="H39" s="123"/>
      <c r="I39" s="124"/>
      <c r="K39" s="141"/>
      <c r="L39" s="143"/>
      <c r="M39" s="145"/>
      <c r="N39" s="147"/>
      <c r="O39" s="114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C12:D12"/>
    <mergeCell ref="E12:L12"/>
    <mergeCell ref="N12:Q12"/>
    <mergeCell ref="C5:Q5"/>
    <mergeCell ref="C9:D9"/>
    <mergeCell ref="H9:Q9"/>
    <mergeCell ref="C10:D10"/>
    <mergeCell ref="E10:Q10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N38:N39"/>
    <mergeCell ref="O38:O39"/>
    <mergeCell ref="E34:I35"/>
    <mergeCell ref="C38:D39"/>
    <mergeCell ref="E38:I39"/>
    <mergeCell ref="K38:K39"/>
    <mergeCell ref="L38:L39"/>
    <mergeCell ref="M38:M39"/>
  </mergeCells>
  <conditionalFormatting sqref="E38:I39">
    <cfRule type="expression" dxfId="97" priority="43">
      <formula>EXACT(E38,"😊")</formula>
    </cfRule>
    <cfRule type="expression" dxfId="96" priority="44">
      <formula>EXACT(E38,"🙂")</formula>
    </cfRule>
    <cfRule type="expression" dxfId="95" priority="45">
      <formula>EXACT(E38,"😐")</formula>
    </cfRule>
    <cfRule type="expression" dxfId="94" priority="47">
      <formula>EXACT(E38,"🙁")</formula>
    </cfRule>
    <cfRule type="expression" dxfId="93" priority="49">
      <formula>EXACT(E38,"😠")</formula>
    </cfRule>
  </conditionalFormatting>
  <conditionalFormatting sqref="L38:L39">
    <cfRule type="expression" dxfId="92" priority="48">
      <formula>EXACT(E38,"🙁")</formula>
    </cfRule>
  </conditionalFormatting>
  <conditionalFormatting sqref="E40">
    <cfRule type="expression" dxfId="91" priority="46">
      <formula>EXACT(E38,"😐")</formula>
    </cfRule>
  </conditionalFormatting>
  <conditionalFormatting sqref="D19">
    <cfRule type="expression" dxfId="90" priority="39">
      <formula>EXACT(C19,"X")</formula>
    </cfRule>
  </conditionalFormatting>
  <conditionalFormatting sqref="D20 H20">
    <cfRule type="expression" dxfId="89" priority="40">
      <formula>EXACT(C20,"X")</formula>
    </cfRule>
  </conditionalFormatting>
  <conditionalFormatting sqref="D21 H21">
    <cfRule type="expression" dxfId="88" priority="38">
      <formula>EXACT(C21,"X")</formula>
    </cfRule>
  </conditionalFormatting>
  <conditionalFormatting sqref="D22 H22">
    <cfRule type="expression" dxfId="87" priority="37">
      <formula>EXACT(C22,"X")</formula>
    </cfRule>
  </conditionalFormatting>
  <conditionalFormatting sqref="D23 H23">
    <cfRule type="expression" dxfId="86" priority="36">
      <formula>EXACT(C23,"X")</formula>
    </cfRule>
  </conditionalFormatting>
  <conditionalFormatting sqref="D24 H24">
    <cfRule type="expression" dxfId="85" priority="35">
      <formula>EXACT(C24,"X")</formula>
    </cfRule>
  </conditionalFormatting>
  <conditionalFormatting sqref="D25 H25">
    <cfRule type="expression" dxfId="84" priority="34">
      <formula>EXACT(C25,"X")</formula>
    </cfRule>
  </conditionalFormatting>
  <conditionalFormatting sqref="D26 H26">
    <cfRule type="expression" dxfId="83" priority="33">
      <formula>EXACT(C26,"X")</formula>
    </cfRule>
  </conditionalFormatting>
  <conditionalFormatting sqref="I19">
    <cfRule type="expression" dxfId="82" priority="32">
      <formula>EXACT(J19,"X")</formula>
    </cfRule>
  </conditionalFormatting>
  <conditionalFormatting sqref="E20 I20">
    <cfRule type="expression" dxfId="81" priority="31">
      <formula>EXACT(F20,"X")</formula>
    </cfRule>
  </conditionalFormatting>
  <conditionalFormatting sqref="E21 I21">
    <cfRule type="expression" dxfId="80" priority="30">
      <formula>EXACT(F21,"X")</formula>
    </cfRule>
  </conditionalFormatting>
  <conditionalFormatting sqref="E22 I22">
    <cfRule type="expression" dxfId="79" priority="29">
      <formula>EXACT(F22,"X")</formula>
    </cfRule>
  </conditionalFormatting>
  <conditionalFormatting sqref="E23 I23">
    <cfRule type="expression" dxfId="78" priority="28">
      <formula>EXACT(F23,"X")</formula>
    </cfRule>
  </conditionalFormatting>
  <conditionalFormatting sqref="E24 I24">
    <cfRule type="expression" dxfId="77" priority="27">
      <formula>EXACT(F24,"X")</formula>
    </cfRule>
  </conditionalFormatting>
  <conditionalFormatting sqref="E25 I25">
    <cfRule type="expression" dxfId="76" priority="26">
      <formula>EXACT(F25,"X")</formula>
    </cfRule>
  </conditionalFormatting>
  <conditionalFormatting sqref="E26 I26">
    <cfRule type="expression" dxfId="75" priority="25">
      <formula>EXACT(F26,"X")</formula>
    </cfRule>
  </conditionalFormatting>
  <conditionalFormatting sqref="L19">
    <cfRule type="expression" dxfId="74" priority="23">
      <formula>EXACT(K19,"X")</formula>
    </cfRule>
  </conditionalFormatting>
  <conditionalFormatting sqref="L20">
    <cfRule type="expression" dxfId="73" priority="24">
      <formula>EXACT(K20,"X")</formula>
    </cfRule>
  </conditionalFormatting>
  <conditionalFormatting sqref="L21">
    <cfRule type="expression" dxfId="72" priority="22">
      <formula>EXACT(K21,"X")</formula>
    </cfRule>
  </conditionalFormatting>
  <conditionalFormatting sqref="L22">
    <cfRule type="expression" dxfId="71" priority="21">
      <formula>EXACT(K22,"X")</formula>
    </cfRule>
  </conditionalFormatting>
  <conditionalFormatting sqref="L23">
    <cfRule type="expression" dxfId="70" priority="20">
      <formula>EXACT(K23,"X")</formula>
    </cfRule>
  </conditionalFormatting>
  <conditionalFormatting sqref="L24">
    <cfRule type="expression" dxfId="69" priority="19">
      <formula>EXACT(K24,"X")</formula>
    </cfRule>
  </conditionalFormatting>
  <conditionalFormatting sqref="L25">
    <cfRule type="expression" dxfId="68" priority="18">
      <formula>EXACT(K25,"X")</formula>
    </cfRule>
  </conditionalFormatting>
  <conditionalFormatting sqref="L26">
    <cfRule type="expression" dxfId="67" priority="17">
      <formula>EXACT(K26,"X")</formula>
    </cfRule>
  </conditionalFormatting>
  <conditionalFormatting sqref="M19">
    <cfRule type="expression" dxfId="66" priority="16">
      <formula>EXACT(N19,"X")</formula>
    </cfRule>
  </conditionalFormatting>
  <conditionalFormatting sqref="M20">
    <cfRule type="expression" dxfId="65" priority="15">
      <formula>EXACT(N20,"X")</formula>
    </cfRule>
  </conditionalFormatting>
  <conditionalFormatting sqref="M21">
    <cfRule type="expression" dxfId="64" priority="14">
      <formula>EXACT(N21,"X")</formula>
    </cfRule>
  </conditionalFormatting>
  <conditionalFormatting sqref="M22">
    <cfRule type="expression" dxfId="63" priority="13">
      <formula>EXACT(N22,"X")</formula>
    </cfRule>
  </conditionalFormatting>
  <conditionalFormatting sqref="M23">
    <cfRule type="expression" dxfId="62" priority="12">
      <formula>EXACT(N23,"X")</formula>
    </cfRule>
  </conditionalFormatting>
  <conditionalFormatting sqref="M24">
    <cfRule type="expression" dxfId="61" priority="11">
      <formula>EXACT(N24,"X")</formula>
    </cfRule>
  </conditionalFormatting>
  <conditionalFormatting sqref="M25">
    <cfRule type="expression" dxfId="60" priority="10">
      <formula>EXACT(N25,"X")</formula>
    </cfRule>
  </conditionalFormatting>
  <conditionalFormatting sqref="M26">
    <cfRule type="expression" dxfId="59" priority="9">
      <formula>EXACT(N26,"X")</formula>
    </cfRule>
  </conditionalFormatting>
  <conditionalFormatting sqref="P19">
    <cfRule type="expression" dxfId="58" priority="7">
      <formula>EXACT(O19,"X")</formula>
    </cfRule>
  </conditionalFormatting>
  <conditionalFormatting sqref="P20">
    <cfRule type="expression" dxfId="57" priority="8">
      <formula>EXACT(O20,"X")</formula>
    </cfRule>
  </conditionalFormatting>
  <conditionalFormatting sqref="P21">
    <cfRule type="expression" dxfId="56" priority="6">
      <formula>EXACT(O21,"X")</formula>
    </cfRule>
  </conditionalFormatting>
  <conditionalFormatting sqref="P22">
    <cfRule type="expression" dxfId="55" priority="5">
      <formula>EXACT(O22,"X")</formula>
    </cfRule>
  </conditionalFormatting>
  <conditionalFormatting sqref="P23">
    <cfRule type="expression" dxfId="54" priority="4">
      <formula>EXACT(O23,"X")</formula>
    </cfRule>
  </conditionalFormatting>
  <conditionalFormatting sqref="P24">
    <cfRule type="expression" dxfId="53" priority="3">
      <formula>EXACT(O24,"X")</formula>
    </cfRule>
  </conditionalFormatting>
  <conditionalFormatting sqref="P25">
    <cfRule type="expression" dxfId="52" priority="2">
      <formula>EXACT(O25,"X")</formula>
    </cfRule>
  </conditionalFormatting>
  <conditionalFormatting sqref="P26">
    <cfRule type="expression" dxfId="51" priority="1">
      <formula>EXACT(O26,"X")</formula>
    </cfRule>
  </conditionalFormatting>
  <conditionalFormatting sqref="H19">
    <cfRule type="expression" dxfId="50" priority="41">
      <formula>EXACT(#REF!,"X")</formula>
    </cfRule>
  </conditionalFormatting>
  <conditionalFormatting sqref="E19">
    <cfRule type="expression" dxfId="49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0" zoomScaleNormal="100" workbookViewId="0">
      <selection activeCell="C20" sqref="C20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8" t="s">
        <v>122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90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1" t="s">
        <v>0</v>
      </c>
      <c r="D9" s="92"/>
      <c r="E9" s="3" t="s">
        <v>3</v>
      </c>
      <c r="F9" s="4"/>
      <c r="G9" s="4"/>
      <c r="H9" s="93"/>
      <c r="I9" s="94"/>
      <c r="J9" s="94"/>
      <c r="K9" s="94"/>
      <c r="L9" s="94"/>
      <c r="M9" s="94"/>
      <c r="N9" s="94"/>
      <c r="O9" s="94"/>
      <c r="P9" s="94"/>
      <c r="Q9" s="95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1" t="s">
        <v>1</v>
      </c>
      <c r="D10" s="92"/>
      <c r="E10" s="107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9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6" t="s">
        <v>92</v>
      </c>
      <c r="D12" s="97"/>
      <c r="E12" s="98" t="s">
        <v>115</v>
      </c>
      <c r="F12" s="99"/>
      <c r="G12" s="99"/>
      <c r="H12" s="99"/>
      <c r="I12" s="99"/>
      <c r="J12" s="99"/>
      <c r="K12" s="99"/>
      <c r="L12" s="100"/>
      <c r="M12" s="50" t="s">
        <v>99</v>
      </c>
      <c r="N12" s="110"/>
      <c r="O12" s="111"/>
      <c r="P12" s="111"/>
      <c r="Q12" s="112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06" t="s">
        <v>86</v>
      </c>
      <c r="E17" s="106"/>
      <c r="F17" s="5"/>
      <c r="G17" s="5"/>
      <c r="H17" s="106" t="s">
        <v>85</v>
      </c>
      <c r="I17" s="106"/>
      <c r="J17" s="5"/>
      <c r="K17" s="5"/>
      <c r="L17" s="106" t="s">
        <v>87</v>
      </c>
      <c r="M17" s="106"/>
      <c r="N17" s="5"/>
      <c r="O17" s="5"/>
      <c r="P17" s="54" t="s">
        <v>89</v>
      </c>
      <c r="Q17" s="44"/>
    </row>
    <row r="18" spans="3:17">
      <c r="C18" s="76" t="s">
        <v>123</v>
      </c>
      <c r="D18" s="75"/>
      <c r="E18" s="75"/>
      <c r="F18" s="77" t="s">
        <v>123</v>
      </c>
      <c r="G18" s="76" t="s">
        <v>123</v>
      </c>
      <c r="H18" s="75"/>
      <c r="I18" s="75"/>
      <c r="J18" s="77" t="s">
        <v>123</v>
      </c>
      <c r="K18" s="76" t="s">
        <v>123</v>
      </c>
      <c r="L18" s="75"/>
      <c r="M18" s="75"/>
      <c r="N18" s="77" t="s">
        <v>123</v>
      </c>
      <c r="O18" s="76" t="s">
        <v>123</v>
      </c>
      <c r="P18" s="5"/>
      <c r="Q18" s="44"/>
    </row>
    <row r="19" spans="3:17" ht="25.5">
      <c r="C19" s="78"/>
      <c r="D19" s="51" t="s">
        <v>11</v>
      </c>
      <c r="E19" s="51" t="s">
        <v>17</v>
      </c>
      <c r="F19" s="79"/>
      <c r="G19" s="80"/>
      <c r="H19" s="52" t="s">
        <v>32</v>
      </c>
      <c r="I19" s="52" t="s">
        <v>28</v>
      </c>
      <c r="J19" s="79"/>
      <c r="K19" s="81"/>
      <c r="L19" s="52" t="s">
        <v>45</v>
      </c>
      <c r="M19" s="53" t="s">
        <v>44</v>
      </c>
      <c r="N19" s="79"/>
      <c r="O19" s="81"/>
      <c r="P19" s="52" t="s">
        <v>61</v>
      </c>
      <c r="Q19" s="44"/>
    </row>
    <row r="20" spans="3:17" ht="50.5">
      <c r="C20" s="78"/>
      <c r="D20" s="51" t="s">
        <v>12</v>
      </c>
      <c r="E20" s="51" t="s">
        <v>8</v>
      </c>
      <c r="F20" s="79"/>
      <c r="G20" s="80"/>
      <c r="H20" s="52" t="s">
        <v>33</v>
      </c>
      <c r="I20" s="52" t="s">
        <v>23</v>
      </c>
      <c r="J20" s="79"/>
      <c r="K20" s="81"/>
      <c r="L20" s="52" t="s">
        <v>47</v>
      </c>
      <c r="M20" s="53" t="s">
        <v>39</v>
      </c>
      <c r="N20" s="82"/>
      <c r="O20" s="83"/>
      <c r="P20" s="52" t="s">
        <v>62</v>
      </c>
      <c r="Q20" s="44"/>
    </row>
    <row r="21" spans="3:17" ht="38">
      <c r="C21" s="78"/>
      <c r="D21" s="51" t="s">
        <v>13</v>
      </c>
      <c r="E21" s="51" t="s">
        <v>9</v>
      </c>
      <c r="F21" s="79"/>
      <c r="G21" s="81"/>
      <c r="H21" s="52" t="s">
        <v>34</v>
      </c>
      <c r="I21" s="52" t="s">
        <v>24</v>
      </c>
      <c r="J21" s="79"/>
      <c r="K21" s="81"/>
      <c r="L21" s="52" t="s">
        <v>48</v>
      </c>
      <c r="M21" s="53" t="s">
        <v>40</v>
      </c>
      <c r="N21" s="79"/>
      <c r="O21" s="81"/>
      <c r="P21" s="52" t="s">
        <v>59</v>
      </c>
      <c r="Q21" s="44"/>
    </row>
    <row r="22" spans="3:17" ht="50" customHeight="1">
      <c r="C22" s="78"/>
      <c r="D22" s="51" t="s">
        <v>14</v>
      </c>
      <c r="E22" s="51" t="s">
        <v>10</v>
      </c>
      <c r="F22" s="79"/>
      <c r="G22" s="81"/>
      <c r="H22" s="52" t="s">
        <v>29</v>
      </c>
      <c r="I22" s="52" t="s">
        <v>25</v>
      </c>
      <c r="J22" s="79"/>
      <c r="K22" s="81"/>
      <c r="L22" s="52" t="s">
        <v>49</v>
      </c>
      <c r="M22" s="52" t="s">
        <v>35</v>
      </c>
      <c r="N22" s="79"/>
      <c r="O22" s="81"/>
      <c r="P22" s="52" t="s">
        <v>60</v>
      </c>
      <c r="Q22" s="44"/>
    </row>
    <row r="23" spans="3:17" ht="37.5">
      <c r="C23" s="78"/>
      <c r="D23" s="51" t="s">
        <v>18</v>
      </c>
      <c r="E23" s="51" t="s">
        <v>4</v>
      </c>
      <c r="F23" s="79"/>
      <c r="G23" s="81"/>
      <c r="H23" s="52" t="s">
        <v>30</v>
      </c>
      <c r="I23" s="52" t="s">
        <v>20</v>
      </c>
      <c r="J23" s="79"/>
      <c r="K23" s="81"/>
      <c r="L23" s="52" t="s">
        <v>46</v>
      </c>
      <c r="M23" s="52" t="s">
        <v>36</v>
      </c>
      <c r="N23" s="79"/>
      <c r="O23" s="81"/>
      <c r="P23" s="52" t="s">
        <v>58</v>
      </c>
      <c r="Q23" s="44"/>
    </row>
    <row r="24" spans="3:17" ht="37.5" customHeight="1">
      <c r="C24" s="78"/>
      <c r="D24" s="51" t="s">
        <v>19</v>
      </c>
      <c r="E24" s="51" t="s">
        <v>5</v>
      </c>
      <c r="F24" s="79"/>
      <c r="G24" s="81"/>
      <c r="H24" s="52" t="s">
        <v>31</v>
      </c>
      <c r="I24" s="52" t="s">
        <v>21</v>
      </c>
      <c r="J24" s="79"/>
      <c r="K24" s="81"/>
      <c r="L24" s="52" t="s">
        <v>41</v>
      </c>
      <c r="M24" s="53" t="s">
        <v>37</v>
      </c>
      <c r="N24" s="79"/>
      <c r="O24" s="81"/>
      <c r="P24" s="52" t="s">
        <v>57</v>
      </c>
      <c r="Q24" s="44"/>
    </row>
    <row r="25" spans="3:17" ht="34" customHeight="1">
      <c r="C25" s="78"/>
      <c r="D25" s="51" t="s">
        <v>15</v>
      </c>
      <c r="E25" s="51" t="s">
        <v>6</v>
      </c>
      <c r="F25" s="79"/>
      <c r="G25" s="81"/>
      <c r="H25" s="52" t="s">
        <v>26</v>
      </c>
      <c r="I25" s="52" t="s">
        <v>22</v>
      </c>
      <c r="J25" s="79"/>
      <c r="K25" s="81"/>
      <c r="L25" s="52" t="s">
        <v>42</v>
      </c>
      <c r="M25" s="53" t="s">
        <v>38</v>
      </c>
      <c r="N25" s="79"/>
      <c r="O25" s="81"/>
      <c r="P25" s="52" t="s">
        <v>55</v>
      </c>
      <c r="Q25" s="44"/>
    </row>
    <row r="26" spans="3:17" ht="37.5">
      <c r="C26" s="78"/>
      <c r="D26" s="51" t="s">
        <v>16</v>
      </c>
      <c r="E26" s="51" t="s">
        <v>7</v>
      </c>
      <c r="F26" s="79"/>
      <c r="G26" s="81"/>
      <c r="H26" s="52" t="s">
        <v>27</v>
      </c>
      <c r="I26" s="51"/>
      <c r="J26" s="84"/>
      <c r="K26" s="81"/>
      <c r="L26" s="52" t="s">
        <v>43</v>
      </c>
      <c r="M26" s="51"/>
      <c r="N26" s="85"/>
      <c r="O26" s="81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25" t="s">
        <v>97</v>
      </c>
      <c r="D30" s="126"/>
      <c r="E30" s="148"/>
      <c r="F30" s="149"/>
      <c r="G30" s="149"/>
      <c r="H30" s="149"/>
      <c r="I30" s="150"/>
      <c r="K30" s="125" t="s">
        <v>98</v>
      </c>
      <c r="L30" s="126"/>
      <c r="M30" s="131"/>
      <c r="N30" s="132"/>
      <c r="O30" s="132"/>
      <c r="P30" s="132"/>
      <c r="Q30" s="133"/>
    </row>
    <row r="31" spans="3:17">
      <c r="C31" s="129"/>
      <c r="D31" s="130"/>
      <c r="E31" s="151"/>
      <c r="F31" s="152"/>
      <c r="G31" s="152"/>
      <c r="H31" s="152"/>
      <c r="I31" s="153"/>
      <c r="K31" s="127"/>
      <c r="L31" s="128"/>
      <c r="M31" s="134"/>
      <c r="N31" s="135"/>
      <c r="O31" s="135"/>
      <c r="P31" s="135"/>
      <c r="Q31" s="136"/>
    </row>
    <row r="32" spans="3:17">
      <c r="C32" s="115" t="s">
        <v>95</v>
      </c>
      <c r="D32" s="116"/>
      <c r="E32" s="154"/>
      <c r="F32" s="155"/>
      <c r="G32" s="155"/>
      <c r="H32" s="155"/>
      <c r="I32" s="156"/>
      <c r="K32" s="127"/>
      <c r="L32" s="128"/>
      <c r="M32" s="134"/>
      <c r="N32" s="135"/>
      <c r="O32" s="135"/>
      <c r="P32" s="135"/>
      <c r="Q32" s="136"/>
    </row>
    <row r="33" spans="2:31">
      <c r="C33" s="117"/>
      <c r="D33" s="118"/>
      <c r="E33" s="157"/>
      <c r="F33" s="158"/>
      <c r="G33" s="158"/>
      <c r="H33" s="158"/>
      <c r="I33" s="159"/>
      <c r="K33" s="127"/>
      <c r="L33" s="128"/>
      <c r="M33" s="134"/>
      <c r="N33" s="135"/>
      <c r="O33" s="135"/>
      <c r="P33" s="135"/>
      <c r="Q33" s="136"/>
    </row>
    <row r="34" spans="2:31">
      <c r="C34" s="115" t="s">
        <v>96</v>
      </c>
      <c r="D34" s="116"/>
      <c r="E34" s="154"/>
      <c r="F34" s="155"/>
      <c r="G34" s="155"/>
      <c r="H34" s="155"/>
      <c r="I34" s="156"/>
      <c r="K34" s="127"/>
      <c r="L34" s="128"/>
      <c r="M34" s="134"/>
      <c r="N34" s="135"/>
      <c r="O34" s="135"/>
      <c r="P34" s="135"/>
      <c r="Q34" s="136"/>
    </row>
    <row r="35" spans="2:31">
      <c r="C35" s="117"/>
      <c r="D35" s="118"/>
      <c r="E35" s="157"/>
      <c r="F35" s="158"/>
      <c r="G35" s="158"/>
      <c r="H35" s="158"/>
      <c r="I35" s="159"/>
      <c r="K35" s="129"/>
      <c r="L35" s="130"/>
      <c r="M35" s="137"/>
      <c r="N35" s="138"/>
      <c r="O35" s="138"/>
      <c r="P35" s="138"/>
      <c r="Q35" s="139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15" t="s">
        <v>102</v>
      </c>
      <c r="D38" s="116"/>
      <c r="E38" s="119" t="str">
        <f ca="1">RESULTADOD7</f>
        <v/>
      </c>
      <c r="F38" s="120"/>
      <c r="G38" s="120"/>
      <c r="H38" s="120"/>
      <c r="I38" s="121"/>
      <c r="K38" s="140" t="s">
        <v>73</v>
      </c>
      <c r="L38" s="142" t="s">
        <v>50</v>
      </c>
      <c r="M38" s="144" t="s">
        <v>52</v>
      </c>
      <c r="N38" s="146" t="s">
        <v>51</v>
      </c>
      <c r="O38" s="113" t="s">
        <v>74</v>
      </c>
      <c r="P38" s="63"/>
      <c r="Q38" s="63"/>
    </row>
    <row r="39" spans="2:31" ht="25" customHeight="1">
      <c r="C39" s="117"/>
      <c r="D39" s="118"/>
      <c r="E39" s="122"/>
      <c r="F39" s="123"/>
      <c r="G39" s="123"/>
      <c r="H39" s="123"/>
      <c r="I39" s="124"/>
      <c r="K39" s="141"/>
      <c r="L39" s="143"/>
      <c r="M39" s="145"/>
      <c r="N39" s="147"/>
      <c r="O39" s="114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C12:D12"/>
    <mergeCell ref="E12:L12"/>
    <mergeCell ref="N12:Q12"/>
    <mergeCell ref="C5:Q5"/>
    <mergeCell ref="C9:D9"/>
    <mergeCell ref="H9:Q9"/>
    <mergeCell ref="C10:D10"/>
    <mergeCell ref="E10:Q10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N38:N39"/>
    <mergeCell ref="O38:O39"/>
    <mergeCell ref="E34:I35"/>
    <mergeCell ref="C38:D39"/>
    <mergeCell ref="E38:I39"/>
    <mergeCell ref="K38:K39"/>
    <mergeCell ref="L38:L39"/>
    <mergeCell ref="M38:M39"/>
  </mergeCells>
  <conditionalFormatting sqref="E38:I39">
    <cfRule type="expression" dxfId="48" priority="43">
      <formula>EXACT(E38,"😊")</formula>
    </cfRule>
    <cfRule type="expression" dxfId="47" priority="44">
      <formula>EXACT(E38,"🙂")</formula>
    </cfRule>
    <cfRule type="expression" dxfId="46" priority="45">
      <formula>EXACT(E38,"😐")</formula>
    </cfRule>
    <cfRule type="expression" dxfId="45" priority="47">
      <formula>EXACT(E38,"🙁")</formula>
    </cfRule>
    <cfRule type="expression" dxfId="44" priority="49">
      <formula>EXACT(E38,"😠")</formula>
    </cfRule>
  </conditionalFormatting>
  <conditionalFormatting sqref="L38:L39">
    <cfRule type="expression" dxfId="43" priority="48">
      <formula>EXACT(E38,"🙁")</formula>
    </cfRule>
  </conditionalFormatting>
  <conditionalFormatting sqref="E40">
    <cfRule type="expression" dxfId="42" priority="46">
      <formula>EXACT(E38,"😐")</formula>
    </cfRule>
  </conditionalFormatting>
  <conditionalFormatting sqref="D19">
    <cfRule type="expression" dxfId="41" priority="39">
      <formula>EXACT(C19,"X")</formula>
    </cfRule>
  </conditionalFormatting>
  <conditionalFormatting sqref="D20 H20">
    <cfRule type="expression" dxfId="40" priority="40">
      <formula>EXACT(C20,"X")</formula>
    </cfRule>
  </conditionalFormatting>
  <conditionalFormatting sqref="D21 H21">
    <cfRule type="expression" dxfId="39" priority="38">
      <formula>EXACT(C21,"X")</formula>
    </cfRule>
  </conditionalFormatting>
  <conditionalFormatting sqref="D22 H22">
    <cfRule type="expression" dxfId="38" priority="37">
      <formula>EXACT(C22,"X")</formula>
    </cfRule>
  </conditionalFormatting>
  <conditionalFormatting sqref="D23 H23">
    <cfRule type="expression" dxfId="37" priority="36">
      <formula>EXACT(C23,"X")</formula>
    </cfRule>
  </conditionalFormatting>
  <conditionalFormatting sqref="D24 H24">
    <cfRule type="expression" dxfId="36" priority="35">
      <formula>EXACT(C24,"X")</formula>
    </cfRule>
  </conditionalFormatting>
  <conditionalFormatting sqref="D25 H25">
    <cfRule type="expression" dxfId="35" priority="34">
      <formula>EXACT(C25,"X")</formula>
    </cfRule>
  </conditionalFormatting>
  <conditionalFormatting sqref="D26 H26">
    <cfRule type="expression" dxfId="34" priority="33">
      <formula>EXACT(C26,"X")</formula>
    </cfRule>
  </conditionalFormatting>
  <conditionalFormatting sqref="I19">
    <cfRule type="expression" dxfId="33" priority="32">
      <formula>EXACT(J19,"X")</formula>
    </cfRule>
  </conditionalFormatting>
  <conditionalFormatting sqref="E20 I20">
    <cfRule type="expression" dxfId="32" priority="31">
      <formula>EXACT(F20,"X")</formula>
    </cfRule>
  </conditionalFormatting>
  <conditionalFormatting sqref="E21 I21">
    <cfRule type="expression" dxfId="31" priority="30">
      <formula>EXACT(F21,"X")</formula>
    </cfRule>
  </conditionalFormatting>
  <conditionalFormatting sqref="E22 I22">
    <cfRule type="expression" dxfId="30" priority="29">
      <formula>EXACT(F22,"X")</formula>
    </cfRule>
  </conditionalFormatting>
  <conditionalFormatting sqref="E23 I23">
    <cfRule type="expression" dxfId="29" priority="28">
      <formula>EXACT(F23,"X")</formula>
    </cfRule>
  </conditionalFormatting>
  <conditionalFormatting sqref="E24 I24">
    <cfRule type="expression" dxfId="28" priority="27">
      <formula>EXACT(F24,"X")</formula>
    </cfRule>
  </conditionalFormatting>
  <conditionalFormatting sqref="E25 I25">
    <cfRule type="expression" dxfId="27" priority="26">
      <formula>EXACT(F25,"X")</formula>
    </cfRule>
  </conditionalFormatting>
  <conditionalFormatting sqref="E26 I26">
    <cfRule type="expression" dxfId="26" priority="25">
      <formula>EXACT(F26,"X")</formula>
    </cfRule>
  </conditionalFormatting>
  <conditionalFormatting sqref="L19">
    <cfRule type="expression" dxfId="25" priority="23">
      <formula>EXACT(K19,"X")</formula>
    </cfRule>
  </conditionalFormatting>
  <conditionalFormatting sqref="L20">
    <cfRule type="expression" dxfId="24" priority="24">
      <formula>EXACT(K20,"X")</formula>
    </cfRule>
  </conditionalFormatting>
  <conditionalFormatting sqref="L21">
    <cfRule type="expression" dxfId="23" priority="22">
      <formula>EXACT(K21,"X")</formula>
    </cfRule>
  </conditionalFormatting>
  <conditionalFormatting sqref="L22">
    <cfRule type="expression" dxfId="22" priority="21">
      <formula>EXACT(K22,"X")</formula>
    </cfRule>
  </conditionalFormatting>
  <conditionalFormatting sqref="L23">
    <cfRule type="expression" dxfId="21" priority="20">
      <formula>EXACT(K23,"X")</formula>
    </cfRule>
  </conditionalFormatting>
  <conditionalFormatting sqref="L24">
    <cfRule type="expression" dxfId="20" priority="19">
      <formula>EXACT(K24,"X")</formula>
    </cfRule>
  </conditionalFormatting>
  <conditionalFormatting sqref="L25">
    <cfRule type="expression" dxfId="19" priority="18">
      <formula>EXACT(K25,"X")</formula>
    </cfRule>
  </conditionalFormatting>
  <conditionalFormatting sqref="L26">
    <cfRule type="expression" dxfId="18" priority="17">
      <formula>EXACT(K26,"X")</formula>
    </cfRule>
  </conditionalFormatting>
  <conditionalFormatting sqref="M19">
    <cfRule type="expression" dxfId="17" priority="16">
      <formula>EXACT(N19,"X")</formula>
    </cfRule>
  </conditionalFormatting>
  <conditionalFormatting sqref="M20">
    <cfRule type="expression" dxfId="16" priority="15">
      <formula>EXACT(N20,"X")</formula>
    </cfRule>
  </conditionalFormatting>
  <conditionalFormatting sqref="M21">
    <cfRule type="expression" dxfId="15" priority="14">
      <formula>EXACT(N21,"X")</formula>
    </cfRule>
  </conditionalFormatting>
  <conditionalFormatting sqref="M22">
    <cfRule type="expression" dxfId="14" priority="13">
      <formula>EXACT(N22,"X")</formula>
    </cfRule>
  </conditionalFormatting>
  <conditionalFormatting sqref="M23">
    <cfRule type="expression" dxfId="13" priority="12">
      <formula>EXACT(N23,"X")</formula>
    </cfRule>
  </conditionalFormatting>
  <conditionalFormatting sqref="M24">
    <cfRule type="expression" dxfId="12" priority="11">
      <formula>EXACT(N24,"X")</formula>
    </cfRule>
  </conditionalFormatting>
  <conditionalFormatting sqref="M25">
    <cfRule type="expression" dxfId="11" priority="10">
      <formula>EXACT(N25,"X")</formula>
    </cfRule>
  </conditionalFormatting>
  <conditionalFormatting sqref="M26">
    <cfRule type="expression" dxfId="10" priority="9">
      <formula>EXACT(N26,"X")</formula>
    </cfRule>
  </conditionalFormatting>
  <conditionalFormatting sqref="P19">
    <cfRule type="expression" dxfId="9" priority="7">
      <formula>EXACT(O19,"X")</formula>
    </cfRule>
  </conditionalFormatting>
  <conditionalFormatting sqref="P20">
    <cfRule type="expression" dxfId="8" priority="8">
      <formula>EXACT(O20,"X")</formula>
    </cfRule>
  </conditionalFormatting>
  <conditionalFormatting sqref="P21">
    <cfRule type="expression" dxfId="7" priority="6">
      <formula>EXACT(O21,"X")</formula>
    </cfRule>
  </conditionalFormatting>
  <conditionalFormatting sqref="P22">
    <cfRule type="expression" dxfId="6" priority="5">
      <formula>EXACT(O22,"X")</formula>
    </cfRule>
  </conditionalFormatting>
  <conditionalFormatting sqref="P23">
    <cfRule type="expression" dxfId="5" priority="4">
      <formula>EXACT(O23,"X")</formula>
    </cfRule>
  </conditionalFormatting>
  <conditionalFormatting sqref="P24">
    <cfRule type="expression" dxfId="4" priority="3">
      <formula>EXACT(O24,"X")</formula>
    </cfRule>
  </conditionalFormatting>
  <conditionalFormatting sqref="P25">
    <cfRule type="expression" dxfId="3" priority="2">
      <formula>EXACT(O25,"X")</formula>
    </cfRule>
  </conditionalFormatting>
  <conditionalFormatting sqref="P26">
    <cfRule type="expression" dxfId="2" priority="1">
      <formula>EXACT(O26,"X")</formula>
    </cfRule>
  </conditionalFormatting>
  <conditionalFormatting sqref="H19">
    <cfRule type="expression" dxfId="1" priority="41">
      <formula>EXACT(#REF!,"X")</formula>
    </cfRule>
  </conditionalFormatting>
  <conditionalFormatting sqref="E19">
    <cfRule type="expression" dxfId="0" priority="42">
      <formula>EXACT(G19,"X")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40</vt:i4>
      </vt:variant>
    </vt:vector>
  </HeadingPairs>
  <TitlesOfParts>
    <vt:vector size="49" baseType="lpstr">
      <vt:lpstr>RESULTADO FINAL A3</vt:lpstr>
      <vt:lpstr>VALORACION EMOCIONES</vt:lpstr>
      <vt:lpstr>OBSERVACION A3 DIA (1)</vt:lpstr>
      <vt:lpstr>OBSERVACION A3 DIA (2)</vt:lpstr>
      <vt:lpstr>OBSERVACION A3 DIA (3)</vt:lpstr>
      <vt:lpstr>OBSERVACION A3 DIA (4)</vt:lpstr>
      <vt:lpstr>OBSERVACION A3 DIA (5)</vt:lpstr>
      <vt:lpstr>OBSERVACION A3 DIA (6)</vt:lpstr>
      <vt:lpstr>OBSERVACION A3 DIA (7)</vt:lpstr>
      <vt:lpstr>'OBSERVACION A3 DIA (1)'!Área_de_impresión</vt:lpstr>
      <vt:lpstr>'OBSERVACION A3 DIA (2)'!Área_de_impresión</vt:lpstr>
      <vt:lpstr>'OBSERVACION A3 DIA (3)'!Área_de_impresión</vt:lpstr>
      <vt:lpstr>'OBSERVACION A3 DIA (4)'!Área_de_impresión</vt:lpstr>
      <vt:lpstr>'OBSERVACION A3 DIA (5)'!Área_de_impresión</vt:lpstr>
      <vt:lpstr>'OBSERVACION A3 DIA (6)'!Área_de_impresión</vt:lpstr>
      <vt:lpstr>'OBSERVACION A3 DIA (7)'!Área_de_impresión</vt:lpstr>
      <vt:lpstr>'RESULTADO FINAL A3'!Área_de_impresión</vt:lpstr>
      <vt:lpstr>'OBSERVACION A3 DIA (2)'!EMOCION</vt:lpstr>
      <vt:lpstr>'OBSERVACION A3 DIA (3)'!EMOCION</vt:lpstr>
      <vt:lpstr>'OBSERVACION A3 DIA (4)'!EMOCION</vt:lpstr>
      <vt:lpstr>'OBSERVACION A3 DIA (5)'!EMOCION</vt:lpstr>
      <vt:lpstr>'OBSERVACION A3 DIA (6)'!EMOCION</vt:lpstr>
      <vt:lpstr>'OBSERVACION A3 DIA (7)'!EMOCION</vt:lpstr>
      <vt:lpstr>'RESULTADO FINAL A3'!EMOCION</vt:lpstr>
      <vt:lpstr>EMOCION</vt:lpstr>
      <vt:lpstr>RESULTADO</vt:lpstr>
      <vt:lpstr>RESULTADOD1</vt:lpstr>
      <vt:lpstr>RESULTADOD2</vt:lpstr>
      <vt:lpstr>RESULTADOD3</vt:lpstr>
      <vt:lpstr>RESULTADOD4</vt:lpstr>
      <vt:lpstr>RESULTADOD5</vt:lpstr>
      <vt:lpstr>RESULTADOD6</vt:lpstr>
      <vt:lpstr>RESULTADOD7</vt:lpstr>
      <vt:lpstr>'OBSERVACION A3 DIA (2)'!SELECCION</vt:lpstr>
      <vt:lpstr>'OBSERVACION A3 DIA (3)'!SELECCION</vt:lpstr>
      <vt:lpstr>'OBSERVACION A3 DIA (4)'!SELECCION</vt:lpstr>
      <vt:lpstr>'OBSERVACION A3 DIA (5)'!SELECCION</vt:lpstr>
      <vt:lpstr>'OBSERVACION A3 DIA (6)'!SELECCION</vt:lpstr>
      <vt:lpstr>'OBSERVACION A3 DIA (7)'!SELECCION</vt:lpstr>
      <vt:lpstr>'RESULTADO FINAL A3'!SELECCION</vt:lpstr>
      <vt:lpstr>SELECCION</vt:lpstr>
      <vt:lpstr>'OBSERVACION A3 DIA (1)'!Títulos_a_imprimir</vt:lpstr>
      <vt:lpstr>'OBSERVACION A3 DIA (2)'!Títulos_a_imprimir</vt:lpstr>
      <vt:lpstr>'OBSERVACION A3 DIA (3)'!Títulos_a_imprimir</vt:lpstr>
      <vt:lpstr>'OBSERVACION A3 DIA (4)'!Títulos_a_imprimir</vt:lpstr>
      <vt:lpstr>'OBSERVACION A3 DIA (5)'!Títulos_a_imprimir</vt:lpstr>
      <vt:lpstr>'OBSERVACION A3 DIA (6)'!Títulos_a_imprimir</vt:lpstr>
      <vt:lpstr>'OBSERVACION A3 DIA (7)'!Títulos_a_imprimir</vt:lpstr>
      <vt:lpstr>'RESULTADO FINAL A3'!Títulos_a_imprimir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2025-03-20T11:42:57Z</dcterms:modified>
</cp:coreProperties>
</file>