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5\Sectores\Mayores\"/>
    </mc:Choice>
  </mc:AlternateContent>
  <bookViews>
    <workbookView xWindow="480" yWindow="375" windowWidth="15480" windowHeight="4605"/>
  </bookViews>
  <sheets>
    <sheet name="PERSONAS MAYORES" sheetId="10" r:id="rId1"/>
  </sheets>
  <definedNames>
    <definedName name="_xlnm.Print_Area" localSheetId="0">'PERSONAS MAYORES'!$A$1:$H$78</definedName>
  </definedNames>
  <calcPr calcId="162913"/>
</workbook>
</file>

<file path=xl/calcChain.xml><?xml version="1.0" encoding="utf-8"?>
<calcChain xmlns="http://schemas.openxmlformats.org/spreadsheetml/2006/main">
  <c r="H49" i="10" l="1"/>
  <c r="G49" i="10"/>
  <c r="F49" i="10" s="1"/>
  <c r="E49" i="10"/>
  <c r="D49" i="10"/>
  <c r="C49" i="10"/>
  <c r="H47" i="10"/>
  <c r="G47" i="10"/>
  <c r="F47" i="10" s="1"/>
  <c r="E47" i="10"/>
  <c r="C47" i="10" s="1"/>
  <c r="D47" i="10"/>
  <c r="H45" i="10"/>
  <c r="G45" i="10"/>
  <c r="F45" i="10" s="1"/>
  <c r="E45" i="10"/>
  <c r="D45" i="10"/>
  <c r="C45" i="10"/>
  <c r="C43" i="10" l="1"/>
  <c r="C41" i="10"/>
  <c r="F41" i="10" l="1"/>
  <c r="D43" i="10"/>
  <c r="E43" i="10"/>
  <c r="F43" i="10"/>
  <c r="G43" i="10"/>
  <c r="H43" i="10"/>
  <c r="D22" i="10" l="1"/>
  <c r="E22" i="10"/>
  <c r="F22" i="10"/>
  <c r="G22" i="10"/>
  <c r="H22" i="10"/>
  <c r="C22" i="10"/>
  <c r="H24" i="10" l="1"/>
  <c r="G24" i="10"/>
  <c r="F24" i="10"/>
  <c r="E24" i="10"/>
  <c r="D24" i="10"/>
  <c r="C24" i="10"/>
  <c r="C9" i="10"/>
  <c r="C13" i="10"/>
  <c r="H19" i="10" l="1"/>
  <c r="G19" i="10"/>
  <c r="F19" i="10"/>
  <c r="E19" i="10"/>
  <c r="D19" i="10"/>
  <c r="C19" i="10"/>
  <c r="H17" i="10"/>
  <c r="G17" i="10"/>
  <c r="F17" i="10"/>
  <c r="E17" i="10"/>
  <c r="D17" i="10"/>
  <c r="C17" i="10"/>
  <c r="H15" i="10"/>
  <c r="G15" i="10"/>
  <c r="F15" i="10"/>
  <c r="E15" i="10"/>
  <c r="D15" i="10"/>
  <c r="C15" i="10"/>
  <c r="H13" i="10"/>
  <c r="G13" i="10"/>
  <c r="F13" i="10"/>
  <c r="E13" i="10"/>
  <c r="D13" i="10"/>
  <c r="H11" i="10"/>
  <c r="G11" i="10"/>
  <c r="F11" i="10"/>
  <c r="E11" i="10"/>
  <c r="D11" i="10"/>
  <c r="C11" i="10"/>
  <c r="H9" i="10"/>
  <c r="G9" i="10"/>
  <c r="F9" i="10"/>
  <c r="E9" i="10"/>
  <c r="D9" i="10"/>
  <c r="H7" i="10"/>
  <c r="G7" i="10"/>
  <c r="E7" i="10"/>
  <c r="D7" i="10"/>
  <c r="F7" i="10" l="1"/>
  <c r="C7" i="10"/>
</calcChain>
</file>

<file path=xl/sharedStrings.xml><?xml version="1.0" encoding="utf-8"?>
<sst xmlns="http://schemas.openxmlformats.org/spreadsheetml/2006/main" count="134" uniqueCount="55">
  <si>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</si>
  <si>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</si>
  <si>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</si>
  <si>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</si>
  <si>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</si>
  <si>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</si>
  <si>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</si>
  <si>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</si>
  <si>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</si>
  <si>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Población de 65 años y más</t>
  </si>
  <si>
    <t xml:space="preserve">     Población 65-74 años</t>
  </si>
  <si>
    <t xml:space="preserve">     Población 75-84 años</t>
  </si>
  <si>
    <t xml:space="preserve">     Población 85-89 años</t>
  </si>
  <si>
    <t xml:space="preserve">     Población 90-94 años</t>
  </si>
  <si>
    <t xml:space="preserve">     Población 95-99 años</t>
  </si>
  <si>
    <t xml:space="preserve">     Población 100 años y más</t>
  </si>
  <si>
    <t>Población de mayores de 64 años respecto a la población total</t>
  </si>
  <si>
    <t>Población de mayores de 64 años con discapacidad</t>
  </si>
  <si>
    <t>Población extranjera de 65 años y más</t>
  </si>
  <si>
    <r>
      <t xml:space="preserve">Tasa de dependencia de mayores de 64 años </t>
    </r>
    <r>
      <rPr>
        <vertAlign val="superscript"/>
        <sz val="11"/>
        <rFont val="Calibri"/>
        <family val="2"/>
        <scheme val="minor"/>
      </rPr>
      <t>(a)</t>
    </r>
  </si>
  <si>
    <r>
      <t>2. MORTALIDAD</t>
    </r>
    <r>
      <rPr>
        <b/>
        <vertAlign val="superscript"/>
        <sz val="11"/>
        <color indexed="8"/>
        <rFont val="Calibri"/>
        <family val="2"/>
      </rPr>
      <t xml:space="preserve"> (2)</t>
    </r>
  </si>
  <si>
    <r>
      <t xml:space="preserve">Tasa de mortalidad </t>
    </r>
    <r>
      <rPr>
        <vertAlign val="superscript"/>
        <sz val="11"/>
        <rFont val="Calibri"/>
        <family val="2"/>
        <scheme val="minor"/>
      </rPr>
      <t>(b)</t>
    </r>
  </si>
  <si>
    <r>
      <t xml:space="preserve">Esperanza de vida a los 65 años </t>
    </r>
    <r>
      <rPr>
        <vertAlign val="superscript"/>
        <sz val="11"/>
        <rFont val="Calibri"/>
        <family val="2"/>
        <scheme val="minor"/>
      </rPr>
      <t>(c)</t>
    </r>
  </si>
  <si>
    <r>
      <t>3. SALUD</t>
    </r>
    <r>
      <rPr>
        <b/>
        <vertAlign val="superscript"/>
        <sz val="11"/>
        <color indexed="8"/>
        <rFont val="Calibri"/>
        <family val="2"/>
      </rPr>
      <t xml:space="preserve"> (3)</t>
    </r>
  </si>
  <si>
    <t>Población de más de 65 años con valoración positiva de su estado de salud</t>
  </si>
  <si>
    <t>Pensiones contributivas de jubilación</t>
  </si>
  <si>
    <t>Pensiones no contributivas de jubilación (*)</t>
  </si>
  <si>
    <t>Importe medio mensual de la pensión</t>
  </si>
  <si>
    <t xml:space="preserve">     Pensión contributiva</t>
  </si>
  <si>
    <t>Uso de productos TIC</t>
  </si>
  <si>
    <t>(a) Tasa de dependencia de mayores de 64 años: Cociente entre la población mayor de 64 años entre la población de 16 a 64 años</t>
  </si>
  <si>
    <t>(b) Tasa de mortalidad: Cociente entre nº de fallecidos y la población</t>
  </si>
  <si>
    <t>(c) Esperanza de vida a los 65 años: Nº medio de años que le quedan por vivir a un individuo de 65 años</t>
  </si>
  <si>
    <t>(d) Años de vida saludable a los 65 años: El número de años que se espera vivir sin limitación de actividad si se mantienen las actuales tasas de mortalidad y de limitaciones de actividad</t>
  </si>
  <si>
    <r>
      <t>5. PENSIONES</t>
    </r>
    <r>
      <rPr>
        <b/>
        <vertAlign val="superscript"/>
        <sz val="11"/>
        <color indexed="8"/>
        <rFont val="Calibri"/>
        <family val="2"/>
      </rPr>
      <t xml:space="preserve"> (5)</t>
    </r>
  </si>
  <si>
    <t>PERSONAS MAYORES</t>
  </si>
  <si>
    <t>Personas que han utilizado Internet en los últimos 3 meses</t>
  </si>
  <si>
    <t>Personas que han comprado a través de Internet en los últimos 3 meses</t>
  </si>
  <si>
    <t>Personas que han utilizado Internet al menos una vez por semana en los últimos 3 meses</t>
  </si>
  <si>
    <r>
      <t xml:space="preserve">6. USO DE LAS TECNOLOGÍAS </t>
    </r>
    <r>
      <rPr>
        <b/>
        <vertAlign val="superscript"/>
        <sz val="11"/>
        <color indexed="8"/>
        <rFont val="Calibri"/>
        <family val="2"/>
      </rPr>
      <t>(6)</t>
    </r>
    <r>
      <rPr>
        <vertAlign val="superscript"/>
        <sz val="11"/>
        <color indexed="8"/>
        <rFont val="Calibri"/>
        <family val="2"/>
      </rPr>
      <t xml:space="preserve"> </t>
    </r>
    <r>
      <rPr>
        <b/>
        <sz val="11"/>
        <color indexed="8"/>
        <rFont val="Calibri"/>
        <family val="2"/>
      </rPr>
      <t>(personas de 65 a 74 años)</t>
    </r>
  </si>
  <si>
    <t xml:space="preserve">     Pensión no contributiva</t>
  </si>
  <si>
    <r>
      <t>Años de vida saludable a los 65 años</t>
    </r>
    <r>
      <rPr>
        <vertAlign val="superscript"/>
        <sz val="11"/>
        <color theme="1"/>
        <rFont val="Calibri"/>
        <family val="2"/>
        <scheme val="minor"/>
      </rPr>
      <t>(d)*</t>
    </r>
  </si>
  <si>
    <t>Personas que han utilizado Internet diariamente (al menos 5 días a la semana)</t>
  </si>
  <si>
    <t>Total hogares</t>
  </si>
  <si>
    <t>Total hogares unipersonales</t>
  </si>
  <si>
    <t>Total hogares unipersonales de mayores de 60 años</t>
  </si>
  <si>
    <t>(4) Fuente: Encuesta de Características Esenciales de la Población y Viviendas 2021 INE. 2023</t>
  </si>
  <si>
    <t xml:space="preserve">      Personas de 60-69 años que viven en hogares unipersonales</t>
  </si>
  <si>
    <t xml:space="preserve">     Personas de 70-79  años que viven en hogaresunipersonales</t>
  </si>
  <si>
    <t xml:space="preserve">     Personas de 80 y más años que viven en hogares unipersonales</t>
  </si>
  <si>
    <r>
      <t>4. ESTRUCTURA DE HOGARES</t>
    </r>
    <r>
      <rPr>
        <b/>
        <vertAlign val="superscript"/>
        <sz val="11"/>
        <color indexed="8"/>
        <rFont val="Calibri"/>
        <family val="2"/>
      </rPr>
      <t xml:space="preserve"> (4)</t>
    </r>
    <r>
      <rPr>
        <vertAlign val="superscript"/>
        <sz val="11"/>
        <color indexed="8"/>
        <rFont val="Calibri"/>
        <family val="2"/>
      </rPr>
      <t xml:space="preserve"> </t>
    </r>
  </si>
  <si>
    <t>(6) Fuente: Encuesta sobre Equipamiento y Uso de Tecnologías de Información y Comunicación en los hogares. INE 2024</t>
  </si>
  <si>
    <t>(2) Fuente: Indicadores Demográficos Básicos. Definitivos 2023. INE 2024.</t>
  </si>
  <si>
    <t>(1) Fuentes: Estadística Continua de Población. Datos provisionales 01/01/2025.INE 2025 Discapacidad: Comunidad de Madrid: Base de datos de reconocimiento de la discapacidad. Consejería de Familia, Juventud y Política Social. 2024 España: Base estatal de datos de personas con valoración del grado de discapacidad. Ministerio de Derechos Sociales y Agenda 2030. IMSERSO. Dic. 2023.
Tasa de dependencia: Indicadores demográficos básicos. Indicadores de estructura de la población. INE. 2024</t>
  </si>
  <si>
    <t xml:space="preserve">(5) Fuente: Pensiones no contributivas: Informe mensual de gestión de las PNC y de las Prestaciones Sociales y Económicas para personas con discapacidad. IMSERSO, agosto 2025.
                    Pensiones contributivas: Registro de Prestaciones Sociales Públicas (INSS), septiembre 2025.
     (*) Incluye las pensiones no contributivas por jubilación y las de jubilación procedente de la invalidez.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</si>
</sst>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_-* #,##0.00\ _€_-;\-* #,##0.00\ _€_-;_-* &quot;-&quot;??\ _€_-;_-@_-"/>
    <numFmt numFmtId="165" formatCode="_(* #,##0.00_);_(* \(#,##0.00\);_(* &quot;-&quot;??_);_(@_)"/>
  </numFmts>
  <fonts count="17"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b/>
      <sz val="11"/>
      <name val="Calibri"/>
      <family val="2"/>
      <scheme val="minor"/>
    </font>
    <font>
      <sz val="11"/>
      <name val="Calibri"/>
      <family val="2"/>
      <scheme val="minor"/>
    </font>
    <font>
      <vertAlign val="superscript"/>
      <sz val="11"/>
      <color theme="1"/>
      <name val="Calibri"/>
      <family val="2"/>
      <scheme val="minor"/>
    </font>
    <font>
      <vertAlign val="superscript"/>
      <sz val="11"/>
      <name val="Calibri"/>
      <family val="2"/>
      <scheme val="minor"/>
    </font>
    <font>
      <vertAlign val="superscript"/>
      <sz val="11"/>
      <color indexed="8"/>
      <name val="Calibri"/>
      <family val="2"/>
    </font>
    <font>
      <sz val="11"/>
      <color indexed="8"/>
      <name val="Calibri"/>
      <family val="2"/>
      <scheme val="minor"/>
    </font>
    <font>
      <b/>
      <sz val="11"/>
      <color indexed="8"/>
      <name val="Calibri"/>
      <family val="2"/>
    </font>
    <font>
      <sz val="10"/>
      <name val="Arial"/>
      <family val="2"/>
    </font>
    <font>
      <sz val="10"/>
      <name val="Arial"/>
      <family val="2"/>
    </font>
    <font>
      <sz val="10"/>
      <color indexed="53"/>
      <name val="Arial"/>
      <family val="2"/>
    </font>
    <font>
      <sz val="10"/>
      <color rgb="FF00B05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3">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28">
    <xf numFmtId="0" fontId="0" fillId="0" borderId="0"/>
    <xf numFmtId="9" fontId="2" fillId="0" borderId="0" applyFont="0" applyFill="0" applyBorder="0" applyAlignment="0" applyProtection="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4" fillId="0" borderId="0"/>
    <xf numFmtId="44" fontId="13" fillId="0" borderId="0" applyFont="0" applyFill="0" applyBorder="0" applyAlignment="0" applyProtection="0"/>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0" fontId="15" fillId="6" borderId="0" applyNumberFormat="0" applyBorder="0" applyAlignment="0" applyProtection="0">
      <alignment vertical="top"/>
      <protection locked="0"/>
    </xf>
    <xf numFmtId="0" fontId="15"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3" fillId="0" borderId="0"/>
    <xf numFmtId="0" fontId="2" fillId="0" borderId="0"/>
    <xf numFmtId="0" fontId="2" fillId="0" borderId="0"/>
    <xf numFmtId="0" fontId="14" fillId="0" borderId="0"/>
    <xf numFmtId="0" fontId="11" fillId="0" borderId="0"/>
    <xf numFmtId="0" fontId="13" fillId="0" borderId="0"/>
    <xf numFmtId="164" fontId="2" fillId="0" borderId="0" applyFont="0" applyFill="0" applyBorder="0" applyAlignment="0" applyProtection="0"/>
    <xf numFmtId="0" fontId="13" fillId="0" borderId="0"/>
    <xf numFmtId="0" fontId="14" fillId="0" borderId="0"/>
    <xf numFmtId="164" fontId="2" fillId="0" borderId="0" applyFont="0" applyFill="0" applyBorder="0" applyAlignment="0" applyProtection="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4" fillId="0" borderId="0"/>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0" fontId="15" fillId="6" borderId="0" applyNumberFormat="0" applyAlignment="0" applyProtection="0">
      <alignment vertical="top"/>
      <protection locked="0"/>
    </xf>
    <xf numFmtId="164" fontId="2" fillId="0" borderId="0" applyFont="0" applyFill="0" applyBorder="0" applyAlignment="0" applyProtection="0"/>
    <xf numFmtId="0" fontId="13" fillId="0" borderId="0"/>
    <xf numFmtId="0" fontId="2" fillId="0" borderId="0"/>
    <xf numFmtId="0" fontId="2" fillId="0" borderId="0"/>
    <xf numFmtId="0" fontId="14" fillId="0" borderId="0"/>
    <xf numFmtId="0" fontId="2" fillId="0" borderId="0"/>
    <xf numFmtId="0" fontId="13" fillId="0" borderId="0"/>
    <xf numFmtId="0" fontId="16" fillId="6" borderId="0" applyNumberFormat="0" applyFill="0" applyBorder="0" applyAlignment="0" applyProtection="0">
      <alignment vertical="top"/>
      <protection locked="0"/>
    </xf>
    <xf numFmtId="0" fontId="14" fillId="0" borderId="0"/>
    <xf numFmtId="0" fontId="13" fillId="0" borderId="0"/>
    <xf numFmtId="0" fontId="15" fillId="6" borderId="0" applyNumberFormat="0" applyAlignment="0" applyProtection="0">
      <alignment vertical="top"/>
      <protection locked="0"/>
    </xf>
    <xf numFmtId="0" fontId="13" fillId="0" borderId="0"/>
    <xf numFmtId="0" fontId="2" fillId="0" borderId="0"/>
    <xf numFmtId="0" fontId="13" fillId="0" borderId="0"/>
    <xf numFmtId="0" fontId="13" fillId="0" borderId="0"/>
    <xf numFmtId="0" fontId="13" fillId="0" borderId="0"/>
    <xf numFmtId="164" fontId="2" fillId="0" borderId="0" applyFont="0" applyFill="0" applyBorder="0" applyAlignment="0" applyProtection="0"/>
    <xf numFmtId="0" fontId="13" fillId="0" borderId="0"/>
    <xf numFmtId="165" fontId="13" fillId="0" borderId="0" applyFont="0" applyFill="0" applyBorder="0" applyAlignment="0" applyProtection="0"/>
    <xf numFmtId="164" fontId="2" fillId="0" borderId="0" applyFont="0" applyFill="0" applyBorder="0" applyAlignment="0" applyProtection="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165" fontId="13" fillId="0" borderId="0" applyFont="0" applyFill="0" applyBorder="0" applyAlignment="0" applyProtection="0"/>
    <xf numFmtId="0" fontId="15" fillId="6" borderId="0" applyNumberFormat="0" applyAlignment="0" applyProtection="0">
      <alignment vertical="top"/>
      <protection locked="0"/>
    </xf>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165" fontId="13"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0" fontId="15"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6"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3" fillId="0" borderId="0"/>
    <xf numFmtId="0" fontId="13" fillId="0" borderId="0"/>
    <xf numFmtId="0" fontId="13" fillId="0" borderId="0"/>
    <xf numFmtId="165" fontId="13" fillId="0" borderId="0" applyFont="0" applyFill="0" applyBorder="0" applyAlignment="0" applyProtection="0"/>
    <xf numFmtId="0" fontId="15"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3" fillId="0" borderId="0"/>
    <xf numFmtId="164" fontId="2" fillId="0" borderId="0" applyFont="0" applyFill="0" applyBorder="0" applyAlignment="0" applyProtection="0"/>
    <xf numFmtId="0" fontId="13" fillId="0" borderId="0"/>
    <xf numFmtId="0" fontId="13" fillId="0" borderId="0"/>
    <xf numFmtId="164" fontId="2" fillId="0" borderId="0" applyFont="0" applyFill="0" applyBorder="0" applyAlignment="0" applyProtection="0"/>
    <xf numFmtId="0" fontId="13" fillId="0" borderId="0"/>
    <xf numFmtId="0" fontId="13" fillId="0" borderId="0"/>
    <xf numFmtId="164" fontId="2" fillId="0" borderId="0" applyFont="0" applyFill="0" applyBorder="0" applyAlignment="0" applyProtection="0"/>
    <xf numFmtId="0" fontId="13" fillId="0" borderId="0"/>
    <xf numFmtId="9" fontId="13" fillId="0" borderId="0" applyFont="0" applyFill="0" applyBorder="0" applyAlignment="0" applyProtection="0"/>
    <xf numFmtId="0" fontId="13" fillId="0" borderId="0"/>
  </cellStyleXfs>
  <cellXfs count="209">
    <xf numFmtId="0" fontId="0" fillId="0" borderId="0" xfId="0"/>
    <xf numFmtId="0" fontId="3" fillId="0" borderId="0" xfId="0" applyFont="1"/>
    <xf numFmtId="0" fontId="0" fillId="0" borderId="1" xfId="0" applyBorder="1"/>
    <xf numFmtId="0" fontId="0" fillId="0" borderId="2" xfId="0" applyBorder="1"/>
    <xf numFmtId="0" fontId="0" fillId="0" borderId="1" xfId="0" applyFill="1" applyBorder="1"/>
    <xf numFmtId="0" fontId="0" fillId="0" borderId="7" xfId="0"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2" xfId="0" applyFont="1" applyFill="1" applyBorder="1" applyAlignment="1">
      <alignment horizontal="center"/>
    </xf>
    <xf numFmtId="0" fontId="0" fillId="0" borderId="5" xfId="0" applyBorder="1"/>
    <xf numFmtId="0" fontId="7" fillId="0" borderId="1" xfId="0" applyFont="1" applyBorder="1" applyAlignment="1"/>
    <xf numFmtId="3" fontId="7" fillId="0" borderId="4" xfId="0" applyNumberFormat="1" applyFont="1" applyFill="1" applyBorder="1"/>
    <xf numFmtId="0" fontId="7" fillId="0" borderId="7" xfId="0" applyFont="1" applyBorder="1" applyAlignment="1"/>
    <xf numFmtId="3" fontId="7" fillId="0" borderId="3" xfId="0" applyNumberFormat="1" applyFont="1" applyFill="1" applyBorder="1"/>
    <xf numFmtId="3" fontId="7" fillId="0" borderId="8" xfId="0" applyNumberFormat="1" applyFont="1" applyFill="1" applyBorder="1"/>
    <xf numFmtId="3" fontId="0" fillId="0" borderId="0" xfId="0" applyNumberFormat="1"/>
    <xf numFmtId="0" fontId="7" fillId="0" borderId="1" xfId="0" applyFont="1" applyBorder="1"/>
    <xf numFmtId="0" fontId="7" fillId="0" borderId="7" xfId="0" applyFont="1" applyBorder="1"/>
    <xf numFmtId="0" fontId="7" fillId="0" borderId="2" xfId="0" applyFont="1" applyBorder="1"/>
    <xf numFmtId="9" fontId="7" fillId="0" borderId="5" xfId="1" applyFont="1" applyFill="1" applyBorder="1"/>
    <xf numFmtId="10" fontId="7" fillId="0" borderId="6" xfId="1" applyNumberFormat="1" applyFont="1" applyFill="1" applyBorder="1"/>
    <xf numFmtId="10" fontId="7" fillId="0" borderId="2" xfId="1" applyNumberFormat="1" applyFont="1" applyFill="1" applyBorder="1"/>
    <xf numFmtId="10" fontId="7" fillId="0" borderId="8" xfId="1" applyNumberFormat="1" applyFont="1" applyFill="1" applyBorder="1"/>
    <xf numFmtId="10" fontId="7" fillId="0" borderId="5" xfId="1" applyNumberFormat="1" applyFont="1" applyFill="1" applyBorder="1"/>
    <xf numFmtId="10" fontId="7" fillId="0" borderId="0" xfId="1" applyNumberFormat="1" applyFont="1" applyFill="1" applyBorder="1"/>
    <xf numFmtId="10" fontId="7" fillId="0" borderId="7" xfId="1" applyNumberFormat="1" applyFont="1" applyFill="1" applyBorder="1"/>
    <xf numFmtId="3" fontId="7" fillId="0" borderId="4" xfId="0" applyNumberFormat="1" applyFont="1" applyFill="1" applyBorder="1" applyAlignment="1"/>
    <xf numFmtId="3" fontId="7" fillId="0" borderId="1" xfId="0" applyNumberFormat="1" applyFont="1" applyFill="1" applyBorder="1" applyAlignment="1"/>
    <xf numFmtId="9" fontId="7" fillId="0" borderId="6" xfId="1" applyFont="1" applyFill="1" applyBorder="1"/>
    <xf numFmtId="3" fontId="7" fillId="0" borderId="4" xfId="1" applyNumberFormat="1" applyFont="1" applyFill="1" applyBorder="1"/>
    <xf numFmtId="3" fontId="7" fillId="0" borderId="1" xfId="1" applyNumberFormat="1" applyFont="1" applyFill="1" applyBorder="1"/>
    <xf numFmtId="3" fontId="7" fillId="0" borderId="0" xfId="1" applyNumberFormat="1" applyFont="1" applyFill="1" applyBorder="1"/>
    <xf numFmtId="3" fontId="7" fillId="0" borderId="7" xfId="1" applyNumberFormat="1" applyFont="1" applyFill="1" applyBorder="1"/>
    <xf numFmtId="10" fontId="7" fillId="0" borderId="11" xfId="1" applyNumberFormat="1" applyFont="1" applyFill="1" applyBorder="1"/>
    <xf numFmtId="10" fontId="7" fillId="0" borderId="9" xfId="1" applyNumberFormat="1" applyFont="1" applyFill="1" applyBorder="1"/>
    <xf numFmtId="10" fontId="7" fillId="0" borderId="10" xfId="1" applyNumberFormat="1" applyFont="1" applyFill="1" applyBorder="1"/>
    <xf numFmtId="4" fontId="7" fillId="0" borderId="1" xfId="0" applyNumberFormat="1" applyFont="1" applyFill="1" applyBorder="1"/>
    <xf numFmtId="4" fontId="7" fillId="0" borderId="7" xfId="0" applyNumberFormat="1" applyFont="1" applyFill="1" applyBorder="1" applyAlignment="1">
      <alignment horizontal="right"/>
    </xf>
    <xf numFmtId="4" fontId="7" fillId="0" borderId="5" xfId="0" applyNumberFormat="1" applyFont="1" applyBorder="1"/>
    <xf numFmtId="4" fontId="7" fillId="0" borderId="2" xfId="1" applyNumberFormat="1" applyFont="1" applyFill="1" applyBorder="1" applyAlignment="1">
      <alignment horizontal="right"/>
    </xf>
    <xf numFmtId="0" fontId="3" fillId="2" borderId="8" xfId="0" applyFont="1" applyFill="1" applyBorder="1"/>
    <xf numFmtId="0" fontId="3" fillId="2" borderId="0" xfId="0" applyFont="1" applyFill="1" applyBorder="1"/>
    <xf numFmtId="0" fontId="0" fillId="2" borderId="8" xfId="0" applyFill="1" applyBorder="1"/>
    <xf numFmtId="0" fontId="0" fillId="2" borderId="0" xfId="0" applyFill="1" applyBorder="1"/>
    <xf numFmtId="0" fontId="7" fillId="2" borderId="8" xfId="0" applyFont="1" applyFill="1" applyBorder="1"/>
    <xf numFmtId="0" fontId="7" fillId="2" borderId="0" xfId="0" applyFont="1" applyFill="1" applyBorder="1"/>
    <xf numFmtId="0" fontId="3" fillId="2" borderId="8" xfId="0" applyFont="1" applyFill="1" applyBorder="1" applyAlignment="1">
      <alignment vertical="center"/>
    </xf>
    <xf numFmtId="0" fontId="3" fillId="2" borderId="0" xfId="0" applyFont="1" applyFill="1" applyBorder="1" applyAlignment="1">
      <alignment vertical="center"/>
    </xf>
    <xf numFmtId="0" fontId="0" fillId="3" borderId="0" xfId="0" applyFill="1" applyBorder="1"/>
    <xf numFmtId="0" fontId="0" fillId="3" borderId="7" xfId="0" applyFill="1" applyBorder="1"/>
    <xf numFmtId="0" fontId="3" fillId="2" borderId="3" xfId="0" applyFont="1" applyFill="1" applyBorder="1"/>
    <xf numFmtId="0" fontId="3" fillId="2" borderId="4" xfId="0" applyFont="1" applyFill="1" applyBorder="1"/>
    <xf numFmtId="4" fontId="7" fillId="0" borderId="9" xfId="0" applyNumberFormat="1" applyFont="1" applyFill="1" applyBorder="1"/>
    <xf numFmtId="4" fontId="7" fillId="0" borderId="11" xfId="0" applyNumberFormat="1" applyFont="1" applyBorder="1"/>
    <xf numFmtId="4" fontId="7" fillId="0" borderId="9" xfId="0" applyNumberFormat="1" applyFont="1" applyBorder="1"/>
    <xf numFmtId="0" fontId="3" fillId="3" borderId="3" xfId="0" applyFont="1" applyFill="1" applyBorder="1"/>
    <xf numFmtId="0" fontId="0" fillId="3" borderId="4" xfId="0" applyFill="1" applyBorder="1"/>
    <xf numFmtId="0" fontId="0" fillId="3" borderId="1" xfId="0" applyFill="1" applyBorder="1"/>
    <xf numFmtId="0" fontId="0" fillId="3" borderId="8" xfId="0" applyFill="1" applyBorder="1"/>
    <xf numFmtId="4" fontId="7" fillId="0" borderId="10" xfId="0" applyNumberFormat="1" applyFont="1" applyFill="1" applyBorder="1"/>
    <xf numFmtId="0" fontId="0" fillId="0" borderId="0" xfId="0" applyAlignment="1">
      <alignment horizontal="right"/>
    </xf>
    <xf numFmtId="0" fontId="3" fillId="2" borderId="5" xfId="0" applyFont="1" applyFill="1" applyBorder="1" applyAlignment="1">
      <alignment vertical="center"/>
    </xf>
    <xf numFmtId="0" fontId="3" fillId="2" borderId="6" xfId="0" applyFont="1" applyFill="1" applyBorder="1" applyAlignment="1">
      <alignment vertical="center"/>
    </xf>
    <xf numFmtId="0" fontId="7" fillId="0" borderId="3" xfId="0" applyFont="1" applyBorder="1" applyAlignment="1">
      <alignment horizontal="left"/>
    </xf>
    <xf numFmtId="0" fontId="7" fillId="0" borderId="1" xfId="0" applyFont="1" applyBorder="1" applyAlignment="1">
      <alignment horizontal="left"/>
    </xf>
    <xf numFmtId="0" fontId="7" fillId="0" borderId="3" xfId="0" applyFont="1" applyBorder="1" applyAlignment="1">
      <alignment horizontal="justify" vertical="center"/>
    </xf>
    <xf numFmtId="0" fontId="7" fillId="0" borderId="4" xfId="0" applyFont="1" applyBorder="1" applyAlignment="1">
      <alignment horizontal="justify"/>
    </xf>
    <xf numFmtId="2" fontId="7" fillId="0" borderId="4" xfId="0" applyNumberFormat="1" applyFont="1" applyFill="1" applyBorder="1" applyAlignment="1"/>
    <xf numFmtId="2" fontId="5" fillId="0" borderId="4" xfId="0" applyNumberFormat="1" applyFont="1" applyFill="1" applyBorder="1" applyAlignment="1"/>
    <xf numFmtId="0" fontId="5" fillId="0" borderId="1" xfId="0" applyFont="1" applyBorder="1" applyAlignment="1"/>
    <xf numFmtId="0" fontId="7" fillId="0" borderId="8" xfId="0" applyFont="1" applyBorder="1" applyAlignment="1">
      <alignment horizontal="justify" vertical="center"/>
    </xf>
    <xf numFmtId="0" fontId="7" fillId="0" borderId="0" xfId="0" applyFont="1" applyBorder="1" applyAlignment="1">
      <alignment horizontal="justify"/>
    </xf>
    <xf numFmtId="2" fontId="7" fillId="0" borderId="0" xfId="0" applyNumberFormat="1" applyFont="1" applyFill="1" applyBorder="1" applyAlignment="1"/>
    <xf numFmtId="0" fontId="7" fillId="0" borderId="5" xfId="0" applyFont="1" applyBorder="1" applyAlignment="1">
      <alignment horizontal="justify" vertical="center"/>
    </xf>
    <xf numFmtId="0" fontId="7" fillId="0" borderId="6" xfId="0" applyFont="1" applyBorder="1" applyAlignment="1">
      <alignment horizontal="justify"/>
    </xf>
    <xf numFmtId="2" fontId="7" fillId="0" borderId="6" xfId="0" applyNumberFormat="1" applyFont="1" applyFill="1" applyBorder="1" applyAlignment="1"/>
    <xf numFmtId="0" fontId="7" fillId="0" borderId="2" xfId="0" applyFont="1" applyBorder="1" applyAlignment="1"/>
    <xf numFmtId="0" fontId="6" fillId="2" borderId="8" xfId="0" applyFont="1" applyFill="1" applyBorder="1" applyAlignment="1">
      <alignment horizontal="center"/>
    </xf>
    <xf numFmtId="0" fontId="6" fillId="2" borderId="0" xfId="0" applyFont="1" applyFill="1" applyBorder="1" applyAlignment="1">
      <alignment horizontal="center"/>
    </xf>
    <xf numFmtId="0" fontId="6" fillId="2" borderId="7" xfId="0" applyFont="1" applyFill="1" applyBorder="1" applyAlignment="1">
      <alignment horizontal="center"/>
    </xf>
    <xf numFmtId="2" fontId="0" fillId="0" borderId="3" xfId="0" applyNumberFormat="1" applyBorder="1"/>
    <xf numFmtId="2" fontId="0" fillId="0" borderId="8" xfId="0" applyNumberFormat="1" applyBorder="1"/>
    <xf numFmtId="2" fontId="0" fillId="0" borderId="6" xfId="0" applyNumberFormat="1" applyBorder="1"/>
    <xf numFmtId="2" fontId="7" fillId="0" borderId="0" xfId="0" applyNumberFormat="1" applyFont="1" applyFill="1" applyBorder="1" applyAlignment="1">
      <alignment vertical="center"/>
    </xf>
    <xf numFmtId="0" fontId="7" fillId="0" borderId="7" xfId="0" applyFont="1" applyBorder="1" applyAlignment="1">
      <alignment vertical="center"/>
    </xf>
    <xf numFmtId="0" fontId="3" fillId="2" borderId="5" xfId="0" applyFont="1" applyFill="1" applyBorder="1" applyAlignment="1">
      <alignment horizontal="center"/>
    </xf>
    <xf numFmtId="0" fontId="3" fillId="2" borderId="2" xfId="0" applyFont="1" applyFill="1" applyBorder="1" applyAlignment="1">
      <alignment horizontal="center"/>
    </xf>
    <xf numFmtId="2" fontId="0" fillId="0" borderId="0" xfId="0" applyNumberFormat="1" applyBorder="1"/>
    <xf numFmtId="2" fontId="0" fillId="0" borderId="7" xfId="0" applyNumberFormat="1" applyBorder="1"/>
    <xf numFmtId="2" fontId="0" fillId="0" borderId="4" xfId="0" applyNumberFormat="1" applyBorder="1"/>
    <xf numFmtId="2" fontId="0" fillId="0" borderId="1" xfId="0" applyNumberFormat="1" applyBorder="1"/>
    <xf numFmtId="2" fontId="0" fillId="0" borderId="2" xfId="0" applyNumberFormat="1" applyBorder="1"/>
    <xf numFmtId="0" fontId="7" fillId="0" borderId="3" xfId="0" applyFont="1" applyBorder="1" applyAlignment="1">
      <alignment vertical="center" wrapText="1"/>
    </xf>
    <xf numFmtId="0" fontId="5" fillId="0" borderId="0" xfId="0" applyFont="1" applyAlignment="1">
      <alignment vertical="center"/>
    </xf>
    <xf numFmtId="2" fontId="0" fillId="0" borderId="0" xfId="0" applyNumberFormat="1"/>
    <xf numFmtId="0" fontId="3" fillId="2" borderId="5" xfId="0" applyFont="1" applyFill="1" applyBorder="1" applyAlignment="1">
      <alignment horizontal="center"/>
    </xf>
    <xf numFmtId="0" fontId="3" fillId="2" borderId="2" xfId="0" applyFont="1" applyFill="1" applyBorder="1" applyAlignment="1">
      <alignment horizontal="center"/>
    </xf>
    <xf numFmtId="3" fontId="0" fillId="0" borderId="9" xfId="0" applyNumberFormat="1" applyBorder="1"/>
    <xf numFmtId="3" fontId="0" fillId="0" borderId="10" xfId="0" applyNumberFormat="1" applyBorder="1"/>
    <xf numFmtId="0" fontId="0" fillId="0" borderId="11" xfId="0" applyFill="1" applyBorder="1" applyAlignment="1">
      <alignment vertical="center" wrapText="1"/>
    </xf>
    <xf numFmtId="0" fontId="0" fillId="0" borderId="10" xfId="0" applyFill="1" applyBorder="1"/>
    <xf numFmtId="4" fontId="0" fillId="0" borderId="0" xfId="0" applyNumberFormat="1"/>
    <xf numFmtId="10" fontId="0" fillId="0" borderId="0" xfId="1" applyNumberFormat="1" applyFont="1"/>
    <xf numFmtId="10" fontId="0" fillId="0" borderId="0" xfId="1" applyNumberFormat="1" applyFont="1" applyFill="1" applyBorder="1"/>
    <xf numFmtId="3" fontId="7" fillId="0" borderId="3" xfId="0" applyNumberFormat="1" applyFont="1" applyFill="1" applyBorder="1" applyAlignment="1"/>
    <xf numFmtId="3" fontId="0" fillId="3" borderId="4" xfId="0" applyNumberFormat="1" applyFill="1" applyBorder="1"/>
    <xf numFmtId="3" fontId="0" fillId="3" borderId="1" xfId="0" applyNumberFormat="1" applyFill="1" applyBorder="1"/>
    <xf numFmtId="10" fontId="0" fillId="3" borderId="6" xfId="1" applyNumberFormat="1" applyFont="1" applyFill="1" applyBorder="1"/>
    <xf numFmtId="10" fontId="0" fillId="3" borderId="2" xfId="1" applyNumberFormat="1" applyFont="1" applyFill="1" applyBorder="1"/>
    <xf numFmtId="3" fontId="7" fillId="0" borderId="0" xfId="0" applyNumberFormat="1" applyFont="1" applyFill="1" applyBorder="1" applyAlignment="1"/>
    <xf numFmtId="3" fontId="7" fillId="0" borderId="7" xfId="0" applyNumberFormat="1" applyFont="1" applyFill="1" applyBorder="1" applyAlignment="1"/>
    <xf numFmtId="10" fontId="7" fillId="0" borderId="8" xfId="0" applyNumberFormat="1" applyFont="1" applyFill="1" applyBorder="1" applyAlignment="1"/>
    <xf numFmtId="10" fontId="7" fillId="0" borderId="0" xfId="0" applyNumberFormat="1" applyFont="1" applyFill="1" applyBorder="1" applyAlignment="1"/>
    <xf numFmtId="10" fontId="7" fillId="0" borderId="7" xfId="0" applyNumberFormat="1" applyFont="1" applyBorder="1" applyAlignment="1"/>
    <xf numFmtId="10" fontId="7" fillId="0" borderId="8" xfId="0" applyNumberFormat="1" applyFont="1" applyFill="1" applyBorder="1" applyAlignment="1">
      <alignment vertical="center"/>
    </xf>
    <xf numFmtId="10" fontId="7" fillId="0" borderId="0" xfId="0" applyNumberFormat="1" applyFont="1" applyFill="1" applyBorder="1" applyAlignment="1">
      <alignment vertical="center"/>
    </xf>
    <xf numFmtId="10" fontId="7" fillId="0" borderId="7" xfId="0" applyNumberFormat="1" applyFont="1" applyBorder="1" applyAlignment="1">
      <alignment vertical="center"/>
    </xf>
    <xf numFmtId="10" fontId="7" fillId="0" borderId="5" xfId="0" applyNumberFormat="1" applyFont="1" applyFill="1" applyBorder="1" applyAlignment="1"/>
    <xf numFmtId="10" fontId="7" fillId="0" borderId="6" xfId="0" applyNumberFormat="1" applyFont="1" applyFill="1" applyBorder="1" applyAlignment="1"/>
    <xf numFmtId="10" fontId="7" fillId="0" borderId="2" xfId="0" applyNumberFormat="1" applyFont="1" applyBorder="1" applyAlignment="1"/>
    <xf numFmtId="3" fontId="7" fillId="0" borderId="11" xfId="0" applyNumberFormat="1" applyFont="1" applyFill="1" applyBorder="1"/>
    <xf numFmtId="3" fontId="7" fillId="0" borderId="9" xfId="0" applyNumberFormat="1" applyFont="1" applyFill="1" applyBorder="1" applyAlignment="1"/>
    <xf numFmtId="3" fontId="7" fillId="0" borderId="10" xfId="0" applyNumberFormat="1" applyFont="1" applyFill="1" applyBorder="1" applyAlignment="1"/>
    <xf numFmtId="0" fontId="7" fillId="0" borderId="9" xfId="0" applyFont="1" applyBorder="1"/>
    <xf numFmtId="0" fontId="7" fillId="0" borderId="12" xfId="0" applyFont="1" applyBorder="1"/>
    <xf numFmtId="0" fontId="7" fillId="0" borderId="4" xfId="0" applyFont="1" applyBorder="1"/>
    <xf numFmtId="0" fontId="7" fillId="0" borderId="6" xfId="0" applyFont="1" applyBorder="1"/>
    <xf numFmtId="0" fontId="7" fillId="0" borderId="7" xfId="0" applyFont="1" applyFill="1" applyBorder="1"/>
    <xf numFmtId="0" fontId="0" fillId="0" borderId="2" xfId="0" applyFill="1" applyBorder="1"/>
    <xf numFmtId="0" fontId="7" fillId="0" borderId="8" xfId="0" applyFont="1" applyFill="1" applyBorder="1" applyAlignment="1">
      <alignment vertical="center" wrapText="1"/>
    </xf>
    <xf numFmtId="0" fontId="0" fillId="0" borderId="8" xfId="0" applyFill="1" applyBorder="1"/>
    <xf numFmtId="0" fontId="0" fillId="0" borderId="5" xfId="0" applyFill="1" applyBorder="1"/>
    <xf numFmtId="10" fontId="0" fillId="0" borderId="5" xfId="1" applyNumberFormat="1" applyFont="1" applyFill="1" applyBorder="1"/>
    <xf numFmtId="10" fontId="0" fillId="0" borderId="6" xfId="1" applyNumberFormat="1" applyFont="1" applyFill="1" applyBorder="1"/>
    <xf numFmtId="10" fontId="0" fillId="0" borderId="2" xfId="1" applyNumberFormat="1" applyFont="1" applyFill="1" applyBorder="1"/>
    <xf numFmtId="4" fontId="5" fillId="0" borderId="0" xfId="0" applyNumberFormat="1" applyFont="1" applyFill="1" applyBorder="1"/>
    <xf numFmtId="4" fontId="5" fillId="0" borderId="7" xfId="0" applyNumberFormat="1" applyFont="1" applyFill="1" applyBorder="1" applyAlignment="1">
      <alignment horizontal="right"/>
    </xf>
    <xf numFmtId="4" fontId="5" fillId="0" borderId="3" xfId="0" applyNumberFormat="1" applyFont="1" applyFill="1" applyBorder="1"/>
    <xf numFmtId="4" fontId="5" fillId="0" borderId="4" xfId="0" applyNumberFormat="1" applyFont="1" applyFill="1" applyBorder="1"/>
    <xf numFmtId="4" fontId="5" fillId="0" borderId="1" xfId="0" applyNumberFormat="1" applyFont="1" applyFill="1" applyBorder="1"/>
    <xf numFmtId="4" fontId="5" fillId="0" borderId="3" xfId="0" applyNumberFormat="1" applyFont="1" applyBorder="1"/>
    <xf numFmtId="4" fontId="5" fillId="0" borderId="4" xfId="0" applyNumberFormat="1" applyFont="1" applyBorder="1"/>
    <xf numFmtId="4" fontId="5" fillId="0" borderId="0" xfId="0" applyNumberFormat="1" applyFont="1" applyBorder="1"/>
    <xf numFmtId="4" fontId="5" fillId="0" borderId="6" xfId="0" applyNumberFormat="1" applyFont="1" applyFill="1" applyBorder="1"/>
    <xf numFmtId="4" fontId="5" fillId="0" borderId="2" xfId="1" applyNumberFormat="1" applyFont="1" applyFill="1" applyBorder="1" applyAlignment="1">
      <alignment horizontal="right"/>
    </xf>
    <xf numFmtId="4" fontId="5" fillId="0" borderId="6" xfId="0" applyNumberFormat="1" applyFont="1" applyBorder="1"/>
    <xf numFmtId="0" fontId="7" fillId="3" borderId="8" xfId="0" applyFont="1" applyFill="1" applyBorder="1" applyAlignment="1">
      <alignment vertical="center" wrapText="1"/>
    </xf>
    <xf numFmtId="0" fontId="7" fillId="3" borderId="5" xfId="0" applyFont="1" applyFill="1" applyBorder="1" applyAlignment="1">
      <alignment vertical="center" wrapText="1"/>
    </xf>
    <xf numFmtId="0" fontId="4" fillId="4" borderId="0" xfId="0" applyFont="1" applyFill="1" applyAlignment="1">
      <alignment horizontal="center"/>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4" xfId="0" applyFont="1" applyFill="1" applyBorder="1" applyAlignment="1">
      <alignment horizontal="center"/>
    </xf>
    <xf numFmtId="0" fontId="3" fillId="5" borderId="1"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0" borderId="3" xfId="0" applyBorder="1" applyAlignment="1">
      <alignment vertical="center" wrapText="1"/>
    </xf>
    <xf numFmtId="0" fontId="0" fillId="0" borderId="5" xfId="0" applyBorder="1" applyAlignment="1">
      <alignment vertical="center" wrapText="1"/>
    </xf>
    <xf numFmtId="0" fontId="0" fillId="0" borderId="3" xfId="0" applyFill="1" applyBorder="1" applyAlignment="1">
      <alignment vertical="center" wrapText="1"/>
    </xf>
    <xf numFmtId="0" fontId="0" fillId="0" borderId="8" xfId="0" applyBorder="1" applyAlignment="1">
      <alignment vertical="center" wrapText="1"/>
    </xf>
    <xf numFmtId="0" fontId="0" fillId="0" borderId="8" xfId="0" applyFill="1" applyBorder="1" applyAlignment="1">
      <alignment vertical="center" wrapText="1"/>
    </xf>
    <xf numFmtId="0" fontId="7" fillId="0" borderId="3" xfId="0" applyFont="1" applyFill="1" applyBorder="1" applyAlignment="1">
      <alignment vertical="center" wrapText="1"/>
    </xf>
    <xf numFmtId="0" fontId="7" fillId="0" borderId="5" xfId="0" applyFont="1" applyFill="1" applyBorder="1" applyAlignment="1">
      <alignment vertical="center" wrapText="1"/>
    </xf>
    <xf numFmtId="0" fontId="7" fillId="0" borderId="11" xfId="0" applyFont="1" applyFill="1" applyBorder="1" applyAlignment="1">
      <alignment horizontal="left"/>
    </xf>
    <xf numFmtId="0" fontId="7" fillId="0" borderId="10" xfId="0" applyFont="1" applyFill="1" applyBorder="1" applyAlignment="1">
      <alignment horizontal="left"/>
    </xf>
    <xf numFmtId="0" fontId="3" fillId="5" borderId="10" xfId="0" applyFont="1" applyFill="1" applyBorder="1" applyAlignment="1">
      <alignment horizontal="center"/>
    </xf>
    <xf numFmtId="0" fontId="7" fillId="0" borderId="3" xfId="0" applyFont="1" applyBorder="1" applyAlignment="1">
      <alignment horizontal="left"/>
    </xf>
    <xf numFmtId="0" fontId="7" fillId="0" borderId="1" xfId="0" applyFont="1" applyBorder="1" applyAlignment="1">
      <alignment horizontal="left"/>
    </xf>
    <xf numFmtId="0" fontId="7" fillId="0" borderId="8" xfId="0" applyFont="1" applyBorder="1" applyAlignment="1">
      <alignment horizontal="left"/>
    </xf>
    <xf numFmtId="0" fontId="7" fillId="0" borderId="7" xfId="0" applyFont="1" applyBorder="1" applyAlignment="1">
      <alignment horizontal="left"/>
    </xf>
    <xf numFmtId="0" fontId="7" fillId="0" borderId="5" xfId="0" applyFont="1" applyBorder="1" applyAlignment="1">
      <alignment horizontal="left"/>
    </xf>
    <xf numFmtId="0" fontId="7" fillId="0" borderId="2" xfId="0" applyFont="1" applyBorder="1" applyAlignment="1">
      <alignment horizontal="left"/>
    </xf>
    <xf numFmtId="0" fontId="7" fillId="0" borderId="3" xfId="0" applyFont="1" applyBorder="1" applyAlignment="1">
      <alignment vertical="center" wrapText="1"/>
    </xf>
    <xf numFmtId="0" fontId="7" fillId="0" borderId="5" xfId="0" applyFont="1" applyBorder="1" applyAlignment="1">
      <alignment vertical="center" wrapText="1"/>
    </xf>
    <xf numFmtId="0" fontId="3" fillId="5" borderId="5" xfId="0" applyFont="1" applyFill="1" applyBorder="1" applyAlignment="1">
      <alignment horizontal="center"/>
    </xf>
    <xf numFmtId="0" fontId="3" fillId="5" borderId="6" xfId="0" applyFont="1" applyFill="1" applyBorder="1" applyAlignment="1">
      <alignment horizontal="center"/>
    </xf>
    <xf numFmtId="0" fontId="3" fillId="5" borderId="2" xfId="0" applyFont="1" applyFill="1" applyBorder="1" applyAlignment="1">
      <alignment horizontal="center"/>
    </xf>
    <xf numFmtId="0" fontId="7" fillId="0" borderId="8" xfId="0" applyFont="1" applyBorder="1" applyAlignment="1">
      <alignment vertical="center" wrapText="1"/>
    </xf>
    <xf numFmtId="0" fontId="7" fillId="3" borderId="8" xfId="0" applyFont="1" applyFill="1" applyBorder="1" applyAlignment="1"/>
    <xf numFmtId="0" fontId="7" fillId="3" borderId="0" xfId="0" applyFont="1" applyFill="1" applyBorder="1" applyAlignment="1"/>
    <xf numFmtId="0" fontId="7" fillId="3" borderId="7" xfId="0" applyFont="1" applyFill="1" applyBorder="1" applyAlignment="1"/>
    <xf numFmtId="0" fontId="7" fillId="3" borderId="8" xfId="0" applyFont="1" applyFill="1" applyBorder="1" applyAlignment="1">
      <alignment wrapText="1"/>
    </xf>
    <xf numFmtId="0" fontId="7" fillId="3" borderId="5" xfId="0" applyFont="1" applyFill="1" applyBorder="1" applyAlignment="1">
      <alignment wrapText="1"/>
    </xf>
    <xf numFmtId="0" fontId="7" fillId="3" borderId="6" xfId="0" applyFont="1" applyFill="1" applyBorder="1" applyAlignment="1"/>
    <xf numFmtId="0" fontId="7" fillId="3" borderId="2" xfId="0" applyFont="1" applyFill="1" applyBorder="1" applyAlignment="1"/>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5" xfId="0" applyFill="1" applyBorder="1" applyAlignment="1">
      <alignment horizontal="left" wrapText="1"/>
    </xf>
    <xf numFmtId="0" fontId="0" fillId="3" borderId="6" xfId="0" applyFill="1" applyBorder="1" applyAlignment="1">
      <alignment horizontal="left" wrapText="1"/>
    </xf>
    <xf numFmtId="0" fontId="0" fillId="3" borderId="2" xfId="0" applyFill="1" applyBorder="1" applyAlignment="1">
      <alignment horizontal="left" wrapText="1"/>
    </xf>
    <xf numFmtId="0" fontId="7" fillId="3" borderId="3" xfId="0" applyFont="1" applyFill="1" applyBorder="1" applyAlignment="1">
      <alignment wrapText="1"/>
    </xf>
    <xf numFmtId="0" fontId="7" fillId="3" borderId="4" xfId="0" applyFont="1" applyFill="1" applyBorder="1" applyAlignment="1"/>
    <xf numFmtId="0" fontId="7" fillId="3" borderId="1" xfId="0" applyFont="1" applyFill="1" applyBorder="1" applyAlignment="1"/>
    <xf numFmtId="0" fontId="0" fillId="3" borderId="8" xfId="0" applyFill="1" applyBorder="1" applyAlignment="1">
      <alignment wrapText="1"/>
    </xf>
    <xf numFmtId="0" fontId="0" fillId="3" borderId="0" xfId="0" applyFill="1" applyBorder="1" applyAlignment="1"/>
    <xf numFmtId="0" fontId="0" fillId="3" borderId="7" xfId="0" applyFill="1" applyBorder="1" applyAlignment="1"/>
    <xf numFmtId="3" fontId="7" fillId="0" borderId="11" xfId="0" applyNumberFormat="1" applyFont="1" applyBorder="1"/>
    <xf numFmtId="3" fontId="7" fillId="0" borderId="9" xfId="0" applyNumberFormat="1" applyFont="1" applyBorder="1"/>
    <xf numFmtId="3" fontId="7" fillId="0" borderId="10" xfId="0" applyNumberFormat="1" applyFont="1" applyBorder="1"/>
    <xf numFmtId="4" fontId="7" fillId="0" borderId="8" xfId="0" applyNumberFormat="1" applyFont="1" applyFill="1" applyBorder="1"/>
    <xf numFmtId="4" fontId="7" fillId="0" borderId="8" xfId="0" applyNumberFormat="1" applyFont="1" applyBorder="1"/>
    <xf numFmtId="4" fontId="7" fillId="0" borderId="5" xfId="0" applyNumberFormat="1" applyFont="1" applyFill="1" applyBorder="1"/>
    <xf numFmtId="3" fontId="7" fillId="3" borderId="3" xfId="0" applyNumberFormat="1" applyFont="1" applyFill="1" applyBorder="1"/>
    <xf numFmtId="3" fontId="7" fillId="3" borderId="4" xfId="0" applyNumberFormat="1" applyFont="1" applyFill="1" applyBorder="1"/>
    <xf numFmtId="3" fontId="7" fillId="3" borderId="1" xfId="0" applyNumberFormat="1" applyFont="1" applyFill="1" applyBorder="1"/>
    <xf numFmtId="10" fontId="7" fillId="3" borderId="5" xfId="1" applyNumberFormat="1" applyFont="1" applyFill="1" applyBorder="1"/>
    <xf numFmtId="10" fontId="7" fillId="3" borderId="6" xfId="1" applyNumberFormat="1" applyFont="1" applyFill="1" applyBorder="1"/>
    <xf numFmtId="10" fontId="7" fillId="3" borderId="2" xfId="1" applyNumberFormat="1" applyFont="1" applyFill="1" applyBorder="1"/>
  </cellXfs>
  <cellStyles count="128">
    <cellStyle name="Euro" xfId="26"/>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3" xfId="29"/>
    <cellStyle name="Hipervínculo 4" xfId="49"/>
    <cellStyle name="Hipervínculo 4 2" xfId="100"/>
    <cellStyle name="Hipervínculo 4 3" xfId="112"/>
    <cellStyle name="Hipervínculo 5" xfId="62"/>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2" xfId="3"/>
    <cellStyle name="Normal 13" xfId="7"/>
    <cellStyle name="Normal 14" xfId="11"/>
    <cellStyle name="Normal 15" xfId="15"/>
    <cellStyle name="Normal 16" xfId="16"/>
    <cellStyle name="Normal 17" xfId="17"/>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6" xfId="48"/>
    <cellStyle name="Normal 2 6 2" xfId="72"/>
    <cellStyle name="Normal 2 6 3" xfId="77"/>
    <cellStyle name="Normal 2 7" xfId="69"/>
    <cellStyle name="Normal 2 7 2" xfId="78"/>
    <cellStyle name="Normal 2 8" xfId="86"/>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7" xfId="10"/>
    <cellStyle name="Normal 8" xfId="14"/>
    <cellStyle name="Normal 9" xfId="5"/>
    <cellStyle name="Porcentaje" xfId="1" builtinId="5"/>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8"/>
  <sheetViews>
    <sheetView tabSelected="1" zoomScale="85" zoomScaleNormal="85" workbookViewId="0">
      <selection activeCell="H21" sqref="H21"/>
    </sheetView>
  </sheetViews>
  <sheetFormatPr baseColWidth="10" defaultRowHeight="15" x14ac:dyDescent="0.25"/>
  <cols>
    <col min="1" max="1" width="79.140625" customWidth="1"/>
    <col min="2" max="2" width="20.5703125" customWidth="1"/>
    <col min="3" max="8" width="17.5703125" customWidth="1"/>
    <col min="9" max="9" width="9.5703125" bestFit="1" customWidth="1"/>
    <col min="10" max="10" width="8.5703125" bestFit="1" customWidth="1"/>
    <col min="11" max="11" width="7.5703125" bestFit="1" customWidth="1"/>
    <col min="12" max="13" width="8.5703125" bestFit="1" customWidth="1"/>
  </cols>
  <sheetData>
    <row r="1" spans="1:9" ht="18.75" x14ac:dyDescent="0.3">
      <c r="A1" s="148" t="s">
        <v>35</v>
      </c>
      <c r="B1" s="148"/>
      <c r="C1" s="148"/>
      <c r="D1" s="148"/>
      <c r="E1" s="148"/>
      <c r="F1" s="148"/>
      <c r="G1" s="148"/>
      <c r="H1" s="148"/>
    </row>
    <row r="2" spans="1:9" x14ac:dyDescent="0.25">
      <c r="A2" s="1"/>
      <c r="B2" s="1"/>
    </row>
    <row r="3" spans="1:9" ht="17.25" x14ac:dyDescent="0.25">
      <c r="A3" s="149" t="s">
        <v>7</v>
      </c>
      <c r="B3" s="150"/>
      <c r="C3" s="151"/>
      <c r="D3" s="151"/>
      <c r="E3" s="151"/>
      <c r="F3" s="151"/>
      <c r="G3" s="151"/>
      <c r="H3" s="152"/>
    </row>
    <row r="4" spans="1:9" x14ac:dyDescent="0.25">
      <c r="A4" s="40"/>
      <c r="B4" s="41"/>
      <c r="C4" s="153" t="s">
        <v>5</v>
      </c>
      <c r="D4" s="154"/>
      <c r="E4" s="155"/>
      <c r="F4" s="153" t="s">
        <v>0</v>
      </c>
      <c r="G4" s="154"/>
      <c r="H4" s="155"/>
    </row>
    <row r="5" spans="1:9" x14ac:dyDescent="0.25">
      <c r="A5" s="42"/>
      <c r="B5" s="43"/>
      <c r="C5" s="6" t="s">
        <v>4</v>
      </c>
      <c r="D5" s="7" t="s">
        <v>1</v>
      </c>
      <c r="E5" s="8" t="s">
        <v>3</v>
      </c>
      <c r="F5" s="7" t="s">
        <v>4</v>
      </c>
      <c r="G5" s="7" t="s">
        <v>1</v>
      </c>
      <c r="H5" s="8" t="s">
        <v>3</v>
      </c>
    </row>
    <row r="6" spans="1:9" x14ac:dyDescent="0.25">
      <c r="A6" s="156" t="s">
        <v>9</v>
      </c>
      <c r="B6" s="2" t="s">
        <v>6</v>
      </c>
      <c r="C6" s="13">
        <v>1343653</v>
      </c>
      <c r="D6" s="26">
        <v>783058</v>
      </c>
      <c r="E6" s="27">
        <v>560595</v>
      </c>
      <c r="F6" s="11">
        <v>10183437</v>
      </c>
      <c r="G6" s="26">
        <v>5741226</v>
      </c>
      <c r="H6" s="27">
        <v>4442211</v>
      </c>
    </row>
    <row r="7" spans="1:9" x14ac:dyDescent="0.25">
      <c r="A7" s="157"/>
      <c r="B7" s="3" t="s">
        <v>2</v>
      </c>
      <c r="C7" s="19">
        <f>D7+E7</f>
        <v>1</v>
      </c>
      <c r="D7" s="20">
        <f>D6/C6</f>
        <v>0.58278290600326121</v>
      </c>
      <c r="E7" s="21">
        <f>E6/C6</f>
        <v>0.41721709399673873</v>
      </c>
      <c r="F7" s="28">
        <f>G7+H7</f>
        <v>1</v>
      </c>
      <c r="G7" s="20">
        <f>G6/F6</f>
        <v>0.56378077460488041</v>
      </c>
      <c r="H7" s="21">
        <f>H6/F6</f>
        <v>0.43621922539511954</v>
      </c>
    </row>
    <row r="8" spans="1:9" x14ac:dyDescent="0.25">
      <c r="A8" s="158" t="s">
        <v>10</v>
      </c>
      <c r="B8" s="4" t="s">
        <v>6</v>
      </c>
      <c r="C8" s="13">
        <v>666274</v>
      </c>
      <c r="D8" s="29">
        <v>368902</v>
      </c>
      <c r="E8" s="29">
        <v>297372</v>
      </c>
      <c r="F8" s="13">
        <v>5139310</v>
      </c>
      <c r="G8" s="29">
        <v>2722964</v>
      </c>
      <c r="H8" s="30">
        <v>2416346</v>
      </c>
    </row>
    <row r="9" spans="1:9" x14ac:dyDescent="0.25">
      <c r="A9" s="159"/>
      <c r="B9" s="5" t="s">
        <v>2</v>
      </c>
      <c r="C9" s="24">
        <f>+C8/C$6</f>
        <v>0.49586760867575186</v>
      </c>
      <c r="D9" s="24">
        <f t="shared" ref="D9:H9" si="0">+D8/D$6</f>
        <v>0.47110431155801996</v>
      </c>
      <c r="E9" s="24">
        <f t="shared" si="0"/>
        <v>0.5304578171407166</v>
      </c>
      <c r="F9" s="22">
        <f t="shared" si="0"/>
        <v>0.50467342214617716</v>
      </c>
      <c r="G9" s="24">
        <f t="shared" si="0"/>
        <v>0.474282670635157</v>
      </c>
      <c r="H9" s="25">
        <f t="shared" si="0"/>
        <v>0.54395119907631584</v>
      </c>
      <c r="I9" s="24"/>
    </row>
    <row r="10" spans="1:9" x14ac:dyDescent="0.25">
      <c r="A10" s="160" t="s">
        <v>11</v>
      </c>
      <c r="B10" s="5" t="s">
        <v>6</v>
      </c>
      <c r="C10" s="14">
        <v>465911</v>
      </c>
      <c r="D10" s="31">
        <v>271596</v>
      </c>
      <c r="E10" s="31">
        <v>194315</v>
      </c>
      <c r="F10" s="14">
        <v>3473711</v>
      </c>
      <c r="G10" s="31">
        <v>1975248</v>
      </c>
      <c r="H10" s="32">
        <v>1498463</v>
      </c>
      <c r="I10" s="102"/>
    </row>
    <row r="11" spans="1:9" x14ac:dyDescent="0.25">
      <c r="A11" s="160"/>
      <c r="B11" s="5" t="s">
        <v>2</v>
      </c>
      <c r="C11" s="24">
        <f t="shared" ref="C11:H11" si="1">+C10/C$6</f>
        <v>0.3467494955914957</v>
      </c>
      <c r="D11" s="24">
        <f t="shared" si="1"/>
        <v>0.34684020851584429</v>
      </c>
      <c r="E11" s="24">
        <f t="shared" si="1"/>
        <v>0.34662278471980662</v>
      </c>
      <c r="F11" s="22">
        <f t="shared" si="1"/>
        <v>0.34111381059263196</v>
      </c>
      <c r="G11" s="24">
        <f t="shared" si="1"/>
        <v>0.34404637615728767</v>
      </c>
      <c r="H11" s="25">
        <f t="shared" si="1"/>
        <v>0.337323688586607</v>
      </c>
    </row>
    <row r="12" spans="1:9" x14ac:dyDescent="0.25">
      <c r="A12" s="160" t="s">
        <v>12</v>
      </c>
      <c r="B12" s="5" t="s">
        <v>6</v>
      </c>
      <c r="C12" s="14">
        <v>118733</v>
      </c>
      <c r="D12" s="31">
        <v>76409</v>
      </c>
      <c r="E12" s="31">
        <v>42324</v>
      </c>
      <c r="F12" s="14">
        <v>897200</v>
      </c>
      <c r="G12" s="31">
        <v>569096</v>
      </c>
      <c r="H12" s="32">
        <v>328104</v>
      </c>
    </row>
    <row r="13" spans="1:9" x14ac:dyDescent="0.25">
      <c r="A13" s="160"/>
      <c r="B13" s="5" t="s">
        <v>2</v>
      </c>
      <c r="C13" s="24">
        <f t="shared" ref="C13:H13" si="2">+C12/C$6</f>
        <v>8.8365820639703857E-2</v>
      </c>
      <c r="D13" s="24">
        <f t="shared" si="2"/>
        <v>9.7577701779433965E-2</v>
      </c>
      <c r="E13" s="24">
        <f t="shared" si="2"/>
        <v>7.549835442699275E-2</v>
      </c>
      <c r="F13" s="22">
        <f t="shared" si="2"/>
        <v>8.8103849417441288E-2</v>
      </c>
      <c r="G13" s="24">
        <f t="shared" si="2"/>
        <v>9.9124472717151357E-2</v>
      </c>
      <c r="H13" s="25">
        <f t="shared" si="2"/>
        <v>7.3860516756182895E-2</v>
      </c>
    </row>
    <row r="14" spans="1:9" x14ac:dyDescent="0.25">
      <c r="A14" s="160" t="s">
        <v>13</v>
      </c>
      <c r="B14" s="5" t="s">
        <v>6</v>
      </c>
      <c r="C14" s="14">
        <v>69867</v>
      </c>
      <c r="D14" s="31">
        <v>48529</v>
      </c>
      <c r="E14" s="31">
        <v>21338</v>
      </c>
      <c r="F14" s="14">
        <v>517597</v>
      </c>
      <c r="G14" s="31">
        <v>355607</v>
      </c>
      <c r="H14" s="32">
        <v>161990</v>
      </c>
    </row>
    <row r="15" spans="1:9" x14ac:dyDescent="0.25">
      <c r="A15" s="160"/>
      <c r="B15" s="5" t="s">
        <v>2</v>
      </c>
      <c r="C15" s="24">
        <f t="shared" ref="C15:H15" si="3">+C14/C$6</f>
        <v>5.1997800027239173E-2</v>
      </c>
      <c r="D15" s="24">
        <f t="shared" si="3"/>
        <v>6.1973697989165556E-2</v>
      </c>
      <c r="E15" s="24">
        <f t="shared" si="3"/>
        <v>3.8063129353633193E-2</v>
      </c>
      <c r="F15" s="22">
        <f t="shared" si="3"/>
        <v>5.082733854984324E-2</v>
      </c>
      <c r="G15" s="24">
        <f t="shared" si="3"/>
        <v>6.1939209499852474E-2</v>
      </c>
      <c r="H15" s="25">
        <f t="shared" si="3"/>
        <v>3.6466075114396861E-2</v>
      </c>
      <c r="I15" s="24"/>
    </row>
    <row r="16" spans="1:9" x14ac:dyDescent="0.25">
      <c r="A16" s="160" t="s">
        <v>14</v>
      </c>
      <c r="B16" s="5" t="s">
        <v>6</v>
      </c>
      <c r="C16" s="14">
        <v>20144</v>
      </c>
      <c r="D16" s="31">
        <v>15352</v>
      </c>
      <c r="E16" s="31">
        <v>4792</v>
      </c>
      <c r="F16" s="14">
        <v>137666</v>
      </c>
      <c r="G16" s="31">
        <v>103623</v>
      </c>
      <c r="H16" s="32">
        <v>34043</v>
      </c>
    </row>
    <row r="17" spans="1:9" x14ac:dyDescent="0.25">
      <c r="A17" s="160"/>
      <c r="B17" s="5" t="s">
        <v>2</v>
      </c>
      <c r="C17" s="24">
        <f t="shared" ref="C17:H17" si="4">+C16/C$6</f>
        <v>1.4991965931680278E-2</v>
      </c>
      <c r="D17" s="24">
        <f t="shared" si="4"/>
        <v>1.9605188887668601E-2</v>
      </c>
      <c r="E17" s="24">
        <f t="shared" si="4"/>
        <v>8.5480605428161147E-3</v>
      </c>
      <c r="F17" s="22">
        <f t="shared" si="4"/>
        <v>1.3518618517500526E-2</v>
      </c>
      <c r="G17" s="24">
        <f t="shared" si="4"/>
        <v>1.8048932405726581E-2</v>
      </c>
      <c r="H17" s="25">
        <f t="shared" si="4"/>
        <v>7.663526113460167E-3</v>
      </c>
    </row>
    <row r="18" spans="1:9" x14ac:dyDescent="0.25">
      <c r="A18" s="160" t="s">
        <v>15</v>
      </c>
      <c r="B18" s="5" t="s">
        <v>6</v>
      </c>
      <c r="C18" s="14">
        <v>2724</v>
      </c>
      <c r="D18" s="31">
        <v>2270</v>
      </c>
      <c r="E18" s="31">
        <v>454</v>
      </c>
      <c r="F18" s="14">
        <v>17953</v>
      </c>
      <c r="G18" s="31">
        <v>14688</v>
      </c>
      <c r="H18" s="32">
        <v>3265</v>
      </c>
    </row>
    <row r="19" spans="1:9" x14ac:dyDescent="0.25">
      <c r="A19" s="159"/>
      <c r="B19" s="5" t="s">
        <v>2</v>
      </c>
      <c r="C19" s="24">
        <f t="shared" ref="C19:H19" si="5">+C18/C$6</f>
        <v>2.0273091341291242E-3</v>
      </c>
      <c r="D19" s="24">
        <f t="shared" si="5"/>
        <v>2.8988912698676215E-3</v>
      </c>
      <c r="E19" s="24">
        <f t="shared" si="5"/>
        <v>8.0985381603474881E-4</v>
      </c>
      <c r="F19" s="22">
        <f t="shared" si="5"/>
        <v>1.7629607764058442E-3</v>
      </c>
      <c r="G19" s="24">
        <f t="shared" si="5"/>
        <v>2.5583385848249136E-3</v>
      </c>
      <c r="H19" s="25">
        <f t="shared" si="5"/>
        <v>7.3499435303726001E-4</v>
      </c>
      <c r="I19" s="24"/>
    </row>
    <row r="20" spans="1:9" x14ac:dyDescent="0.25">
      <c r="A20" s="99" t="s">
        <v>16</v>
      </c>
      <c r="B20" s="100" t="s">
        <v>2</v>
      </c>
      <c r="C20" s="33">
        <v>0.18856744774427581</v>
      </c>
      <c r="D20" s="34">
        <v>0.21099638153188194</v>
      </c>
      <c r="E20" s="35">
        <v>0.16418820130601955</v>
      </c>
      <c r="F20" s="33">
        <v>0.20749501446514185</v>
      </c>
      <c r="G20" s="34">
        <v>0.229560576536226</v>
      </c>
      <c r="H20" s="35">
        <v>0.18456649500277336</v>
      </c>
    </row>
    <row r="21" spans="1:9" x14ac:dyDescent="0.25">
      <c r="A21" s="146" t="s">
        <v>17</v>
      </c>
      <c r="B21" s="48" t="s">
        <v>6</v>
      </c>
      <c r="C21" s="203">
        <v>192013</v>
      </c>
      <c r="D21" s="204">
        <v>108152</v>
      </c>
      <c r="E21" s="205">
        <v>83861</v>
      </c>
      <c r="F21" s="105">
        <v>1546971</v>
      </c>
      <c r="G21" s="105">
        <v>864502</v>
      </c>
      <c r="H21" s="106">
        <v>682469</v>
      </c>
    </row>
    <row r="22" spans="1:9" x14ac:dyDescent="0.25">
      <c r="A22" s="147"/>
      <c r="B22" s="48" t="s">
        <v>2</v>
      </c>
      <c r="C22" s="206">
        <f>C21/$C$6</f>
        <v>0.14290371100276633</v>
      </c>
      <c r="D22" s="207">
        <f t="shared" ref="D22:E22" si="6">D21/$C$6</f>
        <v>8.0491019630812413E-2</v>
      </c>
      <c r="E22" s="208">
        <f t="shared" si="6"/>
        <v>6.2412691371953918E-2</v>
      </c>
      <c r="F22" s="107">
        <f t="shared" ref="F22:H22" si="7">+F21/F$6</f>
        <v>0.15191049937265777</v>
      </c>
      <c r="G22" s="107">
        <f t="shared" si="7"/>
        <v>0.15057794275996103</v>
      </c>
      <c r="H22" s="108">
        <f t="shared" si="7"/>
        <v>0.15363272928728508</v>
      </c>
      <c r="I22" s="103"/>
    </row>
    <row r="23" spans="1:9" x14ac:dyDescent="0.25">
      <c r="A23" s="161" t="s">
        <v>18</v>
      </c>
      <c r="B23" s="16" t="s">
        <v>6</v>
      </c>
      <c r="C23" s="14">
        <v>63736</v>
      </c>
      <c r="D23" s="109">
        <v>38814</v>
      </c>
      <c r="E23" s="110">
        <v>24922</v>
      </c>
      <c r="F23" s="11">
        <v>546559</v>
      </c>
      <c r="G23" s="26">
        <v>298172</v>
      </c>
      <c r="H23" s="27">
        <v>248387</v>
      </c>
    </row>
    <row r="24" spans="1:9" x14ac:dyDescent="0.25">
      <c r="A24" s="162"/>
      <c r="B24" s="18" t="s">
        <v>2</v>
      </c>
      <c r="C24" s="23">
        <f t="shared" ref="C24:H24" si="8">+C23/C$6</f>
        <v>4.7434865995908168E-2</v>
      </c>
      <c r="D24" s="20">
        <f t="shared" si="8"/>
        <v>4.9567209580899496E-2</v>
      </c>
      <c r="E24" s="21">
        <f t="shared" si="8"/>
        <v>4.4456336570964781E-2</v>
      </c>
      <c r="F24" s="20">
        <f t="shared" si="8"/>
        <v>5.3671368517328677E-2</v>
      </c>
      <c r="G24" s="20">
        <f t="shared" si="8"/>
        <v>5.1935248673366977E-2</v>
      </c>
      <c r="H24" s="21">
        <f t="shared" si="8"/>
        <v>5.5915173772700125E-2</v>
      </c>
    </row>
    <row r="25" spans="1:9" ht="17.25" x14ac:dyDescent="0.25">
      <c r="A25" s="163" t="s">
        <v>19</v>
      </c>
      <c r="B25" s="164"/>
      <c r="C25" s="52">
        <v>27.94</v>
      </c>
      <c r="D25" s="52"/>
      <c r="E25" s="59"/>
      <c r="F25" s="53">
        <v>31.3</v>
      </c>
      <c r="G25" s="54"/>
      <c r="H25" s="59"/>
    </row>
    <row r="26" spans="1:9" ht="17.25" x14ac:dyDescent="0.25">
      <c r="A26" s="149" t="s">
        <v>20</v>
      </c>
      <c r="B26" s="150"/>
      <c r="C26" s="150"/>
      <c r="D26" s="150"/>
      <c r="E26" s="150"/>
      <c r="F26" s="150"/>
      <c r="G26" s="150"/>
      <c r="H26" s="165"/>
    </row>
    <row r="27" spans="1:9" x14ac:dyDescent="0.25">
      <c r="A27" s="40"/>
      <c r="B27" s="41"/>
      <c r="C27" s="153" t="s">
        <v>5</v>
      </c>
      <c r="D27" s="154"/>
      <c r="E27" s="155"/>
      <c r="F27" s="153" t="s">
        <v>0</v>
      </c>
      <c r="G27" s="154"/>
      <c r="H27" s="155"/>
    </row>
    <row r="28" spans="1:9" x14ac:dyDescent="0.25">
      <c r="A28" s="46"/>
      <c r="B28" s="47"/>
      <c r="C28" s="85" t="s">
        <v>4</v>
      </c>
      <c r="D28" s="7" t="s">
        <v>1</v>
      </c>
      <c r="E28" s="86" t="s">
        <v>3</v>
      </c>
      <c r="F28" s="85" t="s">
        <v>4</v>
      </c>
      <c r="G28" s="7" t="s">
        <v>1</v>
      </c>
      <c r="H28" s="86" t="s">
        <v>3</v>
      </c>
    </row>
    <row r="29" spans="1:9" ht="17.25" x14ac:dyDescent="0.25">
      <c r="A29" s="166" t="s">
        <v>21</v>
      </c>
      <c r="B29" s="167"/>
      <c r="C29" s="81">
        <v>7.01</v>
      </c>
      <c r="D29" s="87">
        <v>6.97</v>
      </c>
      <c r="E29" s="88">
        <v>7.06</v>
      </c>
      <c r="F29" s="80">
        <v>8.9600000000000009</v>
      </c>
      <c r="G29" s="89">
        <v>8.6999999999999993</v>
      </c>
      <c r="H29" s="90">
        <v>9.24</v>
      </c>
      <c r="I29" s="60"/>
    </row>
    <row r="30" spans="1:9" ht="17.25" x14ac:dyDescent="0.25">
      <c r="A30" s="168" t="s">
        <v>22</v>
      </c>
      <c r="B30" s="169"/>
      <c r="C30" s="94">
        <v>22.84</v>
      </c>
      <c r="D30" s="94">
        <v>24.42</v>
      </c>
      <c r="E30" s="94">
        <v>20.86</v>
      </c>
      <c r="F30" s="38">
        <v>21.68</v>
      </c>
      <c r="G30" s="82">
        <v>23.49</v>
      </c>
      <c r="H30" s="91">
        <v>19.649999999999999</v>
      </c>
      <c r="I30" s="60"/>
    </row>
    <row r="31" spans="1:9" ht="17.25" x14ac:dyDescent="0.25">
      <c r="A31" s="149" t="s">
        <v>23</v>
      </c>
      <c r="B31" s="150"/>
      <c r="C31" s="150"/>
      <c r="D31" s="150"/>
      <c r="E31" s="150"/>
      <c r="F31" s="150"/>
      <c r="G31" s="150"/>
      <c r="H31" s="165"/>
      <c r="I31" s="60"/>
    </row>
    <row r="32" spans="1:9" x14ac:dyDescent="0.25">
      <c r="A32" s="50"/>
      <c r="B32" s="51"/>
      <c r="C32" s="153" t="s">
        <v>5</v>
      </c>
      <c r="D32" s="154"/>
      <c r="E32" s="155"/>
      <c r="F32" s="153" t="s">
        <v>0</v>
      </c>
      <c r="G32" s="154"/>
      <c r="H32" s="155"/>
    </row>
    <row r="33" spans="1:8" x14ac:dyDescent="0.25">
      <c r="A33" s="61"/>
      <c r="B33" s="62"/>
      <c r="C33" s="6" t="s">
        <v>4</v>
      </c>
      <c r="D33" s="7" t="s">
        <v>1</v>
      </c>
      <c r="E33" s="8" t="s">
        <v>3</v>
      </c>
      <c r="F33" s="7" t="s">
        <v>4</v>
      </c>
      <c r="G33" s="7" t="s">
        <v>1</v>
      </c>
      <c r="H33" s="8" t="s">
        <v>3</v>
      </c>
    </row>
    <row r="34" spans="1:8" x14ac:dyDescent="0.25">
      <c r="A34" s="63" t="s">
        <v>24</v>
      </c>
      <c r="B34" s="64" t="s">
        <v>2</v>
      </c>
      <c r="C34" s="81">
        <v>52.56</v>
      </c>
      <c r="D34" s="87">
        <v>49.96</v>
      </c>
      <c r="E34" s="88">
        <v>56.12</v>
      </c>
      <c r="F34" s="80">
        <v>50.7</v>
      </c>
      <c r="G34" s="89">
        <v>45.77</v>
      </c>
      <c r="H34" s="90">
        <v>56.9</v>
      </c>
    </row>
    <row r="35" spans="1:8" ht="17.25" x14ac:dyDescent="0.25">
      <c r="A35" s="9" t="s">
        <v>41</v>
      </c>
      <c r="B35" s="3"/>
      <c r="C35" s="94">
        <v>19.190000000000001</v>
      </c>
      <c r="D35" s="94">
        <v>20.29</v>
      </c>
      <c r="E35" s="94">
        <v>17.87</v>
      </c>
      <c r="F35" s="38">
        <v>18.559999999999999</v>
      </c>
      <c r="G35" s="82">
        <v>19.690000000000001</v>
      </c>
      <c r="H35" s="91">
        <v>17.309999999999999</v>
      </c>
    </row>
    <row r="36" spans="1:8" ht="17.25" x14ac:dyDescent="0.25">
      <c r="A36" s="149" t="s">
        <v>50</v>
      </c>
      <c r="B36" s="150"/>
      <c r="C36" s="150"/>
      <c r="D36" s="150"/>
      <c r="E36" s="150"/>
      <c r="F36" s="150"/>
      <c r="G36" s="150"/>
      <c r="H36" s="165"/>
    </row>
    <row r="37" spans="1:8" x14ac:dyDescent="0.25">
      <c r="A37" s="40"/>
      <c r="B37" s="41"/>
      <c r="C37" s="153" t="s">
        <v>5</v>
      </c>
      <c r="D37" s="154"/>
      <c r="E37" s="155"/>
      <c r="F37" s="153" t="s">
        <v>0</v>
      </c>
      <c r="G37" s="154"/>
      <c r="H37" s="155"/>
    </row>
    <row r="38" spans="1:8" x14ac:dyDescent="0.25">
      <c r="A38" s="44"/>
      <c r="B38" s="45"/>
      <c r="C38" s="77" t="s">
        <v>4</v>
      </c>
      <c r="D38" s="78" t="s">
        <v>1</v>
      </c>
      <c r="E38" s="79" t="s">
        <v>3</v>
      </c>
      <c r="F38" s="78" t="s">
        <v>4</v>
      </c>
      <c r="G38" s="78" t="s">
        <v>1</v>
      </c>
      <c r="H38" s="79" t="s">
        <v>3</v>
      </c>
    </row>
    <row r="39" spans="1:8" x14ac:dyDescent="0.25">
      <c r="A39" s="124" t="s">
        <v>43</v>
      </c>
      <c r="B39" s="123" t="s">
        <v>6</v>
      </c>
      <c r="C39" s="120">
        <v>2626108</v>
      </c>
      <c r="D39" s="121"/>
      <c r="E39" s="122"/>
      <c r="F39" s="120">
        <v>18810046</v>
      </c>
      <c r="G39" s="121">
        <v>2397357</v>
      </c>
      <c r="H39" s="122">
        <v>996977</v>
      </c>
    </row>
    <row r="40" spans="1:8" x14ac:dyDescent="0.25">
      <c r="A40" s="172" t="s">
        <v>44</v>
      </c>
      <c r="B40" s="125" t="s">
        <v>6</v>
      </c>
      <c r="C40" s="13">
        <v>681060</v>
      </c>
      <c r="D40" s="26">
        <v>400729</v>
      </c>
      <c r="E40" s="27">
        <v>280331</v>
      </c>
      <c r="F40" s="13">
        <v>4981696</v>
      </c>
      <c r="G40" s="26">
        <v>2669173</v>
      </c>
      <c r="H40" s="27">
        <v>2312523</v>
      </c>
    </row>
    <row r="41" spans="1:8" x14ac:dyDescent="0.25">
      <c r="A41" s="173"/>
      <c r="B41" s="126" t="s">
        <v>2</v>
      </c>
      <c r="C41" s="23">
        <f>C40/C$39</f>
        <v>0.25934196156441397</v>
      </c>
      <c r="D41" s="20"/>
      <c r="E41" s="21"/>
      <c r="F41" s="23">
        <f>F40/F$39</f>
        <v>0.26484230820062854</v>
      </c>
      <c r="G41" s="20"/>
      <c r="H41" s="21"/>
    </row>
    <row r="42" spans="1:8" x14ac:dyDescent="0.25">
      <c r="A42" s="172" t="s">
        <v>45</v>
      </c>
      <c r="B42" s="16" t="s">
        <v>6</v>
      </c>
      <c r="C42" s="13">
        <v>335066</v>
      </c>
      <c r="D42" s="26">
        <v>242904</v>
      </c>
      <c r="E42" s="27">
        <v>92162</v>
      </c>
      <c r="F42" s="13">
        <v>2547358</v>
      </c>
      <c r="G42" s="26">
        <v>1726303</v>
      </c>
      <c r="H42" s="27">
        <v>821057</v>
      </c>
    </row>
    <row r="43" spans="1:8" x14ac:dyDescent="0.25">
      <c r="A43" s="173"/>
      <c r="B43" s="18" t="s">
        <v>2</v>
      </c>
      <c r="C43" s="23">
        <f t="shared" ref="C43:H43" si="9">C42/C$40</f>
        <v>0.49197721199306965</v>
      </c>
      <c r="D43" s="20">
        <f t="shared" si="9"/>
        <v>0.60615528199855762</v>
      </c>
      <c r="E43" s="21">
        <f t="shared" si="9"/>
        <v>0.32876135710998783</v>
      </c>
      <c r="F43" s="23">
        <f t="shared" si="9"/>
        <v>0.51134352638137692</v>
      </c>
      <c r="G43" s="20">
        <f t="shared" si="9"/>
        <v>0.64675575543436115</v>
      </c>
      <c r="H43" s="21">
        <f t="shared" si="9"/>
        <v>0.35504814438602339</v>
      </c>
    </row>
    <row r="44" spans="1:8" x14ac:dyDescent="0.25">
      <c r="A44" s="129" t="s">
        <v>47</v>
      </c>
      <c r="B44" s="127" t="s">
        <v>6</v>
      </c>
      <c r="C44" s="14">
        <v>115875</v>
      </c>
      <c r="D44" s="109">
        <v>74105</v>
      </c>
      <c r="E44" s="110">
        <v>41770</v>
      </c>
      <c r="F44" s="14">
        <v>836056</v>
      </c>
      <c r="G44" s="109">
        <v>471386</v>
      </c>
      <c r="H44" s="110">
        <v>364671</v>
      </c>
    </row>
    <row r="45" spans="1:8" x14ac:dyDescent="0.25">
      <c r="A45" s="129"/>
      <c r="B45" s="127" t="s">
        <v>2</v>
      </c>
      <c r="C45" s="22">
        <f>SUM(D45+E45)</f>
        <v>1</v>
      </c>
      <c r="D45" s="24">
        <f>D44/C$44</f>
        <v>0.63952535059331173</v>
      </c>
      <c r="E45" s="25">
        <f>E44/C$44</f>
        <v>0.36047464940668822</v>
      </c>
      <c r="F45" s="22">
        <f>SUM(G45:H45)</f>
        <v>1.0000011960921278</v>
      </c>
      <c r="G45" s="24">
        <f>G44/F$44</f>
        <v>0.56382108375515516</v>
      </c>
      <c r="H45" s="25">
        <f>H44/F$44</f>
        <v>0.43618011233697263</v>
      </c>
    </row>
    <row r="46" spans="1:8" x14ac:dyDescent="0.25">
      <c r="A46" s="129" t="s">
        <v>48</v>
      </c>
      <c r="B46" s="127" t="s">
        <v>6</v>
      </c>
      <c r="C46" s="14">
        <v>109714</v>
      </c>
      <c r="D46" s="109">
        <v>87213</v>
      </c>
      <c r="E46" s="110">
        <v>22501</v>
      </c>
      <c r="F46" s="14">
        <v>856096</v>
      </c>
      <c r="G46" s="109">
        <v>604258</v>
      </c>
      <c r="H46" s="110">
        <v>251839</v>
      </c>
    </row>
    <row r="47" spans="1:8" x14ac:dyDescent="0.25">
      <c r="A47" s="129"/>
      <c r="B47" s="127" t="s">
        <v>2</v>
      </c>
      <c r="C47" s="22">
        <f>SUM(D47:E47)</f>
        <v>1</v>
      </c>
      <c r="D47" s="24">
        <f>D46/C$46</f>
        <v>0.79491222633392278</v>
      </c>
      <c r="E47" s="25">
        <f>E46/C$46</f>
        <v>0.20508777366607725</v>
      </c>
      <c r="F47" s="22">
        <f>SUM(G47:H47)</f>
        <v>1.0000011680932979</v>
      </c>
      <c r="G47" s="24">
        <f>G46/F$46</f>
        <v>0.70582972003139832</v>
      </c>
      <c r="H47" s="25">
        <f>H46/F$46</f>
        <v>0.2941714480618996</v>
      </c>
    </row>
    <row r="48" spans="1:8" x14ac:dyDescent="0.25">
      <c r="A48" s="130" t="s">
        <v>49</v>
      </c>
      <c r="B48" s="5" t="s">
        <v>6</v>
      </c>
      <c r="C48" s="14">
        <v>109477</v>
      </c>
      <c r="D48" s="109">
        <v>81586</v>
      </c>
      <c r="E48" s="110">
        <v>27891</v>
      </c>
      <c r="F48" s="14">
        <v>855206</v>
      </c>
      <c r="G48" s="109">
        <v>650659</v>
      </c>
      <c r="H48" s="110">
        <v>204547</v>
      </c>
    </row>
    <row r="49" spans="1:11" x14ac:dyDescent="0.25">
      <c r="A49" s="131"/>
      <c r="B49" s="128" t="s">
        <v>2</v>
      </c>
      <c r="C49" s="132">
        <f>SUM(D49:E49)</f>
        <v>1</v>
      </c>
      <c r="D49" s="133">
        <f>D48/C$48</f>
        <v>0.74523415877307564</v>
      </c>
      <c r="E49" s="134">
        <f>E48/C$48</f>
        <v>0.25476584122692436</v>
      </c>
      <c r="F49" s="132">
        <f>SUM(G49:H49)</f>
        <v>1</v>
      </c>
      <c r="G49" s="133">
        <f>G48/F$48</f>
        <v>0.76082136935428424</v>
      </c>
      <c r="H49" s="134">
        <f>H48/F$48</f>
        <v>0.23917863064571576</v>
      </c>
    </row>
    <row r="50" spans="1:11" ht="17.25" x14ac:dyDescent="0.25">
      <c r="A50" s="174" t="s">
        <v>34</v>
      </c>
      <c r="B50" s="175"/>
      <c r="C50" s="175"/>
      <c r="D50" s="175"/>
      <c r="E50" s="175"/>
      <c r="F50" s="175"/>
      <c r="G50" s="175"/>
      <c r="H50" s="176"/>
    </row>
    <row r="51" spans="1:11" x14ac:dyDescent="0.25">
      <c r="A51" s="40"/>
      <c r="B51" s="41"/>
      <c r="C51" s="153" t="s">
        <v>5</v>
      </c>
      <c r="D51" s="154"/>
      <c r="E51" s="155"/>
      <c r="F51" s="153" t="s">
        <v>0</v>
      </c>
      <c r="G51" s="154"/>
      <c r="H51" s="155"/>
    </row>
    <row r="52" spans="1:11" x14ac:dyDescent="0.25">
      <c r="A52" s="42"/>
      <c r="B52" s="43"/>
      <c r="C52" s="6" t="s">
        <v>4</v>
      </c>
      <c r="D52" s="7" t="s">
        <v>1</v>
      </c>
      <c r="E52" s="8" t="s">
        <v>3</v>
      </c>
      <c r="F52" s="95" t="s">
        <v>4</v>
      </c>
      <c r="G52" s="7" t="s">
        <v>1</v>
      </c>
      <c r="H52" s="96" t="s">
        <v>3</v>
      </c>
    </row>
    <row r="53" spans="1:11" x14ac:dyDescent="0.25">
      <c r="A53" s="92" t="s">
        <v>25</v>
      </c>
      <c r="B53" s="16" t="s">
        <v>6</v>
      </c>
      <c r="C53" s="197">
        <v>871344</v>
      </c>
      <c r="D53" s="198"/>
      <c r="E53" s="199"/>
      <c r="F53" s="197">
        <v>6607770</v>
      </c>
      <c r="G53" s="97"/>
      <c r="H53" s="98"/>
      <c r="I53" s="15"/>
      <c r="J53" s="93"/>
      <c r="K53" s="93"/>
    </row>
    <row r="54" spans="1:11" x14ac:dyDescent="0.25">
      <c r="A54" s="172" t="s">
        <v>26</v>
      </c>
      <c r="B54" s="16" t="s">
        <v>6</v>
      </c>
      <c r="C54" s="13">
        <v>31909</v>
      </c>
      <c r="D54" s="26">
        <v>22341</v>
      </c>
      <c r="E54" s="27">
        <v>9568</v>
      </c>
      <c r="F54" s="13">
        <v>299848</v>
      </c>
      <c r="G54" s="26">
        <v>214210</v>
      </c>
      <c r="H54" s="27">
        <v>85638</v>
      </c>
      <c r="J54" s="93"/>
      <c r="K54" s="93"/>
    </row>
    <row r="55" spans="1:11" x14ac:dyDescent="0.25">
      <c r="A55" s="177"/>
      <c r="B55" s="17" t="s">
        <v>2</v>
      </c>
      <c r="C55" s="19">
        <v>1</v>
      </c>
      <c r="D55" s="20">
        <v>0.70014729386693408</v>
      </c>
      <c r="E55" s="21">
        <v>0.29985270613306603</v>
      </c>
      <c r="F55" s="19">
        <v>1</v>
      </c>
      <c r="G55" s="20">
        <v>0.71439529361543186</v>
      </c>
      <c r="H55" s="21">
        <v>0.2856047063845682</v>
      </c>
      <c r="J55" s="93"/>
      <c r="K55" s="93"/>
    </row>
    <row r="56" spans="1:11" x14ac:dyDescent="0.25">
      <c r="A56" s="166" t="s">
        <v>27</v>
      </c>
      <c r="B56" s="167"/>
      <c r="C56" s="137"/>
      <c r="D56" s="138"/>
      <c r="E56" s="139"/>
      <c r="F56" s="140"/>
      <c r="G56" s="141"/>
      <c r="H56" s="36"/>
      <c r="J56" s="93"/>
      <c r="K56" s="93"/>
    </row>
    <row r="57" spans="1:11" x14ac:dyDescent="0.25">
      <c r="A57" s="168" t="s">
        <v>28</v>
      </c>
      <c r="B57" s="169"/>
      <c r="C57" s="200">
        <v>1730.746205092363</v>
      </c>
      <c r="D57" s="135"/>
      <c r="E57" s="136"/>
      <c r="F57" s="201">
        <v>1508.6988177569738</v>
      </c>
      <c r="G57" s="142"/>
      <c r="H57" s="37"/>
      <c r="I57" s="101"/>
      <c r="J57" s="93"/>
      <c r="K57" s="93"/>
    </row>
    <row r="58" spans="1:11" x14ac:dyDescent="0.25">
      <c r="A58" s="170" t="s">
        <v>40</v>
      </c>
      <c r="B58" s="171"/>
      <c r="C58" s="202">
        <v>573.41</v>
      </c>
      <c r="D58" s="143"/>
      <c r="E58" s="144"/>
      <c r="F58" s="38">
        <v>577.21</v>
      </c>
      <c r="G58" s="145"/>
      <c r="H58" s="39"/>
      <c r="J58" s="93"/>
      <c r="K58" s="93"/>
    </row>
    <row r="59" spans="1:11" ht="17.25" x14ac:dyDescent="0.25">
      <c r="A59" s="149" t="s">
        <v>39</v>
      </c>
      <c r="B59" s="150"/>
      <c r="C59" s="150"/>
      <c r="D59" s="150"/>
      <c r="E59" s="150"/>
      <c r="F59" s="150"/>
      <c r="G59" s="150"/>
      <c r="H59" s="165"/>
    </row>
    <row r="60" spans="1:11" ht="15" customHeight="1" x14ac:dyDescent="0.25">
      <c r="A60" s="40"/>
      <c r="B60" s="41"/>
      <c r="C60" s="185" t="s">
        <v>5</v>
      </c>
      <c r="D60" s="186"/>
      <c r="E60" s="187"/>
      <c r="F60" s="185" t="s">
        <v>0</v>
      </c>
      <c r="G60" s="186"/>
      <c r="H60" s="187"/>
    </row>
    <row r="61" spans="1:11" ht="15" customHeight="1" x14ac:dyDescent="0.25">
      <c r="A61" s="42"/>
      <c r="B61" s="43"/>
      <c r="C61" s="6" t="s">
        <v>4</v>
      </c>
      <c r="D61" s="7" t="s">
        <v>1</v>
      </c>
      <c r="E61" s="8" t="s">
        <v>3</v>
      </c>
      <c r="F61" s="7" t="s">
        <v>4</v>
      </c>
      <c r="G61" s="7" t="s">
        <v>1</v>
      </c>
      <c r="H61" s="8" t="s">
        <v>3</v>
      </c>
    </row>
    <row r="62" spans="1:11" ht="15" customHeight="1" x14ac:dyDescent="0.25">
      <c r="A62" s="65" t="s">
        <v>29</v>
      </c>
      <c r="B62" s="66"/>
      <c r="C62" s="104">
        <v>650692</v>
      </c>
      <c r="D62" s="67"/>
      <c r="E62" s="10"/>
      <c r="F62" s="104">
        <v>5014789</v>
      </c>
      <c r="G62" s="68"/>
      <c r="H62" s="69"/>
    </row>
    <row r="63" spans="1:11" ht="32.1" customHeight="1" x14ac:dyDescent="0.25">
      <c r="A63" s="70" t="s">
        <v>36</v>
      </c>
      <c r="B63" s="71" t="s">
        <v>2</v>
      </c>
      <c r="C63" s="111">
        <v>0.90700000000000003</v>
      </c>
      <c r="D63" s="112"/>
      <c r="E63" s="113"/>
      <c r="F63" s="111">
        <v>0.82499999999999996</v>
      </c>
      <c r="G63" s="72"/>
      <c r="H63" s="12"/>
    </row>
    <row r="64" spans="1:11" ht="33" customHeight="1" x14ac:dyDescent="0.25">
      <c r="A64" s="70" t="s">
        <v>38</v>
      </c>
      <c r="B64" s="71" t="s">
        <v>2</v>
      </c>
      <c r="C64" s="114">
        <v>0.877</v>
      </c>
      <c r="D64" s="115"/>
      <c r="E64" s="116"/>
      <c r="F64" s="114">
        <v>0.79900000000000004</v>
      </c>
      <c r="G64" s="83"/>
      <c r="H64" s="84"/>
    </row>
    <row r="65" spans="1:8" x14ac:dyDescent="0.25">
      <c r="A65" t="s">
        <v>42</v>
      </c>
      <c r="B65" s="71" t="s">
        <v>2</v>
      </c>
      <c r="C65" s="114">
        <v>0.749</v>
      </c>
      <c r="D65" s="115"/>
      <c r="E65" s="116"/>
      <c r="F65" s="114">
        <v>0.70499999999999996</v>
      </c>
      <c r="G65" s="83"/>
      <c r="H65" s="84"/>
    </row>
    <row r="66" spans="1:8" x14ac:dyDescent="0.25">
      <c r="A66" s="73" t="s">
        <v>37</v>
      </c>
      <c r="B66" s="74" t="s">
        <v>2</v>
      </c>
      <c r="C66" s="117">
        <v>0.36399999999999999</v>
      </c>
      <c r="D66" s="118"/>
      <c r="E66" s="119"/>
      <c r="F66" s="117">
        <v>0.26800000000000002</v>
      </c>
      <c r="G66" s="75"/>
      <c r="H66" s="76"/>
    </row>
    <row r="68" spans="1:8" ht="15" customHeight="1" x14ac:dyDescent="0.25">
      <c r="A68" s="55" t="s">
        <v>8</v>
      </c>
      <c r="B68" s="56"/>
      <c r="C68" s="56"/>
      <c r="D68" s="56"/>
      <c r="E68" s="56"/>
      <c r="F68" s="56"/>
      <c r="G68" s="56"/>
      <c r="H68" s="57"/>
    </row>
    <row r="69" spans="1:8" ht="15" customHeight="1" x14ac:dyDescent="0.25">
      <c r="A69" s="58" t="s">
        <v>30</v>
      </c>
      <c r="B69" s="48"/>
      <c r="C69" s="48"/>
      <c r="D69" s="48"/>
      <c r="E69" s="48"/>
      <c r="F69" s="48"/>
      <c r="G69" s="48"/>
      <c r="H69" s="49"/>
    </row>
    <row r="70" spans="1:8" ht="15" customHeight="1" x14ac:dyDescent="0.25">
      <c r="A70" s="58" t="s">
        <v>31</v>
      </c>
      <c r="B70" s="48"/>
      <c r="C70" s="48"/>
      <c r="D70" s="48"/>
      <c r="E70" s="48"/>
      <c r="F70" s="48"/>
      <c r="G70" s="48"/>
      <c r="H70" s="49"/>
    </row>
    <row r="71" spans="1:8" ht="15" customHeight="1" x14ac:dyDescent="0.25">
      <c r="A71" s="58" t="s">
        <v>32</v>
      </c>
      <c r="B71" s="48"/>
      <c r="C71" s="48"/>
      <c r="D71" s="48"/>
      <c r="E71" s="48"/>
      <c r="F71" s="48"/>
      <c r="G71" s="48"/>
      <c r="H71" s="49"/>
    </row>
    <row r="72" spans="1:8" ht="15" customHeight="1" x14ac:dyDescent="0.25">
      <c r="A72" s="188" t="s">
        <v>33</v>
      </c>
      <c r="B72" s="189"/>
      <c r="C72" s="189"/>
      <c r="D72" s="189"/>
      <c r="E72" s="189"/>
      <c r="F72" s="189"/>
      <c r="G72" s="189"/>
      <c r="H72" s="190"/>
    </row>
    <row r="73" spans="1:8" ht="15" customHeight="1" x14ac:dyDescent="0.25"/>
    <row r="74" spans="1:8" ht="45.75" customHeight="1" x14ac:dyDescent="0.25">
      <c r="A74" s="191" t="s">
        <v>53</v>
      </c>
      <c r="B74" s="192"/>
      <c r="C74" s="192"/>
      <c r="D74" s="192"/>
      <c r="E74" s="192"/>
      <c r="F74" s="192"/>
      <c r="G74" s="192"/>
      <c r="H74" s="193"/>
    </row>
    <row r="75" spans="1:8" ht="15" customHeight="1" x14ac:dyDescent="0.25">
      <c r="A75" s="194" t="s">
        <v>52</v>
      </c>
      <c r="B75" s="195"/>
      <c r="C75" s="195"/>
      <c r="D75" s="195"/>
      <c r="E75" s="195"/>
      <c r="F75" s="195"/>
      <c r="G75" s="195"/>
      <c r="H75" s="196"/>
    </row>
    <row r="76" spans="1:8" x14ac:dyDescent="0.25">
      <c r="A76" s="178" t="s">
        <v>46</v>
      </c>
      <c r="B76" s="179"/>
      <c r="C76" s="179"/>
      <c r="D76" s="179"/>
      <c r="E76" s="179"/>
      <c r="F76" s="179"/>
      <c r="G76" s="179"/>
      <c r="H76" s="180"/>
    </row>
    <row r="77" spans="1:8" ht="44.25" customHeight="1" x14ac:dyDescent="0.25">
      <c r="A77" s="181" t="s">
        <v>54</v>
      </c>
      <c r="B77" s="179"/>
      <c r="C77" s="179"/>
      <c r="D77" s="179"/>
      <c r="E77" s="179"/>
      <c r="F77" s="179"/>
      <c r="G77" s="179"/>
      <c r="H77" s="180"/>
    </row>
    <row r="78" spans="1:8" x14ac:dyDescent="0.25">
      <c r="A78" s="182" t="s">
        <v>51</v>
      </c>
      <c r="B78" s="183"/>
      <c r="C78" s="183"/>
      <c r="D78" s="183"/>
      <c r="E78" s="183"/>
      <c r="F78" s="183"/>
      <c r="G78" s="183"/>
      <c r="H78" s="184"/>
    </row>
  </sheetData>
  <mergeCells count="43">
    <mergeCell ref="A76:H76"/>
    <mergeCell ref="A77:H77"/>
    <mergeCell ref="A78:H78"/>
    <mergeCell ref="A59:H59"/>
    <mergeCell ref="C60:E60"/>
    <mergeCell ref="F60:H60"/>
    <mergeCell ref="A72:H72"/>
    <mergeCell ref="A74:H74"/>
    <mergeCell ref="A75:H75"/>
    <mergeCell ref="A58:B58"/>
    <mergeCell ref="A40:A41"/>
    <mergeCell ref="A42:A43"/>
    <mergeCell ref="A50:H50"/>
    <mergeCell ref="C51:E51"/>
    <mergeCell ref="F51:H51"/>
    <mergeCell ref="A54:A55"/>
    <mergeCell ref="A56:B56"/>
    <mergeCell ref="A57:B57"/>
    <mergeCell ref="C37:E37"/>
    <mergeCell ref="F37:H37"/>
    <mergeCell ref="A23:A24"/>
    <mergeCell ref="A25:B25"/>
    <mergeCell ref="A26:H26"/>
    <mergeCell ref="C27:E27"/>
    <mergeCell ref="F27:H27"/>
    <mergeCell ref="A29:B29"/>
    <mergeCell ref="A30:B30"/>
    <mergeCell ref="A31:H31"/>
    <mergeCell ref="C32:E32"/>
    <mergeCell ref="F32:H32"/>
    <mergeCell ref="A36:H36"/>
    <mergeCell ref="A21:A22"/>
    <mergeCell ref="A1:H1"/>
    <mergeCell ref="A3:H3"/>
    <mergeCell ref="C4:E4"/>
    <mergeCell ref="F4:H4"/>
    <mergeCell ref="A6:A7"/>
    <mergeCell ref="A8:A9"/>
    <mergeCell ref="A10:A11"/>
    <mergeCell ref="A12:A13"/>
    <mergeCell ref="A14:A15"/>
    <mergeCell ref="A16:A17"/>
    <mergeCell ref="A18:A19"/>
  </mergeCells>
  <pageMargins left="0.70866141732283472" right="0.70866141732283472" top="0.74803149606299213" bottom="0.74803149606299213" header="0.31496062992125984" footer="0.31496062992125984"/>
  <pageSetup paperSize="9" scale="64" fitToHeight="2" orientation="landscape" r:id="rId1"/>
  <rowBreaks count="1" manualBreakCount="1">
    <brk id="3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PERSONAS MAYORES</vt:lpstr>
      <vt:lpstr>'PERSONAS MAYORES'!Área_de_impresión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2018-02-08T10:49:46Z</cp:lastPrinted>
  <dcterms:created xsi:type="dcterms:W3CDTF">2016-04-15T11:12:54Z</dcterms:created>
  <dcterms:modified xsi:type="dcterms:W3CDTF">2025-10-15T11:05:08Z</dcterms:modified>
  <cp:contentStatus>actualizado</cp:contentStatus>
</cp:coreProperties>
</file>