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PI 852-21\"/>
    </mc:Choice>
  </mc:AlternateContent>
  <bookViews>
    <workbookView xWindow="0" yWindow="0" windowWidth="21600" windowHeight="8910"/>
  </bookViews>
  <sheets>
    <sheet name="PORTADA" sheetId="2" r:id="rId1"/>
    <sheet name="OPTICO MEDIOS" sheetId="8" r:id="rId2"/>
    <sheet name="PLAN PRENSA" sheetId="6" r:id="rId3"/>
    <sheet name="PLAN RADIO" sheetId="1" r:id="rId4"/>
    <sheet name="PLAN EXTERIOR" sheetId="10" r:id="rId5"/>
    <sheet name="EVALUACION" sheetId="3" state="hidden" r:id="rId6"/>
  </sheets>
  <definedNames>
    <definedName name="_xlnm.Print_Area" localSheetId="5">EVALUACION!$A$3:$K$25</definedName>
    <definedName name="_xlnm.Print_Area" localSheetId="1">'OPTICO MEDIOS'!$A$1:$D$13</definedName>
    <definedName name="_xlnm.Print_Area" localSheetId="4">'PLAN EXTERIOR'!$A$1:$Y$15</definedName>
    <definedName name="_xlnm.Print_Area" localSheetId="2">'PLAN PRENSA'!$A$1:$X$16</definedName>
    <definedName name="_xlnm.Print_Area" localSheetId="3">'PLAN RADIO'!$A$1:$Y$85</definedName>
    <definedName name="_xlnm.Print_Area" localSheetId="0">PORTADA!$A$1:$E$17</definedName>
    <definedName name="_xlnm.Print_Titles" localSheetId="3">'PLAN RADIO'!$2:$9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<sst xmlns="http://schemas.openxmlformats.org/spreadsheetml/2006/main" count="452" uniqueCount="207">
  <si>
    <t>Emisora</t>
  </si>
  <si>
    <t>Programa</t>
  </si>
  <si>
    <t>Días</t>
  </si>
  <si>
    <t>Hora</t>
  </si>
  <si>
    <t>Formato</t>
  </si>
  <si>
    <t>DICIEMBRE</t>
  </si>
  <si>
    <t>Nº Cuñas</t>
  </si>
  <si>
    <t>Total Tarifa</t>
  </si>
  <si>
    <t>Dto. %</t>
  </si>
  <si>
    <t>Total Neto</t>
  </si>
  <si>
    <t>L</t>
  </si>
  <si>
    <t>M</t>
  </si>
  <si>
    <t>X</t>
  </si>
  <si>
    <t>J</t>
  </si>
  <si>
    <t>V</t>
  </si>
  <si>
    <t>S</t>
  </si>
  <si>
    <t>D</t>
  </si>
  <si>
    <t>L-V</t>
  </si>
  <si>
    <t>TOTAL MEDIOS</t>
  </si>
  <si>
    <t>IVA</t>
  </si>
  <si>
    <t>TOTAL RADIO</t>
  </si>
  <si>
    <t>PLAN DE RADIO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</si>
  <si>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</si>
  <si>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</si>
  <si>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</si>
  <si>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</si>
  <si>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</si>
  <si>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</si>
  <si>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</si>
  <si>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LA VENTANA</t>
  </si>
  <si>
    <t>LA TARDE</t>
  </si>
  <si>
    <t>JULIA EN LA ONDA</t>
  </si>
  <si>
    <t>DIRECCIÓN GENERAL 
DE TRANSPORTE Y MOVILIDAD</t>
  </si>
  <si>
    <t>Campaña Diciembre 2020</t>
  </si>
  <si>
    <t>16:00 - 20:00</t>
  </si>
  <si>
    <t>06:00 - 01:00</t>
  </si>
  <si>
    <t>cuña 20"</t>
  </si>
  <si>
    <t>MADRID</t>
  </si>
  <si>
    <t>HERRERA EN LA COPE</t>
  </si>
  <si>
    <t>06:00 - 12:20</t>
  </si>
  <si>
    <t>14:00 - 15:00</t>
  </si>
  <si>
    <t>15:00 - 19:00</t>
  </si>
  <si>
    <t>LA LINTERNA</t>
  </si>
  <si>
    <t>19:00 - 23:30</t>
  </si>
  <si>
    <t>MAS DE UNO</t>
  </si>
  <si>
    <t>06:55 - 11:00</t>
  </si>
  <si>
    <t>11:00 - 12:30</t>
  </si>
  <si>
    <t>MAS DE UNO - LOCAL</t>
  </si>
  <si>
    <t>LA BRÚJULA</t>
  </si>
  <si>
    <t>19:00 - 20:00</t>
  </si>
  <si>
    <t>20:00-23:00</t>
  </si>
  <si>
    <t>EL TRANSISTOR</t>
  </si>
  <si>
    <t>23:30-25:30</t>
  </si>
  <si>
    <t>ES RADIO</t>
  </si>
  <si>
    <t>ROTACIÓN</t>
  </si>
  <si>
    <t>RADIO INTERECONOMIA</t>
  </si>
  <si>
    <t>CAPITAL INTERECONOMIA</t>
  </si>
  <si>
    <t>09:30 - 12:00</t>
  </si>
  <si>
    <t>MERCADO DE DIVISAS</t>
  </si>
  <si>
    <t>CAPITAL RADIO</t>
  </si>
  <si>
    <t>CAPITAL  PT</t>
  </si>
  <si>
    <t>EL BALANCE</t>
  </si>
  <si>
    <t>L-J</t>
  </si>
  <si>
    <t>20:00 - 22:00</t>
  </si>
  <si>
    <t>LOS 40</t>
  </si>
  <si>
    <t>EUROPA FM</t>
  </si>
  <si>
    <t>RESTO DE PROGRAMACIÓN</t>
  </si>
  <si>
    <t>CADENA 100</t>
  </si>
  <si>
    <t>ROCK FM</t>
  </si>
  <si>
    <t>KISS FM</t>
  </si>
  <si>
    <t>MAÑANAS KISS</t>
  </si>
  <si>
    <t>FORMULA MAÑANA</t>
  </si>
  <si>
    <t>FORMULA TARDE</t>
  </si>
  <si>
    <t>ONDA MADRID</t>
  </si>
  <si>
    <t>BUENOS DIAS MADRID</t>
  </si>
  <si>
    <t>Cuña 20"</t>
  </si>
  <si>
    <t>EL BARÓMETRO</t>
  </si>
  <si>
    <t>TOTAL DIA</t>
  </si>
  <si>
    <t>PRENSA NACIONAL</t>
  </si>
  <si>
    <t>PLAN DE PRENSA</t>
  </si>
  <si>
    <t>Consejería de Transporte (Comunidad de Madrid)</t>
  </si>
  <si>
    <t>EL PAIS</t>
  </si>
  <si>
    <t>EL MUNDO</t>
  </si>
  <si>
    <t>ABC</t>
  </si>
  <si>
    <t>20 MINUTOS</t>
  </si>
  <si>
    <t>LA RAZON</t>
  </si>
  <si>
    <t>PLAN DE EXTERIOR</t>
  </si>
  <si>
    <t>Desconexión</t>
  </si>
  <si>
    <t>PRE EVALUACION</t>
  </si>
  <si>
    <t>PRENSA</t>
  </si>
  <si>
    <t>TOTAL PR + RD</t>
  </si>
  <si>
    <t>Fuente Prensa y Radio: EGM 1er Acumulado Movil 2020</t>
  </si>
  <si>
    <t>Target: Ind. +14, C.A. Madrid</t>
  </si>
  <si>
    <t>EXTERIOR</t>
  </si>
  <si>
    <t>MEDIO</t>
  </si>
  <si>
    <t>FORMATO</t>
  </si>
  <si>
    <t>TOTAL TARIFA</t>
  </si>
  <si>
    <t>DTO. %</t>
  </si>
  <si>
    <t>TOTAL NETO</t>
  </si>
  <si>
    <t>TOTAL + IVA</t>
  </si>
  <si>
    <t>OPTICO POR MEDIOS TOTAL CAMPAÑA</t>
  </si>
  <si>
    <t>SOPORTE</t>
  </si>
  <si>
    <t>RADIO MARCA</t>
  </si>
  <si>
    <t xml:space="preserve">MADRID </t>
  </si>
  <si>
    <t>LIBERTAD</t>
  </si>
  <si>
    <t>DEPORTES</t>
  </si>
  <si>
    <t>23:30 - 01:30</t>
  </si>
  <si>
    <t>ONDA CERO MADRID FM</t>
  </si>
  <si>
    <t>SER COM. MADRID</t>
  </si>
  <si>
    <t>COPE MADRID OM Y FM</t>
  </si>
  <si>
    <t>12:30 - 14:00</t>
  </si>
  <si>
    <t>LA BRÚJULA REGIONAL</t>
  </si>
  <si>
    <t>ROTACION</t>
  </si>
  <si>
    <t>07:30 - 9:30</t>
  </si>
  <si>
    <t>06:00 - 11:00</t>
  </si>
  <si>
    <t>11:00 - 15:00</t>
  </si>
  <si>
    <t>14:00 - 22:00</t>
  </si>
  <si>
    <t>06:00 - 13:00</t>
  </si>
  <si>
    <t>RADIO INTER MADRID FM-OM</t>
  </si>
  <si>
    <t>INTERCAMBIADORES</t>
  </si>
  <si>
    <t>MUPIS DIGITALES</t>
  </si>
  <si>
    <t>BUSES INTERURBANOS</t>
  </si>
  <si>
    <t>17:00-19:00</t>
  </si>
  <si>
    <t>ROBAPÁGINAS 
COLOR</t>
  </si>
  <si>
    <t>TOTAL INS.</t>
  </si>
  <si>
    <t>TOTAL NETO  PROD. INCL.</t>
  </si>
  <si>
    <t>TRASERA INTEGRAL + LATERALES ESTANDAR</t>
  </si>
  <si>
    <t>TOTAL SOPORTES</t>
  </si>
  <si>
    <t>LAS NOTICIAS DE LAS DOS</t>
  </si>
  <si>
    <t>MADRID DIRECTO</t>
  </si>
  <si>
    <t>EL ENFOQUE</t>
  </si>
  <si>
    <t>22:00-24:00</t>
  </si>
  <si>
    <t>MADRID TRABAJA</t>
  </si>
  <si>
    <t>15:00 - 16:00</t>
  </si>
  <si>
    <t>20:00-21:00</t>
  </si>
  <si>
    <t>EL PARTIDO DE LAS  NUEVE</t>
  </si>
  <si>
    <t>21:00 - 22:00</t>
  </si>
  <si>
    <t>13:00 - 14:00</t>
  </si>
  <si>
    <t>EL PARTIDO DE LA UNA</t>
  </si>
  <si>
    <t>BUSES EMT</t>
  </si>
  <si>
    <t>HORA 14</t>
  </si>
  <si>
    <t>HORA 25</t>
  </si>
  <si>
    <t>EL LARGUERO</t>
  </si>
  <si>
    <t>20:00 - 23:30</t>
  </si>
  <si>
    <t>23:30 - 1:30</t>
  </si>
  <si>
    <t>LA MAÑANA DE FEDERICO</t>
  </si>
  <si>
    <t>07:00 - 10:00</t>
  </si>
  <si>
    <t>10:00 - 12:00</t>
  </si>
  <si>
    <t>LA TARDE DE DIETER</t>
  </si>
  <si>
    <t>16:00 - 19:00</t>
  </si>
  <si>
    <t>EL PRIMER PALO</t>
  </si>
  <si>
    <t>23:00 - 24:30</t>
  </si>
  <si>
    <t>ANDA YA</t>
  </si>
  <si>
    <t>06:00 -11:00</t>
  </si>
  <si>
    <t>11:00 - 21:00</t>
  </si>
  <si>
    <t>RESTO DIA</t>
  </si>
  <si>
    <t>LEVANTATE CARDENAS</t>
  </si>
  <si>
    <t>06:00 -10:00</t>
  </si>
  <si>
    <t>FORMULA EUROPA FM</t>
  </si>
  <si>
    <t>16:00-22:00</t>
  </si>
  <si>
    <t>BUENOS DIAS JAVI Y MAR</t>
  </si>
  <si>
    <t>11:00 - 01:00</t>
  </si>
  <si>
    <t>EL PIRATA Y SU BANDA</t>
  </si>
  <si>
    <t>06:00 - 10:00</t>
  </si>
  <si>
    <t>MARTA VAZQUEZ EN ROCK FM</t>
  </si>
  <si>
    <t>10:00 - 14:30</t>
  </si>
  <si>
    <t>22:00 - 01:00</t>
  </si>
  <si>
    <t>S-D</t>
  </si>
  <si>
    <t>LA MAÑANA</t>
  </si>
  <si>
    <t>10:00 - 13:00</t>
  </si>
  <si>
    <t>13:00 - 15:00</t>
  </si>
  <si>
    <t>15:00 - 24:00</t>
  </si>
  <si>
    <t>ESTACIONES RENFE</t>
  </si>
  <si>
    <t>CARRUSEL DEPORTIVO</t>
  </si>
  <si>
    <t>A VIVIR QUE SON DOS DIAS</t>
  </si>
  <si>
    <t>08:00 - 12:00</t>
  </si>
  <si>
    <t>15:00 - 01:30</t>
  </si>
  <si>
    <t>L-D</t>
  </si>
  <si>
    <t>RADIOESTADIO</t>
  </si>
  <si>
    <t>15:30 - 23:00</t>
  </si>
  <si>
    <t>SIN COMPLEJOS</t>
  </si>
  <si>
    <t>08:00 - 11:00</t>
  </si>
  <si>
    <t>EL MARCADOR</t>
  </si>
  <si>
    <t>EVENTOS</t>
  </si>
  <si>
    <t>EL PARTIDO DELA ONDA</t>
  </si>
  <si>
    <t>15:00 - 22:00</t>
  </si>
  <si>
    <t>BUENOS DIAS MADRID FS</t>
  </si>
  <si>
    <t>09:00 - 12:00</t>
  </si>
  <si>
    <t>09:00 - 11:00</t>
  </si>
  <si>
    <t>DOS HASTA LAS DOS</t>
  </si>
  <si>
    <t>MADRID AL TANTO</t>
  </si>
  <si>
    <t>11:00 - 13:00</t>
  </si>
  <si>
    <t>22:00 - 24:00</t>
  </si>
  <si>
    <t>ONDA POP</t>
  </si>
  <si>
    <t>22:00 - 23:00</t>
  </si>
  <si>
    <t>POLE POSITION</t>
  </si>
  <si>
    <t>23:00 - 01:00</t>
  </si>
  <si>
    <t>12:00 - 13:00</t>
  </si>
  <si>
    <t>EL CAMERINO</t>
  </si>
  <si>
    <t>DEL 40 AL 1</t>
  </si>
  <si>
    <t>10:00 - 14:00</t>
  </si>
  <si>
    <t>14:00 - 01:00</t>
  </si>
  <si>
    <t>YU: NO TE PIERDAS NADA</t>
  </si>
  <si>
    <t>14:00-16:00</t>
  </si>
  <si>
    <t>RESTO PROGRAMACION</t>
  </si>
  <si>
    <t>14:30 - 01:00</t>
  </si>
  <si>
    <t>TOTAL  IVA Incluido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</si>
</sst>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#,##0.0"/>
    <numFmt numFmtId="168" formatCode="0.0000000%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sz val="26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theme="0"/>
      <name val="Montserrat Light"/>
    </font>
    <font>
      <b/>
      <sz val="10"/>
      <color theme="0"/>
      <name val="Montserrat Light"/>
      <family val="3"/>
    </font>
    <font>
      <b/>
      <sz val="10"/>
      <name val="Montserrat Light"/>
    </font>
    <font>
      <b/>
      <sz val="10"/>
      <color rgb="FFFF0000"/>
      <name val="Montserrat Light"/>
    </font>
    <font>
      <b/>
      <sz val="10"/>
      <color theme="3" tint="0.79998168889431442"/>
      <name val="Montserrat Light"/>
    </font>
  </fonts>
  <fills count="3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131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theme="0"/>
      </left>
      <right style="hair">
        <color theme="0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medium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medium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 style="medium">
        <color rgb="FFFF0000"/>
      </top>
      <bottom style="hair">
        <color theme="1"/>
      </bottom>
      <diagonal/>
    </border>
    <border>
      <left style="hair">
        <color theme="1"/>
      </left>
      <right style="medium">
        <color theme="1"/>
      </right>
      <top style="medium">
        <color rgb="FFFF0000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medium">
        <color theme="1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medium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theme="1"/>
      </right>
      <top/>
      <bottom/>
      <diagonal/>
    </border>
    <border>
      <left style="medium">
        <color indexed="64"/>
      </left>
      <right style="hair">
        <color theme="1"/>
      </right>
      <top style="thin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 style="medium">
        <color rgb="FFFF0000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/>
      <bottom style="hair">
        <color theme="1"/>
      </bottom>
      <diagonal/>
    </border>
    <border>
      <left/>
      <right style="hair">
        <color theme="1"/>
      </right>
      <top style="medium">
        <color rgb="FFFF0000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thin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medium">
        <color rgb="FFFF0000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medium">
        <color auto="1"/>
      </left>
      <right style="hair">
        <color theme="1"/>
      </right>
      <top/>
      <bottom style="thin">
        <color indexed="64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thin">
        <color indexed="64"/>
      </right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 style="medium">
        <color auto="1"/>
      </left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hair">
        <color theme="0"/>
      </right>
      <top/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auto="1"/>
      </bottom>
      <diagonal/>
    </border>
    <border>
      <left/>
      <right style="hair">
        <color theme="1"/>
      </right>
      <top style="hair">
        <color theme="1"/>
      </top>
      <bottom style="hair">
        <color auto="1"/>
      </bottom>
      <diagonal/>
    </border>
    <border>
      <left style="hair">
        <color theme="1"/>
      </left>
      <right style="medium">
        <color theme="1"/>
      </right>
      <top style="hair">
        <color theme="1"/>
      </top>
      <bottom style="hair">
        <color auto="1"/>
      </bottom>
      <diagonal/>
    </border>
    <border>
      <left style="hair">
        <color theme="1"/>
      </left>
      <right style="hair">
        <color theme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 style="hair">
        <color auto="1"/>
      </top>
      <bottom style="thin">
        <color indexed="64"/>
      </bottom>
      <diagonal/>
    </border>
    <border>
      <left/>
      <right style="hair">
        <color theme="1"/>
      </right>
      <top style="hair">
        <color auto="1"/>
      </top>
      <bottom style="thin">
        <color indexed="64"/>
      </bottom>
      <diagonal/>
    </border>
    <border>
      <left style="hair">
        <color theme="1"/>
      </left>
      <right style="medium">
        <color theme="1"/>
      </right>
      <top style="hair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theme="1"/>
      </right>
      <top style="thin">
        <color indexed="64"/>
      </top>
      <bottom style="hair">
        <color auto="1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hair">
        <color theme="1"/>
      </right>
      <top style="thin">
        <color indexed="64"/>
      </top>
      <bottom style="hair">
        <color auto="1"/>
      </bottom>
      <diagonal/>
    </border>
    <border>
      <left style="hair">
        <color theme="1"/>
      </left>
      <right style="medium">
        <color theme="1"/>
      </right>
      <top style="thin">
        <color indexed="64"/>
      </top>
      <bottom style="hair">
        <color auto="1"/>
      </bottom>
      <diagonal/>
    </border>
    <border>
      <left style="hair">
        <color theme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theme="1"/>
      </right>
      <top style="hair">
        <color auto="1"/>
      </top>
      <bottom style="hair">
        <color auto="1"/>
      </bottom>
      <diagonal/>
    </border>
    <border>
      <left style="hair">
        <color theme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theme="1"/>
      </right>
      <top style="hair">
        <color auto="1"/>
      </top>
      <bottom style="hair">
        <color auto="1"/>
      </bottom>
      <diagonal/>
    </border>
    <border>
      <left style="hair">
        <color theme="1"/>
      </left>
      <right style="medium">
        <color theme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hair">
        <color theme="0"/>
      </right>
      <top style="thin">
        <color theme="0"/>
      </top>
      <bottom/>
      <diagonal/>
    </border>
    <border>
      <left style="hair">
        <color theme="0"/>
      </left>
      <right style="thin">
        <color indexed="64"/>
      </right>
      <top style="thin">
        <color theme="0"/>
      </top>
      <bottom/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auto="1"/>
      </bottom>
      <diagonal/>
    </border>
    <border>
      <left style="hair">
        <color theme="1"/>
      </left>
      <right style="hair">
        <color theme="1"/>
      </right>
      <top style="hair">
        <color auto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auto="1"/>
      </bottom>
      <diagonal/>
    </border>
    <border>
      <left style="thin">
        <color indexed="64"/>
      </left>
      <right style="hair">
        <color theme="1"/>
      </right>
      <top/>
      <bottom style="hair">
        <color auto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medium">
        <color auto="1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medium">
        <color indexed="64"/>
      </left>
      <right style="hair">
        <color theme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theme="1"/>
      </bottom>
      <diagonal/>
    </border>
    <border>
      <left style="hair">
        <color auto="1"/>
      </left>
      <right style="hair">
        <color auto="1"/>
      </right>
      <top/>
      <bottom style="medium">
        <color theme="1"/>
      </bottom>
      <diagonal/>
    </border>
    <border>
      <left style="thin">
        <color indexed="64"/>
      </left>
      <right style="hair">
        <color auto="1"/>
      </right>
      <top/>
      <bottom style="medium">
        <color theme="1"/>
      </bottom>
      <diagonal/>
    </border>
    <border>
      <left style="hair">
        <color auto="1"/>
      </left>
      <right style="thin">
        <color indexed="64"/>
      </right>
      <top/>
      <bottom style="medium">
        <color theme="1"/>
      </bottom>
      <diagonal/>
    </border>
    <border>
      <left style="medium">
        <color auto="1"/>
      </left>
      <right style="hair">
        <color indexed="64"/>
      </right>
      <top/>
      <bottom style="medium">
        <color theme="1"/>
      </bottom>
      <diagonal/>
    </border>
    <border>
      <left style="hair">
        <color theme="1"/>
      </left>
      <right style="hair">
        <color theme="1"/>
      </right>
      <top/>
      <bottom style="medium">
        <color auto="1"/>
      </bottom>
      <diagonal/>
    </border>
    <border>
      <left style="hair">
        <color theme="1"/>
      </left>
      <right style="hair">
        <color theme="1"/>
      </right>
      <top style="medium">
        <color rgb="FFFF0000"/>
      </top>
      <bottom/>
      <diagonal/>
    </border>
    <border>
      <left style="medium">
        <color auto="1"/>
      </left>
      <right style="hair">
        <color theme="1"/>
      </right>
      <top style="medium">
        <color rgb="FFFF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15" applyNumberFormat="0" applyAlignment="0" applyProtection="0"/>
    <xf numFmtId="0" fontId="32" fillId="8" borderId="16" applyNumberFormat="0" applyAlignment="0" applyProtection="0"/>
    <xf numFmtId="0" fontId="33" fillId="8" borderId="15" applyNumberFormat="0" applyAlignment="0" applyProtection="0"/>
    <xf numFmtId="0" fontId="34" fillId="0" borderId="17" applyNumberFormat="0" applyFill="0" applyAlignment="0" applyProtection="0"/>
    <xf numFmtId="0" fontId="35" fillId="9" borderId="18" applyNumberFormat="0" applyAlignment="0" applyProtection="0"/>
    <xf numFmtId="0" fontId="36" fillId="0" borderId="0" applyNumberFormat="0" applyFill="0" applyBorder="0" applyAlignment="0" applyProtection="0"/>
    <xf numFmtId="0" fontId="1" fillId="10" borderId="19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3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7" fillId="0" borderId="0" xfId="11" applyFont="1"/>
    <xf numFmtId="0" fontId="0" fillId="0" borderId="0" xfId="0"/>
    <xf numFmtId="167" fontId="19" fillId="0" borderId="0" xfId="12" applyNumberFormat="1" applyFont="1" applyAlignment="1">
      <alignment horizontal="right" vertical="center"/>
    </xf>
    <xf numFmtId="0" fontId="20" fillId="0" borderId="0" xfId="0" applyFont="1"/>
    <xf numFmtId="3" fontId="19" fillId="0" borderId="0" xfId="12" applyNumberFormat="1" applyFont="1" applyAlignment="1">
      <alignment horizontal="right" vertical="center"/>
    </xf>
    <xf numFmtId="0" fontId="19" fillId="0" borderId="0" xfId="12" applyFont="1" applyFill="1" applyBorder="1" applyAlignment="1">
      <alignment vertical="center"/>
    </xf>
    <xf numFmtId="4" fontId="20" fillId="0" borderId="0" xfId="0" applyNumberFormat="1" applyFont="1"/>
    <xf numFmtId="164" fontId="22" fillId="0" borderId="0" xfId="0" applyNumberFormat="1" applyFont="1"/>
    <xf numFmtId="168" fontId="0" fillId="0" borderId="0" xfId="0" applyNumberFormat="1"/>
    <xf numFmtId="0" fontId="23" fillId="0" borderId="0" xfId="0" applyFont="1"/>
    <xf numFmtId="4" fontId="7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167" fontId="10" fillId="0" borderId="0" xfId="0" applyNumberFormat="1" applyFont="1" applyBorder="1" applyAlignment="1">
      <alignment horizontal="center"/>
    </xf>
    <xf numFmtId="0" fontId="0" fillId="0" borderId="0" xfId="0" applyFill="1"/>
    <xf numFmtId="0" fontId="23" fillId="0" borderId="0" xfId="0" applyFont="1" applyFill="1"/>
    <xf numFmtId="0" fontId="7" fillId="35" borderId="21" xfId="11" applyFont="1" applyFill="1" applyBorder="1"/>
    <xf numFmtId="10" fontId="12" fillId="35" borderId="22" xfId="11" applyNumberFormat="1" applyFont="1" applyFill="1" applyBorder="1" applyAlignment="1">
      <alignment horizontal="center"/>
    </xf>
    <xf numFmtId="0" fontId="7" fillId="35" borderId="23" xfId="11" applyFont="1" applyFill="1" applyBorder="1"/>
    <xf numFmtId="0" fontId="7" fillId="0" borderId="25" xfId="11" applyFont="1" applyBorder="1"/>
    <xf numFmtId="0" fontId="7" fillId="0" borderId="26" xfId="11" applyFont="1" applyBorder="1"/>
    <xf numFmtId="0" fontId="0" fillId="0" borderId="0" xfId="0" applyBorder="1"/>
    <xf numFmtId="0" fontId="7" fillId="0" borderId="28" xfId="11" applyFont="1" applyBorder="1"/>
    <xf numFmtId="10" fontId="13" fillId="0" borderId="0" xfId="11" applyNumberFormat="1" applyFont="1" applyBorder="1" applyAlignment="1">
      <alignment horizontal="center" vertical="center"/>
    </xf>
    <xf numFmtId="10" fontId="14" fillId="0" borderId="0" xfId="11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0" fontId="16" fillId="0" borderId="0" xfId="11" applyNumberFormat="1" applyFont="1" applyBorder="1" applyAlignment="1">
      <alignment horizontal="center" vertical="center" wrapText="1"/>
    </xf>
    <xf numFmtId="10" fontId="16" fillId="0" borderId="28" xfId="11" applyNumberFormat="1" applyFont="1" applyBorder="1" applyAlignment="1">
      <alignment horizontal="center" vertical="center" wrapText="1"/>
    </xf>
    <xf numFmtId="0" fontId="9" fillId="35" borderId="0" xfId="0" applyFont="1" applyFill="1" applyBorder="1"/>
    <xf numFmtId="0" fontId="9" fillId="35" borderId="25" xfId="0" applyFont="1" applyFill="1" applyBorder="1"/>
    <xf numFmtId="0" fontId="9" fillId="35" borderId="26" xfId="0" applyFont="1" applyFill="1" applyBorder="1"/>
    <xf numFmtId="0" fontId="9" fillId="35" borderId="28" xfId="0" applyFont="1" applyFill="1" applyBorder="1"/>
    <xf numFmtId="0" fontId="6" fillId="35" borderId="30" xfId="0" applyFont="1" applyFill="1" applyBorder="1" applyAlignment="1">
      <alignment horizontal="center"/>
    </xf>
    <xf numFmtId="0" fontId="6" fillId="35" borderId="31" xfId="0" applyFont="1" applyFill="1" applyBorder="1" applyAlignment="1">
      <alignment horizontal="center"/>
    </xf>
    <xf numFmtId="0" fontId="7" fillId="0" borderId="34" xfId="0" applyFont="1" applyBorder="1" applyAlignment="1">
      <alignment horizontal="left" vertical="center"/>
    </xf>
    <xf numFmtId="0" fontId="7" fillId="0" borderId="34" xfId="0" applyFont="1" applyBorder="1" applyAlignment="1">
      <alignment horizontal="center" vertical="center"/>
    </xf>
    <xf numFmtId="164" fontId="7" fillId="0" borderId="34" xfId="0" applyNumberFormat="1" applyFont="1" applyBorder="1" applyAlignment="1">
      <alignment horizontal="center" vertical="center"/>
    </xf>
    <xf numFmtId="164" fontId="7" fillId="0" borderId="35" xfId="0" applyNumberFormat="1" applyFont="1" applyBorder="1" applyAlignment="1">
      <alignment horizontal="center" vertical="center"/>
    </xf>
    <xf numFmtId="0" fontId="7" fillId="0" borderId="36" xfId="0" applyFont="1" applyBorder="1" applyAlignment="1">
      <alignment horizontal="left" vertical="center"/>
    </xf>
    <xf numFmtId="164" fontId="7" fillId="0" borderId="36" xfId="0" applyNumberFormat="1" applyFont="1" applyBorder="1" applyAlignment="1">
      <alignment horizontal="center" vertical="center"/>
    </xf>
    <xf numFmtId="164" fontId="7" fillId="0" borderId="37" xfId="0" applyNumberFormat="1" applyFont="1" applyBorder="1" applyAlignment="1">
      <alignment horizontal="center" vertical="center"/>
    </xf>
    <xf numFmtId="0" fontId="7" fillId="0" borderId="40" xfId="0" applyFont="1" applyBorder="1" applyAlignment="1">
      <alignment horizontal="left" vertical="center"/>
    </xf>
    <xf numFmtId="0" fontId="7" fillId="0" borderId="40" xfId="0" applyFont="1" applyBorder="1" applyAlignment="1">
      <alignment horizontal="center" vertical="center"/>
    </xf>
    <xf numFmtId="164" fontId="7" fillId="0" borderId="40" xfId="0" applyNumberFormat="1" applyFont="1" applyBorder="1" applyAlignment="1">
      <alignment horizontal="center" vertical="center"/>
    </xf>
    <xf numFmtId="164" fontId="7" fillId="0" borderId="41" xfId="0" applyNumberFormat="1" applyFont="1" applyBorder="1" applyAlignment="1">
      <alignment horizontal="center" vertical="center"/>
    </xf>
    <xf numFmtId="0" fontId="7" fillId="0" borderId="42" xfId="0" applyFont="1" applyBorder="1" applyAlignment="1">
      <alignment horizontal="left" vertical="center"/>
    </xf>
    <xf numFmtId="0" fontId="7" fillId="0" borderId="42" xfId="0" applyFont="1" applyBorder="1" applyAlignment="1">
      <alignment horizontal="center" vertical="center"/>
    </xf>
    <xf numFmtId="164" fontId="7" fillId="0" borderId="42" xfId="0" applyNumberFormat="1" applyFont="1" applyBorder="1" applyAlignment="1">
      <alignment horizontal="center" vertical="center"/>
    </xf>
    <xf numFmtId="164" fontId="7" fillId="0" borderId="43" xfId="0" applyNumberFormat="1" applyFont="1" applyBorder="1" applyAlignment="1">
      <alignment horizontal="center" vertical="center"/>
    </xf>
    <xf numFmtId="0" fontId="7" fillId="0" borderId="45" xfId="0" applyFont="1" applyBorder="1" applyAlignment="1">
      <alignment horizontal="left" vertical="center"/>
    </xf>
    <xf numFmtId="0" fontId="7" fillId="0" borderId="45" xfId="0" applyFont="1" applyBorder="1" applyAlignment="1">
      <alignment horizontal="center" vertical="center"/>
    </xf>
    <xf numFmtId="164" fontId="7" fillId="0" borderId="45" xfId="0" applyNumberFormat="1" applyFont="1" applyBorder="1" applyAlignment="1">
      <alignment horizontal="center" vertical="center"/>
    </xf>
    <xf numFmtId="164" fontId="7" fillId="0" borderId="46" xfId="0" applyNumberFormat="1" applyFont="1" applyBorder="1" applyAlignment="1">
      <alignment horizontal="center" vertical="center"/>
    </xf>
    <xf numFmtId="0" fontId="40" fillId="2" borderId="32" xfId="0" applyFont="1" applyFill="1" applyBorder="1" applyAlignment="1">
      <alignment horizontal="center"/>
    </xf>
    <xf numFmtId="0" fontId="40" fillId="2" borderId="11" xfId="0" applyFont="1" applyFill="1" applyBorder="1" applyAlignment="1">
      <alignment horizontal="center"/>
    </xf>
    <xf numFmtId="20" fontId="7" fillId="0" borderId="34" xfId="0" applyNumberFormat="1" applyFont="1" applyBorder="1" applyAlignment="1">
      <alignment horizontal="center" vertical="center"/>
    </xf>
    <xf numFmtId="3" fontId="7" fillId="0" borderId="62" xfId="0" applyNumberFormat="1" applyFont="1" applyBorder="1" applyAlignment="1">
      <alignment horizontal="center" vertical="center"/>
    </xf>
    <xf numFmtId="3" fontId="7" fillId="0" borderId="61" xfId="0" applyNumberFormat="1" applyFont="1" applyBorder="1" applyAlignment="1">
      <alignment horizontal="center" vertical="center"/>
    </xf>
    <xf numFmtId="3" fontId="7" fillId="0" borderId="60" xfId="0" applyNumberFormat="1" applyFont="1" applyBorder="1" applyAlignment="1">
      <alignment horizontal="center" vertical="center"/>
    </xf>
    <xf numFmtId="3" fontId="7" fillId="0" borderId="59" xfId="0" applyNumberFormat="1" applyFont="1" applyBorder="1" applyAlignment="1">
      <alignment horizontal="center" vertical="center"/>
    </xf>
    <xf numFmtId="0" fontId="0" fillId="0" borderId="0" xfId="0"/>
    <xf numFmtId="0" fontId="23" fillId="0" borderId="0" xfId="0" applyFont="1"/>
    <xf numFmtId="10" fontId="18" fillId="35" borderId="25" xfId="0" applyNumberFormat="1" applyFont="1" applyFill="1" applyBorder="1" applyAlignment="1">
      <alignment horizontal="center"/>
    </xf>
    <xf numFmtId="10" fontId="18" fillId="35" borderId="0" xfId="0" applyNumberFormat="1" applyFont="1" applyFill="1" applyBorder="1" applyAlignment="1">
      <alignment horizontal="center"/>
    </xf>
    <xf numFmtId="0" fontId="18" fillId="35" borderId="30" xfId="0" applyFont="1" applyFill="1" applyBorder="1" applyAlignment="1">
      <alignment horizontal="center"/>
    </xf>
    <xf numFmtId="3" fontId="7" fillId="0" borderId="70" xfId="0" applyNumberFormat="1" applyFont="1" applyBorder="1" applyAlignment="1">
      <alignment horizontal="center" vertical="center"/>
    </xf>
    <xf numFmtId="0" fontId="7" fillId="0" borderId="72" xfId="0" applyFont="1" applyBorder="1" applyAlignment="1">
      <alignment horizontal="left" vertical="center"/>
    </xf>
    <xf numFmtId="0" fontId="7" fillId="0" borderId="72" xfId="0" applyFont="1" applyBorder="1" applyAlignment="1">
      <alignment horizontal="center" vertical="center"/>
    </xf>
    <xf numFmtId="3" fontId="7" fillId="0" borderId="75" xfId="0" applyNumberFormat="1" applyFont="1" applyBorder="1" applyAlignment="1">
      <alignment horizontal="center" vertical="center"/>
    </xf>
    <xf numFmtId="164" fontId="7" fillId="0" borderId="7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0" fontId="10" fillId="0" borderId="0" xfId="1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left"/>
    </xf>
    <xf numFmtId="164" fontId="8" fillId="35" borderId="53" xfId="0" applyNumberFormat="1" applyFont="1" applyFill="1" applyBorder="1" applyAlignment="1">
      <alignment horizontal="center"/>
    </xf>
    <xf numFmtId="164" fontId="12" fillId="0" borderId="78" xfId="0" applyNumberFormat="1" applyFont="1" applyBorder="1" applyAlignment="1">
      <alignment horizontal="center"/>
    </xf>
    <xf numFmtId="164" fontId="8" fillId="35" borderId="81" xfId="0" applyNumberFormat="1" applyFont="1" applyFill="1" applyBorder="1"/>
    <xf numFmtId="164" fontId="8" fillId="35" borderId="52" xfId="0" applyNumberFormat="1" applyFont="1" applyFill="1" applyBorder="1" applyAlignment="1">
      <alignment horizontal="center"/>
    </xf>
    <xf numFmtId="9" fontId="8" fillId="35" borderId="5" xfId="1" applyFont="1" applyFill="1" applyBorder="1" applyAlignment="1">
      <alignment horizontal="center"/>
    </xf>
    <xf numFmtId="164" fontId="12" fillId="0" borderId="80" xfId="0" applyNumberFormat="1" applyFont="1" applyBorder="1" applyAlignment="1">
      <alignment horizontal="center"/>
    </xf>
    <xf numFmtId="164" fontId="8" fillId="35" borderId="79" xfId="0" applyNumberFormat="1" applyFont="1" applyFill="1" applyBorder="1"/>
    <xf numFmtId="164" fontId="8" fillId="35" borderId="77" xfId="0" applyNumberFormat="1" applyFont="1" applyFill="1" applyBorder="1"/>
    <xf numFmtId="164" fontId="10" fillId="0" borderId="0" xfId="0" applyNumberFormat="1" applyFont="1" applyBorder="1"/>
    <xf numFmtId="164" fontId="12" fillId="0" borderId="82" xfId="0" applyNumberFormat="1" applyFont="1" applyBorder="1" applyAlignment="1">
      <alignment horizontal="center"/>
    </xf>
    <xf numFmtId="10" fontId="18" fillId="35" borderId="30" xfId="0" applyNumberFormat="1" applyFont="1" applyFill="1" applyBorder="1" applyAlignment="1">
      <alignment horizontal="left"/>
    </xf>
    <xf numFmtId="10" fontId="18" fillId="35" borderId="25" xfId="0" applyNumberFormat="1" applyFont="1" applyFill="1" applyBorder="1" applyAlignment="1">
      <alignment horizontal="left"/>
    </xf>
    <xf numFmtId="10" fontId="18" fillId="35" borderId="0" xfId="0" applyNumberFormat="1" applyFont="1" applyFill="1" applyBorder="1" applyAlignment="1">
      <alignment horizontal="left"/>
    </xf>
    <xf numFmtId="10" fontId="8" fillId="35" borderId="29" xfId="0" applyNumberFormat="1" applyFont="1" applyFill="1" applyBorder="1" applyAlignment="1">
      <alignment horizontal="left"/>
    </xf>
    <xf numFmtId="0" fontId="19" fillId="0" borderId="85" xfId="12" applyFont="1" applyBorder="1" applyAlignment="1">
      <alignment vertical="center"/>
    </xf>
    <xf numFmtId="4" fontId="19" fillId="0" borderId="6" xfId="12" applyNumberFormat="1" applyFont="1" applyBorder="1" applyAlignment="1">
      <alignment horizontal="right" vertical="center"/>
    </xf>
    <xf numFmtId="10" fontId="8" fillId="35" borderId="24" xfId="0" applyNumberFormat="1" applyFont="1" applyFill="1" applyBorder="1" applyAlignment="1">
      <alignment horizontal="left"/>
    </xf>
    <xf numFmtId="167" fontId="19" fillId="0" borderId="6" xfId="12" applyNumberFormat="1" applyFont="1" applyBorder="1" applyAlignment="1">
      <alignment horizontal="right" vertical="center"/>
    </xf>
    <xf numFmtId="10" fontId="8" fillId="35" borderId="27" xfId="0" applyNumberFormat="1" applyFont="1" applyFill="1" applyBorder="1" applyAlignment="1">
      <alignment horizontal="left"/>
    </xf>
    <xf numFmtId="10" fontId="8" fillId="35" borderId="86" xfId="0" applyNumberFormat="1" applyFont="1" applyFill="1" applyBorder="1" applyAlignment="1">
      <alignment horizontal="left"/>
    </xf>
    <xf numFmtId="0" fontId="23" fillId="0" borderId="0" xfId="0" applyFont="1"/>
    <xf numFmtId="0" fontId="7" fillId="0" borderId="0" xfId="0" applyFont="1" applyBorder="1" applyAlignment="1">
      <alignment horizontal="center"/>
    </xf>
    <xf numFmtId="3" fontId="19" fillId="0" borderId="6" xfId="12" applyNumberFormat="1" applyFont="1" applyBorder="1" applyAlignment="1">
      <alignment horizontal="right" vertical="center"/>
    </xf>
    <xf numFmtId="10" fontId="8" fillId="35" borderId="49" xfId="0" applyNumberFormat="1" applyFont="1" applyFill="1" applyBorder="1" applyAlignment="1">
      <alignment horizontal="left"/>
    </xf>
    <xf numFmtId="3" fontId="19" fillId="0" borderId="7" xfId="12" applyNumberFormat="1" applyFont="1" applyBorder="1" applyAlignment="1">
      <alignment horizontal="right" vertical="center"/>
    </xf>
    <xf numFmtId="4" fontId="19" fillId="0" borderId="85" xfId="12" applyNumberFormat="1" applyFont="1" applyBorder="1" applyAlignment="1">
      <alignment horizontal="right" vertical="center"/>
    </xf>
    <xf numFmtId="0" fontId="19" fillId="0" borderId="6" xfId="12" applyFont="1" applyBorder="1" applyAlignment="1">
      <alignment vertical="center"/>
    </xf>
    <xf numFmtId="0" fontId="19" fillId="0" borderId="7" xfId="12" applyFont="1" applyBorder="1" applyAlignment="1">
      <alignment horizontal="left" vertical="center"/>
    </xf>
    <xf numFmtId="0" fontId="19" fillId="0" borderId="6" xfId="12" applyFont="1" applyBorder="1" applyAlignment="1">
      <alignment horizontal="left" vertical="center"/>
    </xf>
    <xf numFmtId="0" fontId="0" fillId="0" borderId="0" xfId="0"/>
    <xf numFmtId="0" fontId="10" fillId="0" borderId="0" xfId="12" applyFont="1" applyFill="1" applyBorder="1" applyAlignment="1">
      <alignment vertical="center"/>
    </xf>
    <xf numFmtId="0" fontId="0" fillId="0" borderId="0" xfId="0"/>
    <xf numFmtId="0" fontId="6" fillId="35" borderId="30" xfId="0" applyFont="1" applyFill="1" applyBorder="1" applyAlignment="1">
      <alignment horizontal="center"/>
    </xf>
    <xf numFmtId="0" fontId="6" fillId="35" borderId="31" xfId="0" applyFont="1" applyFill="1" applyBorder="1" applyAlignment="1">
      <alignment horizontal="center"/>
    </xf>
    <xf numFmtId="0" fontId="9" fillId="35" borderId="0" xfId="0" applyFont="1" applyFill="1" applyBorder="1"/>
    <xf numFmtId="0" fontId="9" fillId="35" borderId="25" xfId="0" applyFont="1" applyFill="1" applyBorder="1"/>
    <xf numFmtId="0" fontId="9" fillId="35" borderId="26" xfId="0" applyFont="1" applyFill="1" applyBorder="1"/>
    <xf numFmtId="0" fontId="9" fillId="35" borderId="28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28" xfId="0" applyFont="1" applyFill="1" applyBorder="1" applyAlignment="1">
      <alignment horizontal="center"/>
    </xf>
    <xf numFmtId="10" fontId="8" fillId="35" borderId="48" xfId="0" applyNumberFormat="1" applyFont="1" applyFill="1" applyBorder="1"/>
    <xf numFmtId="10" fontId="18" fillId="35" borderId="25" xfId="0" applyNumberFormat="1" applyFont="1" applyFill="1" applyBorder="1" applyAlignment="1">
      <alignment horizontal="center"/>
    </xf>
    <xf numFmtId="10" fontId="18" fillId="35" borderId="0" xfId="0" applyNumberFormat="1" applyFont="1" applyFill="1" applyBorder="1" applyAlignment="1">
      <alignment horizontal="center"/>
    </xf>
    <xf numFmtId="0" fontId="18" fillId="35" borderId="30" xfId="0" applyFont="1" applyFill="1" applyBorder="1" applyAlignment="1">
      <alignment horizontal="center"/>
    </xf>
    <xf numFmtId="0" fontId="18" fillId="35" borderId="0" xfId="0" applyFont="1" applyFill="1" applyBorder="1" applyAlignment="1">
      <alignment horizontal="center"/>
    </xf>
    <xf numFmtId="0" fontId="18" fillId="35" borderId="48" xfId="0" applyFont="1" applyFill="1" applyBorder="1" applyAlignment="1"/>
    <xf numFmtId="0" fontId="40" fillId="2" borderId="89" xfId="0" applyFont="1" applyFill="1" applyBorder="1" applyAlignment="1">
      <alignment horizontal="center"/>
    </xf>
    <xf numFmtId="164" fontId="22" fillId="0" borderId="0" xfId="0" applyNumberFormat="1" applyFont="1" applyAlignment="1">
      <alignment horizontal="center"/>
    </xf>
    <xf numFmtId="10" fontId="18" fillId="35" borderId="26" xfId="0" applyNumberFormat="1" applyFont="1" applyFill="1" applyBorder="1" applyAlignment="1">
      <alignment horizontal="left"/>
    </xf>
    <xf numFmtId="10" fontId="18" fillId="35" borderId="28" xfId="0" applyNumberFormat="1" applyFont="1" applyFill="1" applyBorder="1" applyAlignment="1">
      <alignment horizontal="left"/>
    </xf>
    <xf numFmtId="10" fontId="18" fillId="35" borderId="31" xfId="0" applyNumberFormat="1" applyFont="1" applyFill="1" applyBorder="1" applyAlignment="1">
      <alignment horizontal="left"/>
    </xf>
    <xf numFmtId="10" fontId="8" fillId="35" borderId="25" xfId="0" applyNumberFormat="1" applyFont="1" applyFill="1" applyBorder="1" applyAlignment="1">
      <alignment horizontal="left"/>
    </xf>
    <xf numFmtId="10" fontId="8" fillId="35" borderId="0" xfId="0" applyNumberFormat="1" applyFont="1" applyFill="1" applyBorder="1" applyAlignment="1">
      <alignment horizontal="left"/>
    </xf>
    <xf numFmtId="0" fontId="18" fillId="35" borderId="30" xfId="0" applyFont="1" applyFill="1" applyBorder="1" applyAlignment="1"/>
    <xf numFmtId="10" fontId="7" fillId="0" borderId="40" xfId="1" applyNumberFormat="1" applyFont="1" applyFill="1" applyBorder="1" applyAlignment="1">
      <alignment horizontal="center" vertical="center"/>
    </xf>
    <xf numFmtId="10" fontId="7" fillId="0" borderId="34" xfId="1" applyNumberFormat="1" applyFont="1" applyFill="1" applyBorder="1" applyAlignment="1">
      <alignment horizontal="center" vertical="center"/>
    </xf>
    <xf numFmtId="0" fontId="7" fillId="0" borderId="71" xfId="0" applyFont="1" applyFill="1" applyBorder="1" applyAlignment="1">
      <alignment horizontal="left" vertical="center"/>
    </xf>
    <xf numFmtId="0" fontId="7" fillId="0" borderId="72" xfId="0" applyFont="1" applyFill="1" applyBorder="1" applyAlignment="1">
      <alignment horizontal="left" vertical="center"/>
    </xf>
    <xf numFmtId="0" fontId="7" fillId="0" borderId="92" xfId="0" applyFont="1" applyBorder="1" applyAlignment="1">
      <alignment horizontal="left" vertical="center"/>
    </xf>
    <xf numFmtId="0" fontId="7" fillId="0" borderId="92" xfId="0" applyFont="1" applyBorder="1" applyAlignment="1">
      <alignment horizontal="center" vertical="center"/>
    </xf>
    <xf numFmtId="3" fontId="7" fillId="0" borderId="93" xfId="0" applyNumberFormat="1" applyFont="1" applyBorder="1" applyAlignment="1">
      <alignment horizontal="center" vertical="center"/>
    </xf>
    <xf numFmtId="164" fontId="7" fillId="0" borderId="92" xfId="0" applyNumberFormat="1" applyFont="1" applyBorder="1" applyAlignment="1">
      <alignment horizontal="center" vertical="center"/>
    </xf>
    <xf numFmtId="164" fontId="7" fillId="0" borderId="94" xfId="0" applyNumberFormat="1" applyFont="1" applyBorder="1" applyAlignment="1">
      <alignment horizontal="center" vertical="center"/>
    </xf>
    <xf numFmtId="0" fontId="7" fillId="0" borderId="95" xfId="0" applyFont="1" applyBorder="1" applyAlignment="1">
      <alignment horizontal="left" vertical="center"/>
    </xf>
    <xf numFmtId="0" fontId="7" fillId="0" borderId="95" xfId="0" applyFont="1" applyBorder="1" applyAlignment="1">
      <alignment horizontal="center" vertical="center"/>
    </xf>
    <xf numFmtId="3" fontId="7" fillId="0" borderId="97" xfId="0" applyNumberFormat="1" applyFont="1" applyBorder="1" applyAlignment="1">
      <alignment horizontal="center" vertical="center"/>
    </xf>
    <xf numFmtId="164" fontId="7" fillId="0" borderId="95" xfId="0" applyNumberFormat="1" applyFont="1" applyBorder="1" applyAlignment="1">
      <alignment horizontal="center" vertical="center"/>
    </xf>
    <xf numFmtId="164" fontId="7" fillId="0" borderId="95" xfId="0" applyNumberFormat="1" applyFont="1" applyFill="1" applyBorder="1" applyAlignment="1">
      <alignment horizontal="center" vertical="center"/>
    </xf>
    <xf numFmtId="164" fontId="7" fillId="0" borderId="98" xfId="0" applyNumberFormat="1" applyFont="1" applyBorder="1" applyAlignment="1">
      <alignment horizontal="center" vertical="center"/>
    </xf>
    <xf numFmtId="10" fontId="7" fillId="0" borderId="42" xfId="1" applyNumberFormat="1" applyFont="1" applyFill="1" applyBorder="1" applyAlignment="1">
      <alignment horizontal="center" vertical="center"/>
    </xf>
    <xf numFmtId="10" fontId="7" fillId="0" borderId="45" xfId="1" applyNumberFormat="1" applyFont="1" applyFill="1" applyBorder="1" applyAlignment="1">
      <alignment horizontal="center" vertical="center"/>
    </xf>
    <xf numFmtId="10" fontId="7" fillId="0" borderId="92" xfId="1" applyNumberFormat="1" applyFont="1" applyFill="1" applyBorder="1" applyAlignment="1">
      <alignment horizontal="center" vertical="center"/>
    </xf>
    <xf numFmtId="10" fontId="7" fillId="0" borderId="95" xfId="1" applyNumberFormat="1" applyFont="1" applyFill="1" applyBorder="1" applyAlignment="1">
      <alignment horizontal="center" vertical="center"/>
    </xf>
    <xf numFmtId="10" fontId="7" fillId="0" borderId="36" xfId="1" applyNumberFormat="1" applyFont="1" applyFill="1" applyBorder="1" applyAlignment="1">
      <alignment horizontal="center" vertical="center"/>
    </xf>
    <xf numFmtId="10" fontId="7" fillId="0" borderId="72" xfId="1" applyNumberFormat="1" applyFont="1" applyFill="1" applyBorder="1" applyAlignment="1">
      <alignment horizontal="center" vertical="center"/>
    </xf>
    <xf numFmtId="0" fontId="7" fillId="0" borderId="99" xfId="0" applyFont="1" applyBorder="1" applyAlignment="1">
      <alignment horizontal="center" vertical="center"/>
    </xf>
    <xf numFmtId="3" fontId="7" fillId="0" borderId="102" xfId="0" applyNumberFormat="1" applyFont="1" applyBorder="1" applyAlignment="1">
      <alignment horizontal="center" vertical="center"/>
    </xf>
    <xf numFmtId="164" fontId="7" fillId="0" borderId="99" xfId="0" applyNumberFormat="1" applyFont="1" applyBorder="1" applyAlignment="1">
      <alignment horizontal="center" vertical="center"/>
    </xf>
    <xf numFmtId="164" fontId="7" fillId="0" borderId="99" xfId="0" applyNumberFormat="1" applyFont="1" applyFill="1" applyBorder="1" applyAlignment="1">
      <alignment horizontal="center" vertical="center"/>
    </xf>
    <xf numFmtId="164" fontId="7" fillId="0" borderId="103" xfId="0" applyNumberFormat="1" applyFont="1" applyBorder="1" applyAlignment="1">
      <alignment horizontal="center" vertical="center"/>
    </xf>
    <xf numFmtId="0" fontId="7" fillId="0" borderId="95" xfId="0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76" xfId="0" applyNumberFormat="1" applyFont="1" applyFill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44" xfId="0" applyFont="1" applyFill="1" applyBorder="1" applyAlignment="1">
      <alignment horizontal="left" vertical="center"/>
    </xf>
    <xf numFmtId="0" fontId="7" fillId="0" borderId="47" xfId="0" applyFont="1" applyFill="1" applyBorder="1" applyAlignment="1">
      <alignment horizontal="left" vertical="center"/>
    </xf>
    <xf numFmtId="0" fontId="7" fillId="0" borderId="99" xfId="0" applyFont="1" applyFill="1" applyBorder="1" applyAlignment="1">
      <alignment horizontal="left" vertical="center"/>
    </xf>
    <xf numFmtId="0" fontId="7" fillId="0" borderId="99" xfId="0" applyFont="1" applyBorder="1" applyAlignment="1">
      <alignment horizontal="left" vertical="center"/>
    </xf>
    <xf numFmtId="20" fontId="7" fillId="0" borderId="99" xfId="0" applyNumberFormat="1" applyFont="1" applyBorder="1" applyAlignment="1">
      <alignment horizontal="center" vertical="center"/>
    </xf>
    <xf numFmtId="0" fontId="7" fillId="0" borderId="105" xfId="0" applyFont="1" applyBorder="1" applyAlignment="1">
      <alignment horizontal="left" vertical="center"/>
    </xf>
    <xf numFmtId="0" fontId="7" fillId="0" borderId="105" xfId="0" applyFont="1" applyBorder="1" applyAlignment="1">
      <alignment horizontal="center" vertical="center"/>
    </xf>
    <xf numFmtId="3" fontId="7" fillId="0" borderId="108" xfId="0" applyNumberFormat="1" applyFont="1" applyBorder="1" applyAlignment="1">
      <alignment horizontal="center" vertical="center"/>
    </xf>
    <xf numFmtId="164" fontId="7" fillId="0" borderId="105" xfId="0" applyNumberFormat="1" applyFont="1" applyBorder="1" applyAlignment="1">
      <alignment horizontal="center" vertical="center"/>
    </xf>
    <xf numFmtId="0" fontId="7" fillId="0" borderId="42" xfId="0" applyFont="1" applyFill="1" applyBorder="1" applyAlignment="1">
      <alignment horizontal="left" vertical="center"/>
    </xf>
    <xf numFmtId="0" fontId="44" fillId="0" borderId="34" xfId="0" applyFont="1" applyFill="1" applyBorder="1" applyAlignment="1">
      <alignment horizontal="center" vertical="center"/>
    </xf>
    <xf numFmtId="0" fontId="44" fillId="0" borderId="57" xfId="0" applyFont="1" applyFill="1" applyBorder="1" applyAlignment="1">
      <alignment horizontal="center" vertical="center"/>
    </xf>
    <xf numFmtId="0" fontId="44" fillId="0" borderId="42" xfId="0" applyFont="1" applyBorder="1" applyAlignment="1">
      <alignment horizontal="center" vertical="center"/>
    </xf>
    <xf numFmtId="0" fontId="44" fillId="0" borderId="96" xfId="0" applyFont="1" applyFill="1" applyBorder="1" applyAlignment="1">
      <alignment horizontal="center" vertical="center"/>
    </xf>
    <xf numFmtId="0" fontId="44" fillId="0" borderId="95" xfId="0" applyFont="1" applyFill="1" applyBorder="1" applyAlignment="1">
      <alignment horizontal="center" vertical="center"/>
    </xf>
    <xf numFmtId="0" fontId="44" fillId="0" borderId="42" xfId="0" applyFont="1" applyFill="1" applyBorder="1" applyAlignment="1">
      <alignment horizontal="center" vertical="center"/>
    </xf>
    <xf numFmtId="0" fontId="44" fillId="0" borderId="45" xfId="0" applyFont="1" applyFill="1" applyBorder="1" applyAlignment="1">
      <alignment horizontal="center" vertical="center"/>
    </xf>
    <xf numFmtId="0" fontId="44" fillId="36" borderId="40" xfId="0" applyFont="1" applyFill="1" applyBorder="1" applyAlignment="1">
      <alignment horizontal="center" vertical="center"/>
    </xf>
    <xf numFmtId="0" fontId="44" fillId="36" borderId="42" xfId="0" applyFont="1" applyFill="1" applyBorder="1" applyAlignment="1">
      <alignment horizontal="center" vertical="center"/>
    </xf>
    <xf numFmtId="0" fontId="44" fillId="36" borderId="45" xfId="0" applyFont="1" applyFill="1" applyBorder="1" applyAlignment="1">
      <alignment horizontal="center" vertical="center"/>
    </xf>
    <xf numFmtId="0" fontId="44" fillId="36" borderId="34" xfId="0" applyFont="1" applyFill="1" applyBorder="1" applyAlignment="1">
      <alignment horizontal="center" vertical="center"/>
    </xf>
    <xf numFmtId="0" fontId="44" fillId="36" borderId="95" xfId="0" applyFont="1" applyFill="1" applyBorder="1" applyAlignment="1">
      <alignment horizontal="center" vertical="center"/>
    </xf>
    <xf numFmtId="0" fontId="44" fillId="36" borderId="72" xfId="0" applyFont="1" applyFill="1" applyBorder="1" applyAlignment="1">
      <alignment horizontal="center" vertical="center"/>
    </xf>
    <xf numFmtId="0" fontId="44" fillId="36" borderId="99" xfId="0" applyFont="1" applyFill="1" applyBorder="1" applyAlignment="1">
      <alignment horizontal="center" vertical="center"/>
    </xf>
    <xf numFmtId="0" fontId="44" fillId="36" borderId="105" xfId="0" applyFont="1" applyFill="1" applyBorder="1" applyAlignment="1">
      <alignment horizontal="center" vertical="center"/>
    </xf>
    <xf numFmtId="0" fontId="44" fillId="36" borderId="36" xfId="0" applyFont="1" applyFill="1" applyBorder="1" applyAlignment="1">
      <alignment horizontal="center" vertical="center"/>
    </xf>
    <xf numFmtId="10" fontId="7" fillId="0" borderId="99" xfId="1" applyNumberFormat="1" applyFont="1" applyFill="1" applyBorder="1" applyAlignment="1">
      <alignment horizontal="center" vertical="center"/>
    </xf>
    <xf numFmtId="164" fontId="7" fillId="0" borderId="105" xfId="0" applyNumberFormat="1" applyFont="1" applyFill="1" applyBorder="1" applyAlignment="1">
      <alignment horizontal="center" vertical="center"/>
    </xf>
    <xf numFmtId="10" fontId="7" fillId="0" borderId="105" xfId="1" applyNumberFormat="1" applyFont="1" applyFill="1" applyBorder="1" applyAlignment="1">
      <alignment horizontal="center" vertical="center"/>
    </xf>
    <xf numFmtId="164" fontId="7" fillId="0" borderId="103" xfId="0" applyNumberFormat="1" applyFont="1" applyFill="1" applyBorder="1" applyAlignment="1">
      <alignment horizontal="center" vertical="center"/>
    </xf>
    <xf numFmtId="164" fontId="7" fillId="0" borderId="109" xfId="0" applyNumberFormat="1" applyFont="1" applyFill="1" applyBorder="1" applyAlignment="1">
      <alignment horizontal="center" vertical="center"/>
    </xf>
    <xf numFmtId="164" fontId="7" fillId="0" borderId="98" xfId="0" applyNumberFormat="1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left" vertical="center"/>
    </xf>
    <xf numFmtId="0" fontId="7" fillId="0" borderId="34" xfId="0" applyFont="1" applyFill="1" applyBorder="1" applyAlignment="1">
      <alignment horizontal="left" vertical="center"/>
    </xf>
    <xf numFmtId="0" fontId="44" fillId="36" borderId="38" xfId="0" applyFont="1" applyFill="1" applyBorder="1" applyAlignment="1">
      <alignment horizontal="center" vertical="center"/>
    </xf>
    <xf numFmtId="0" fontId="40" fillId="2" borderId="111" xfId="0" applyFont="1" applyFill="1" applyBorder="1" applyAlignment="1">
      <alignment horizontal="center"/>
    </xf>
    <xf numFmtId="0" fontId="40" fillId="2" borderId="112" xfId="0" applyFont="1" applyFill="1" applyBorder="1" applyAlignment="1">
      <alignment horizontal="center"/>
    </xf>
    <xf numFmtId="0" fontId="40" fillId="2" borderId="113" xfId="0" applyFont="1" applyFill="1" applyBorder="1" applyAlignment="1">
      <alignment horizontal="center"/>
    </xf>
    <xf numFmtId="0" fontId="7" fillId="0" borderId="44" xfId="0" applyFont="1" applyFill="1" applyBorder="1" applyAlignment="1">
      <alignment horizontal="left" vertical="center"/>
    </xf>
    <xf numFmtId="0" fontId="7" fillId="0" borderId="47" xfId="0" applyFont="1" applyFill="1" applyBorder="1" applyAlignment="1">
      <alignment horizontal="left" vertical="center"/>
    </xf>
    <xf numFmtId="0" fontId="7" fillId="0" borderId="42" xfId="0" applyFont="1" applyFill="1" applyBorder="1" applyAlignment="1">
      <alignment horizontal="left" vertical="center"/>
    </xf>
    <xf numFmtId="0" fontId="7" fillId="0" borderId="105" xfId="0" applyFont="1" applyFill="1" applyBorder="1" applyAlignment="1">
      <alignment horizontal="left" vertical="center"/>
    </xf>
    <xf numFmtId="164" fontId="7" fillId="0" borderId="109" xfId="0" applyNumberFormat="1" applyFont="1" applyBorder="1" applyAlignment="1">
      <alignment horizontal="center" vertical="center"/>
    </xf>
    <xf numFmtId="0" fontId="44" fillId="0" borderId="36" xfId="0" applyFont="1" applyFill="1" applyBorder="1" applyAlignment="1">
      <alignment horizontal="center" vertical="center"/>
    </xf>
    <xf numFmtId="0" fontId="44" fillId="36" borderId="64" xfId="0" applyFont="1" applyFill="1" applyBorder="1" applyAlignment="1">
      <alignment horizontal="center" vertical="center"/>
    </xf>
    <xf numFmtId="0" fontId="44" fillId="0" borderId="55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left" vertical="center"/>
    </xf>
    <xf numFmtId="0" fontId="44" fillId="36" borderId="116" xfId="0" applyFont="1" applyFill="1" applyBorder="1" applyAlignment="1">
      <alignment horizontal="center" vertical="center"/>
    </xf>
    <xf numFmtId="0" fontId="44" fillId="0" borderId="115" xfId="0" applyFont="1" applyFill="1" applyBorder="1" applyAlignment="1">
      <alignment horizontal="center" vertical="center"/>
    </xf>
    <xf numFmtId="0" fontId="44" fillId="0" borderId="66" xfId="0" applyFont="1" applyFill="1" applyBorder="1" applyAlignment="1">
      <alignment horizontal="center" vertical="center"/>
    </xf>
    <xf numFmtId="0" fontId="44" fillId="0" borderId="54" xfId="0" applyFont="1" applyFill="1" applyBorder="1" applyAlignment="1">
      <alignment horizontal="center" vertical="center"/>
    </xf>
    <xf numFmtId="0" fontId="44" fillId="0" borderId="40" xfId="0" applyFont="1" applyFill="1" applyBorder="1" applyAlignment="1">
      <alignment horizontal="center" vertical="center"/>
    </xf>
    <xf numFmtId="0" fontId="44" fillId="0" borderId="58" xfId="0" applyFont="1" applyFill="1" applyBorder="1" applyAlignment="1">
      <alignment horizontal="center" vertical="center"/>
    </xf>
    <xf numFmtId="0" fontId="44" fillId="0" borderId="38" xfId="0" applyFont="1" applyFill="1" applyBorder="1" applyAlignment="1">
      <alignment horizontal="center" vertical="center"/>
    </xf>
    <xf numFmtId="0" fontId="44" fillId="0" borderId="100" xfId="0" applyFont="1" applyFill="1" applyBorder="1" applyAlignment="1">
      <alignment horizontal="center" vertical="center"/>
    </xf>
    <xf numFmtId="0" fontId="44" fillId="0" borderId="99" xfId="0" applyFont="1" applyFill="1" applyBorder="1" applyAlignment="1">
      <alignment horizontal="center" vertical="center"/>
    </xf>
    <xf numFmtId="0" fontId="44" fillId="0" borderId="117" xfId="0" applyFont="1" applyFill="1" applyBorder="1" applyAlignment="1">
      <alignment horizontal="center" vertical="center"/>
    </xf>
    <xf numFmtId="0" fontId="44" fillId="0" borderId="105" xfId="0" applyFont="1" applyFill="1" applyBorder="1" applyAlignment="1">
      <alignment horizontal="center" vertical="center"/>
    </xf>
    <xf numFmtId="0" fontId="44" fillId="0" borderId="116" xfId="0" applyFont="1" applyFill="1" applyBorder="1" applyAlignment="1">
      <alignment horizontal="center" vertical="center"/>
    </xf>
    <xf numFmtId="0" fontId="44" fillId="0" borderId="56" xfId="0" applyFont="1" applyFill="1" applyBorder="1" applyAlignment="1">
      <alignment horizontal="center" vertical="center"/>
    </xf>
    <xf numFmtId="0" fontId="44" fillId="0" borderId="106" xfId="0" applyFont="1" applyFill="1" applyBorder="1" applyAlignment="1">
      <alignment horizontal="center" vertical="center"/>
    </xf>
    <xf numFmtId="0" fontId="44" fillId="0" borderId="73" xfId="0" applyFont="1" applyFill="1" applyBorder="1" applyAlignment="1">
      <alignment horizontal="center" vertical="center"/>
    </xf>
    <xf numFmtId="0" fontId="44" fillId="0" borderId="72" xfId="0" applyFont="1" applyFill="1" applyBorder="1" applyAlignment="1">
      <alignment horizontal="center" vertical="center"/>
    </xf>
    <xf numFmtId="0" fontId="44" fillId="0" borderId="68" xfId="0" applyFont="1" applyFill="1" applyBorder="1" applyAlignment="1">
      <alignment horizontal="center" vertical="center"/>
    </xf>
    <xf numFmtId="0" fontId="44" fillId="0" borderId="65" xfId="0" applyFont="1" applyFill="1" applyBorder="1" applyAlignment="1">
      <alignment horizontal="center" vertical="center"/>
    </xf>
    <xf numFmtId="0" fontId="44" fillId="0" borderId="69" xfId="0" applyFont="1" applyFill="1" applyBorder="1" applyAlignment="1">
      <alignment horizontal="center" vertical="center"/>
    </xf>
    <xf numFmtId="0" fontId="44" fillId="0" borderId="64" xfId="0" applyFont="1" applyFill="1" applyBorder="1" applyAlignment="1">
      <alignment horizontal="center" vertical="center"/>
    </xf>
    <xf numFmtId="0" fontId="44" fillId="0" borderId="63" xfId="0" applyFont="1" applyFill="1" applyBorder="1" applyAlignment="1">
      <alignment horizontal="center" vertical="center"/>
    </xf>
    <xf numFmtId="0" fontId="44" fillId="0" borderId="92" xfId="0" applyFont="1" applyFill="1" applyBorder="1" applyAlignment="1">
      <alignment horizontal="center" vertical="center"/>
    </xf>
    <xf numFmtId="0" fontId="44" fillId="0" borderId="114" xfId="0" applyFont="1" applyFill="1" applyBorder="1" applyAlignment="1">
      <alignment horizontal="center" vertical="center"/>
    </xf>
    <xf numFmtId="0" fontId="44" fillId="0" borderId="104" xfId="0" applyFont="1" applyFill="1" applyBorder="1" applyAlignment="1">
      <alignment horizontal="center" vertical="center"/>
    </xf>
    <xf numFmtId="0" fontId="44" fillId="0" borderId="101" xfId="0" applyFont="1" applyFill="1" applyBorder="1" applyAlignment="1">
      <alignment horizontal="center" vertical="center"/>
    </xf>
    <xf numFmtId="0" fontId="44" fillId="0" borderId="107" xfId="0" applyFont="1" applyFill="1" applyBorder="1" applyAlignment="1">
      <alignment horizontal="center" vertical="center"/>
    </xf>
    <xf numFmtId="0" fontId="44" fillId="0" borderId="74" xfId="0" applyFont="1" applyFill="1" applyBorder="1" applyAlignment="1">
      <alignment horizontal="center" vertical="center"/>
    </xf>
    <xf numFmtId="0" fontId="44" fillId="36" borderId="66" xfId="0" applyFont="1" applyFill="1" applyBorder="1" applyAlignment="1">
      <alignment horizontal="center" vertical="center"/>
    </xf>
    <xf numFmtId="0" fontId="44" fillId="36" borderId="104" xfId="0" applyFont="1" applyFill="1" applyBorder="1" applyAlignment="1">
      <alignment horizontal="center" vertical="center"/>
    </xf>
    <xf numFmtId="0" fontId="44" fillId="36" borderId="92" xfId="0" applyFont="1" applyFill="1" applyBorder="1" applyAlignment="1">
      <alignment horizontal="center" vertical="center"/>
    </xf>
    <xf numFmtId="0" fontId="44" fillId="36" borderId="114" xfId="0" applyFont="1" applyFill="1" applyBorder="1" applyAlignment="1">
      <alignment horizontal="center" vertical="center"/>
    </xf>
    <xf numFmtId="0" fontId="44" fillId="36" borderId="107" xfId="0" applyFont="1" applyFill="1" applyBorder="1" applyAlignment="1">
      <alignment horizontal="center" vertical="center"/>
    </xf>
    <xf numFmtId="0" fontId="44" fillId="0" borderId="118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left" vertical="center"/>
    </xf>
    <xf numFmtId="0" fontId="7" fillId="0" borderId="50" xfId="0" applyFont="1" applyFill="1" applyBorder="1" applyAlignment="1">
      <alignment horizontal="left" vertical="center"/>
    </xf>
    <xf numFmtId="0" fontId="7" fillId="0" borderId="44" xfId="0" applyFont="1" applyFill="1" applyBorder="1" applyAlignment="1">
      <alignment horizontal="left" vertical="center"/>
    </xf>
    <xf numFmtId="0" fontId="7" fillId="0" borderId="39" xfId="0" applyFont="1" applyFill="1" applyBorder="1" applyAlignment="1">
      <alignment horizontal="left" vertical="center"/>
    </xf>
    <xf numFmtId="0" fontId="7" fillId="0" borderId="67" xfId="0" applyFont="1" applyFill="1" applyBorder="1" applyAlignment="1">
      <alignment horizontal="left" vertical="center"/>
    </xf>
    <xf numFmtId="0" fontId="7" fillId="0" borderId="47" xfId="0" applyFont="1" applyFill="1" applyBorder="1" applyAlignment="1">
      <alignment horizontal="left" vertical="center"/>
    </xf>
    <xf numFmtId="0" fontId="7" fillId="0" borderId="86" xfId="11" applyFont="1" applyBorder="1"/>
    <xf numFmtId="0" fontId="7" fillId="0" borderId="49" xfId="11" applyFont="1" applyBorder="1"/>
    <xf numFmtId="10" fontId="16" fillId="0" borderId="49" xfId="11" applyNumberFormat="1" applyFont="1" applyBorder="1" applyAlignment="1">
      <alignment horizontal="center" vertical="center" wrapText="1"/>
    </xf>
    <xf numFmtId="0" fontId="7" fillId="0" borderId="48" xfId="11" applyFont="1" applyBorder="1"/>
    <xf numFmtId="0" fontId="0" fillId="0" borderId="30" xfId="0" applyBorder="1"/>
    <xf numFmtId="0" fontId="7" fillId="0" borderId="31" xfId="11" applyFont="1" applyBorder="1"/>
    <xf numFmtId="0" fontId="7" fillId="0" borderId="130" xfId="0" applyFont="1" applyBorder="1" applyAlignment="1">
      <alignment horizontal="left" vertical="center"/>
    </xf>
    <xf numFmtId="164" fontId="7" fillId="0" borderId="130" xfId="0" applyNumberFormat="1" applyFont="1" applyFill="1" applyBorder="1" applyAlignment="1">
      <alignment horizontal="center" vertical="center"/>
    </xf>
    <xf numFmtId="1" fontId="42" fillId="35" borderId="10" xfId="0" applyNumberFormat="1" applyFont="1" applyFill="1" applyBorder="1" applyAlignment="1">
      <alignment horizontal="center" vertical="center"/>
    </xf>
    <xf numFmtId="164" fontId="42" fillId="35" borderId="10" xfId="0" applyNumberFormat="1" applyFont="1" applyFill="1" applyBorder="1" applyAlignment="1">
      <alignment horizontal="center" vertical="center"/>
    </xf>
    <xf numFmtId="10" fontId="42" fillId="35" borderId="4" xfId="1" applyNumberFormat="1" applyFont="1" applyFill="1" applyBorder="1" applyAlignment="1">
      <alignment horizontal="center" vertical="center"/>
    </xf>
    <xf numFmtId="164" fontId="42" fillId="35" borderId="4" xfId="0" applyNumberFormat="1" applyFont="1" applyFill="1" applyBorder="1" applyAlignment="1">
      <alignment horizontal="center" vertical="center"/>
    </xf>
    <xf numFmtId="164" fontId="42" fillId="35" borderId="87" xfId="0" applyNumberFormat="1" applyFont="1" applyFill="1" applyBorder="1" applyAlignment="1">
      <alignment horizontal="center" vertical="center"/>
    </xf>
    <xf numFmtId="0" fontId="45" fillId="0" borderId="130" xfId="0" applyFont="1" applyFill="1" applyBorder="1" applyAlignment="1">
      <alignment horizontal="center" vertical="center"/>
    </xf>
    <xf numFmtId="0" fontId="7" fillId="0" borderId="130" xfId="0" applyFont="1" applyBorder="1" applyAlignment="1">
      <alignment horizontal="center" vertical="center"/>
    </xf>
    <xf numFmtId="0" fontId="7" fillId="3" borderId="130" xfId="0" applyFont="1" applyFill="1" applyBorder="1" applyAlignment="1">
      <alignment horizontal="center" vertical="center"/>
    </xf>
    <xf numFmtId="0" fontId="44" fillId="36" borderId="130" xfId="0" applyFont="1" applyFill="1" applyBorder="1" applyAlignment="1">
      <alignment horizontal="center" vertical="center"/>
    </xf>
    <xf numFmtId="1" fontId="7" fillId="0" borderId="130" xfId="0" applyNumberFormat="1" applyFont="1" applyBorder="1" applyAlignment="1">
      <alignment horizontal="center" vertical="center"/>
    </xf>
    <xf numFmtId="164" fontId="7" fillId="0" borderId="130" xfId="0" applyNumberFormat="1" applyFont="1" applyBorder="1" applyAlignment="1">
      <alignment horizontal="center" vertical="center"/>
    </xf>
    <xf numFmtId="10" fontId="7" fillId="0" borderId="130" xfId="1" applyNumberFormat="1" applyFont="1" applyBorder="1" applyAlignment="1">
      <alignment horizontal="center" vertical="center"/>
    </xf>
    <xf numFmtId="0" fontId="46" fillId="0" borderId="130" xfId="0" applyFont="1" applyFill="1" applyBorder="1" applyAlignment="1">
      <alignment horizontal="center" vertical="center"/>
    </xf>
    <xf numFmtId="0" fontId="46" fillId="36" borderId="130" xfId="0" applyFont="1" applyFill="1" applyBorder="1" applyAlignment="1">
      <alignment horizontal="center" vertical="center"/>
    </xf>
    <xf numFmtId="10" fontId="15" fillId="0" borderId="49" xfId="11" applyNumberFormat="1" applyFont="1" applyBorder="1" applyAlignment="1">
      <alignment horizontal="center" vertical="center" wrapText="1"/>
    </xf>
    <xf numFmtId="10" fontId="15" fillId="0" borderId="0" xfId="11" applyNumberFormat="1" applyFont="1" applyBorder="1" applyAlignment="1">
      <alignment horizontal="center" vertical="center" wrapText="1"/>
    </xf>
    <xf numFmtId="10" fontId="15" fillId="0" borderId="28" xfId="11" applyNumberFormat="1" applyFont="1" applyBorder="1" applyAlignment="1">
      <alignment horizontal="center" vertical="center" wrapText="1"/>
    </xf>
    <xf numFmtId="10" fontId="21" fillId="0" borderId="49" xfId="11" applyNumberFormat="1" applyFont="1" applyBorder="1" applyAlignment="1">
      <alignment horizontal="center" vertical="center" wrapText="1"/>
    </xf>
    <xf numFmtId="10" fontId="21" fillId="0" borderId="0" xfId="11" applyNumberFormat="1" applyFont="1" applyBorder="1" applyAlignment="1">
      <alignment horizontal="center" vertical="center" wrapText="1"/>
    </xf>
    <xf numFmtId="10" fontId="21" fillId="0" borderId="28" xfId="11" applyNumberFormat="1" applyFont="1" applyBorder="1" applyAlignment="1">
      <alignment horizontal="center" vertical="center" wrapText="1"/>
    </xf>
    <xf numFmtId="0" fontId="43" fillId="35" borderId="90" xfId="4" applyFont="1" applyFill="1" applyBorder="1" applyAlignment="1">
      <alignment horizontal="center" vertical="center" wrapText="1"/>
    </xf>
    <xf numFmtId="0" fontId="43" fillId="35" borderId="91" xfId="4" applyFont="1" applyFill="1" applyBorder="1" applyAlignment="1">
      <alignment horizontal="center" vertical="center" wrapText="1"/>
    </xf>
    <xf numFmtId="0" fontId="9" fillId="35" borderId="83" xfId="0" applyFont="1" applyFill="1" applyBorder="1" applyAlignment="1">
      <alignment horizontal="center" vertical="center"/>
    </xf>
    <xf numFmtId="0" fontId="9" fillId="35" borderId="8" xfId="0" applyFont="1" applyFill="1" applyBorder="1" applyAlignment="1">
      <alignment horizontal="center" vertical="center"/>
    </xf>
    <xf numFmtId="0" fontId="7" fillId="0" borderId="130" xfId="0" applyFont="1" applyBorder="1" applyAlignment="1">
      <alignment horizontal="center" vertical="center" wrapText="1"/>
    </xf>
    <xf numFmtId="0" fontId="9" fillId="35" borderId="90" xfId="0" applyFont="1" applyFill="1" applyBorder="1" applyAlignment="1">
      <alignment horizontal="center" vertical="center"/>
    </xf>
    <xf numFmtId="0" fontId="9" fillId="35" borderId="91" xfId="0" applyFont="1" applyFill="1" applyBorder="1" applyAlignment="1">
      <alignment horizontal="center" vertical="center"/>
    </xf>
    <xf numFmtId="0" fontId="43" fillId="35" borderId="119" xfId="4" applyFont="1" applyFill="1" applyBorder="1" applyAlignment="1">
      <alignment horizontal="center" vertical="center" wrapText="1"/>
    </xf>
    <xf numFmtId="0" fontId="43" fillId="35" borderId="120" xfId="4" applyFont="1" applyFill="1" applyBorder="1" applyAlignment="1">
      <alignment horizontal="center" vertical="center" wrapText="1"/>
    </xf>
    <xf numFmtId="0" fontId="9" fillId="35" borderId="1" xfId="0" applyFont="1" applyFill="1" applyBorder="1" applyAlignment="1">
      <alignment horizontal="center" vertical="center"/>
    </xf>
    <xf numFmtId="0" fontId="9" fillId="35" borderId="3" xfId="0" applyFont="1" applyFill="1" applyBorder="1" applyAlignment="1">
      <alignment horizontal="center" vertical="center"/>
    </xf>
    <xf numFmtId="17" fontId="9" fillId="35" borderId="88" xfId="0" quotePrefix="1" applyNumberFormat="1" applyFont="1" applyFill="1" applyBorder="1" applyAlignment="1">
      <alignment horizontal="center" vertical="center"/>
    </xf>
    <xf numFmtId="17" fontId="9" fillId="35" borderId="33" xfId="0" quotePrefix="1" applyNumberFormat="1" applyFont="1" applyFill="1" applyBorder="1" applyAlignment="1">
      <alignment horizontal="center" vertical="center"/>
    </xf>
    <xf numFmtId="17" fontId="9" fillId="35" borderId="110" xfId="0" quotePrefix="1" applyNumberFormat="1" applyFont="1" applyFill="1" applyBorder="1" applyAlignment="1">
      <alignment horizontal="center" vertical="center"/>
    </xf>
    <xf numFmtId="0" fontId="43" fillId="35" borderId="1" xfId="4" applyFont="1" applyFill="1" applyBorder="1" applyAlignment="1">
      <alignment horizontal="center" vertical="center" wrapText="1"/>
    </xf>
    <xf numFmtId="0" fontId="43" fillId="35" borderId="3" xfId="4" applyFont="1" applyFill="1" applyBorder="1" applyAlignment="1">
      <alignment horizontal="center" vertical="center" wrapText="1"/>
    </xf>
    <xf numFmtId="0" fontId="7" fillId="0" borderId="51" xfId="0" applyFont="1" applyFill="1" applyBorder="1" applyAlignment="1">
      <alignment horizontal="left" vertical="center"/>
    </xf>
    <xf numFmtId="0" fontId="7" fillId="0" borderId="50" xfId="0" applyFont="1" applyFill="1" applyBorder="1" applyAlignment="1">
      <alignment horizontal="left" vertical="center"/>
    </xf>
    <xf numFmtId="0" fontId="7" fillId="0" borderId="67" xfId="0" applyFont="1" applyFill="1" applyBorder="1" applyAlignment="1">
      <alignment horizontal="left" vertical="center"/>
    </xf>
    <xf numFmtId="0" fontId="7" fillId="0" borderId="44" xfId="0" applyFont="1" applyFill="1" applyBorder="1" applyAlignment="1">
      <alignment horizontal="left" vertical="center"/>
    </xf>
    <xf numFmtId="0" fontId="7" fillId="0" borderId="47" xfId="0" applyFont="1" applyFill="1" applyBorder="1" applyAlignment="1">
      <alignment horizontal="left" vertical="center"/>
    </xf>
    <xf numFmtId="0" fontId="9" fillId="35" borderId="123" xfId="0" applyFont="1" applyFill="1" applyBorder="1" applyAlignment="1">
      <alignment horizontal="center" vertical="center"/>
    </xf>
    <xf numFmtId="0" fontId="9" fillId="35" borderId="125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left" vertical="center" wrapText="1"/>
    </xf>
    <xf numFmtId="0" fontId="7" fillId="0" borderId="50" xfId="0" applyFont="1" applyFill="1" applyBorder="1" applyAlignment="1">
      <alignment horizontal="left" vertical="center" wrapText="1"/>
    </xf>
    <xf numFmtId="0" fontId="7" fillId="0" borderId="67" xfId="0" applyFont="1" applyFill="1" applyBorder="1" applyAlignment="1">
      <alignment horizontal="left" vertical="center" wrapText="1"/>
    </xf>
    <xf numFmtId="0" fontId="9" fillId="35" borderId="1" xfId="0" applyFont="1" applyFill="1" applyBorder="1" applyAlignment="1">
      <alignment horizontal="center" vertical="center" wrapText="1"/>
    </xf>
    <xf numFmtId="0" fontId="9" fillId="35" borderId="3" xfId="0" applyFont="1" applyFill="1" applyBorder="1" applyAlignment="1">
      <alignment horizontal="center" vertical="center" wrapText="1"/>
    </xf>
    <xf numFmtId="0" fontId="9" fillId="35" borderId="123" xfId="0" applyFont="1" applyFill="1" applyBorder="1" applyAlignment="1">
      <alignment horizontal="center" vertical="center" wrapText="1"/>
    </xf>
    <xf numFmtId="0" fontId="9" fillId="35" borderId="2" xfId="0" applyFont="1" applyFill="1" applyBorder="1" applyAlignment="1">
      <alignment horizontal="center" vertical="center" wrapText="1"/>
    </xf>
    <xf numFmtId="0" fontId="9" fillId="35" borderId="9" xfId="0" applyFont="1" applyFill="1" applyBorder="1" applyAlignment="1">
      <alignment horizontal="center" vertical="center" wrapText="1"/>
    </xf>
    <xf numFmtId="0" fontId="9" fillId="35" borderId="122" xfId="0" applyFont="1" applyFill="1" applyBorder="1" applyAlignment="1">
      <alignment horizontal="center" vertical="center" wrapText="1"/>
    </xf>
    <xf numFmtId="0" fontId="9" fillId="35" borderId="119" xfId="0" applyFont="1" applyFill="1" applyBorder="1" applyAlignment="1">
      <alignment horizontal="center" vertical="center" wrapText="1"/>
    </xf>
    <xf numFmtId="0" fontId="9" fillId="35" borderId="120" xfId="0" applyFont="1" applyFill="1" applyBorder="1" applyAlignment="1">
      <alignment horizontal="center" vertical="center" wrapText="1"/>
    </xf>
    <xf numFmtId="0" fontId="9" fillId="35" borderId="124" xfId="0" applyFont="1" applyFill="1" applyBorder="1" applyAlignment="1">
      <alignment horizontal="center" vertical="center" wrapText="1"/>
    </xf>
    <xf numFmtId="0" fontId="9" fillId="35" borderId="83" xfId="0" applyFont="1" applyFill="1" applyBorder="1" applyAlignment="1">
      <alignment horizontal="left" vertical="center"/>
    </xf>
    <xf numFmtId="0" fontId="9" fillId="35" borderId="8" xfId="0" applyFont="1" applyFill="1" applyBorder="1" applyAlignment="1">
      <alignment horizontal="left" vertical="center"/>
    </xf>
    <xf numFmtId="0" fontId="9" fillId="35" borderId="126" xfId="0" applyFont="1" applyFill="1" applyBorder="1" applyAlignment="1">
      <alignment horizontal="left" vertical="center"/>
    </xf>
    <xf numFmtId="0" fontId="7" fillId="0" borderId="39" xfId="0" applyFont="1" applyFill="1" applyBorder="1" applyAlignment="1">
      <alignment horizontal="left" vertical="center"/>
    </xf>
    <xf numFmtId="0" fontId="7" fillId="0" borderId="128" xfId="0" applyFont="1" applyFill="1" applyBorder="1" applyAlignment="1">
      <alignment horizontal="left" vertical="center"/>
    </xf>
    <xf numFmtId="0" fontId="7" fillId="0" borderId="129" xfId="0" applyFont="1" applyFill="1" applyBorder="1" applyAlignment="1">
      <alignment horizontal="left" vertical="center"/>
    </xf>
    <xf numFmtId="0" fontId="7" fillId="0" borderId="121" xfId="0" applyFont="1" applyFill="1" applyBorder="1" applyAlignment="1">
      <alignment horizontal="left" vertical="center"/>
    </xf>
    <xf numFmtId="0" fontId="7" fillId="0" borderId="127" xfId="0" applyFont="1" applyFill="1" applyBorder="1" applyAlignment="1">
      <alignment horizontal="left" vertical="center"/>
    </xf>
    <xf numFmtId="3" fontId="41" fillId="35" borderId="84" xfId="12" applyNumberFormat="1" applyFont="1" applyFill="1" applyBorder="1" applyAlignment="1">
      <alignment horizontal="center" vertical="center" wrapText="1"/>
    </xf>
    <xf numFmtId="3" fontId="41" fillId="35" borderId="7" xfId="12" applyNumberFormat="1" applyFont="1" applyFill="1" applyBorder="1" applyAlignment="1">
      <alignment horizontal="center" vertical="center" wrapText="1"/>
    </xf>
  </cellXfs>
  <cellStyles count="106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3" xfId="71"/>
    <cellStyle name="Euro 3 2" xfId="95"/>
    <cellStyle name="Euro 4" xfId="79"/>
    <cellStyle name="Euro 4 2" xfId="103"/>
    <cellStyle name="Euro 5" xfId="82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1" xfId="26"/>
    <cellStyle name="Millares 11 2" xfId="91"/>
    <cellStyle name="Millares 12" xfId="29"/>
    <cellStyle name="Millares 12 2" xfId="94"/>
    <cellStyle name="Millares 13" xfId="72"/>
    <cellStyle name="Millares 13 2" xfId="96"/>
    <cellStyle name="Millares 14" xfId="74"/>
    <cellStyle name="Millares 14 2" xfId="98"/>
    <cellStyle name="Millares 15" xfId="75"/>
    <cellStyle name="Millares 15 2" xfId="99"/>
    <cellStyle name="Millares 16" xfId="78"/>
    <cellStyle name="Millares 16 2" xfId="102"/>
    <cellStyle name="Millares 17" xfId="77"/>
    <cellStyle name="Millares 17 2" xfId="101"/>
    <cellStyle name="Millares 18" xfId="76"/>
    <cellStyle name="Millares 18 2" xfId="100"/>
    <cellStyle name="Millares 19" xfId="80"/>
    <cellStyle name="Millares 19 2" xfId="104"/>
    <cellStyle name="Millares 2" xfId="21"/>
    <cellStyle name="Millares 2 2" xfId="86"/>
    <cellStyle name="Millares 3" xfId="20"/>
    <cellStyle name="Millares 3 2" xfId="85"/>
    <cellStyle name="Millares 4" xfId="22"/>
    <cellStyle name="Millares 4 2" xfId="87"/>
    <cellStyle name="Millares 5" xfId="17"/>
    <cellStyle name="Millares 5 2" xfId="83"/>
    <cellStyle name="Millares 6" xfId="24"/>
    <cellStyle name="Millares 6 2" xfId="89"/>
    <cellStyle name="Millares 7" xfId="23"/>
    <cellStyle name="Millares 7 2" xfId="88"/>
    <cellStyle name="Millares 8" xfId="25"/>
    <cellStyle name="Millares 8 2" xfId="90"/>
    <cellStyle name="Millares 9" xfId="28"/>
    <cellStyle name="Millares 9 2" xfId="93"/>
    <cellStyle name="Moneda 2" xfId="9"/>
    <cellStyle name="Moneda 2 2" xfId="16"/>
    <cellStyle name="Moneda 3" xfId="73"/>
    <cellStyle name="Moneda 3 2" xfId="97"/>
    <cellStyle name="Moneda 4" xfId="81"/>
    <cellStyle name="Moneda 4 2" xfId="105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54706" y="493059"/>
          <a:ext cx="2207559" cy="99732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workbookViewId="0">
      <selection activeCell="G25" sqref="G25"/>
    </sheetView>
  </sheetViews>
  <sheetFormatPr baseColWidth="10" defaultRowHeight="15"/>
  <cols>
    <col min="2" max="4" width="68" customWidth="1"/>
  </cols>
  <sheetData>
    <row r="1" spans="1:5" ht="30" thickBot="1">
      <c r="A1" s="1"/>
      <c r="B1" s="1"/>
      <c r="C1" s="1"/>
      <c r="D1" s="3"/>
      <c r="E1" s="1"/>
    </row>
    <row r="2" spans="1:5" ht="17.25" thickBot="1">
      <c r="A2" s="1"/>
      <c r="B2" s="21"/>
      <c r="C2" s="22"/>
      <c r="D2" s="23"/>
      <c r="E2" s="1"/>
    </row>
    <row r="3" spans="1:5" ht="15.75" thickBot="1">
      <c r="A3" s="1"/>
      <c r="B3" s="1"/>
      <c r="C3" s="1"/>
      <c r="D3" s="1"/>
      <c r="E3" s="1"/>
    </row>
    <row r="4" spans="1:5">
      <c r="A4" s="1"/>
      <c r="B4" s="251"/>
      <c r="C4" s="24"/>
      <c r="D4" s="25"/>
      <c r="E4" s="1"/>
    </row>
    <row r="5" spans="1:5">
      <c r="A5" s="1"/>
      <c r="B5" s="252"/>
      <c r="C5" s="26"/>
      <c r="D5" s="27"/>
      <c r="E5" s="1"/>
    </row>
    <row r="6" spans="1:5">
      <c r="A6" s="1"/>
      <c r="B6" s="252"/>
      <c r="C6" s="26"/>
      <c r="D6" s="27"/>
      <c r="E6" s="1"/>
    </row>
    <row r="7" spans="1:5" ht="28.5">
      <c r="A7" s="4"/>
      <c r="B7" s="252"/>
      <c r="C7" s="28"/>
      <c r="D7" s="27"/>
      <c r="E7" s="2"/>
    </row>
    <row r="8" spans="1:5" ht="106.5" customHeight="1">
      <c r="A8" s="1"/>
      <c r="B8" s="252"/>
      <c r="C8" s="29"/>
      <c r="D8" s="27"/>
      <c r="E8" s="1"/>
    </row>
    <row r="9" spans="1:5" ht="150" customHeight="1">
      <c r="A9" s="1"/>
      <c r="B9" s="276" t="s">
        <v>32</v>
      </c>
      <c r="C9" s="277"/>
      <c r="D9" s="278"/>
      <c r="E9" s="1"/>
    </row>
    <row r="10" spans="1:5" ht="50.25" customHeight="1">
      <c r="A10" s="1"/>
      <c r="B10" s="273" t="s">
        <v>80</v>
      </c>
      <c r="C10" s="274"/>
      <c r="D10" s="275"/>
      <c r="E10" s="1"/>
    </row>
    <row r="11" spans="1:5" s="6" customFormat="1">
      <c r="B11" s="252"/>
      <c r="C11" s="26"/>
      <c r="D11" s="27"/>
    </row>
    <row r="12" spans="1:5" s="30" customFormat="1" ht="24.75" customHeight="1">
      <c r="B12" s="273" t="s">
        <v>33</v>
      </c>
      <c r="C12" s="274"/>
      <c r="D12" s="275"/>
    </row>
    <row r="13" spans="1:5" s="6" customFormat="1" ht="34.5">
      <c r="B13" s="253"/>
      <c r="C13" s="31"/>
      <c r="D13" s="32"/>
    </row>
    <row r="14" spans="1:5" s="6" customFormat="1" ht="15.75" thickBot="1">
      <c r="B14" s="254"/>
      <c r="C14" s="255"/>
      <c r="D14" s="256"/>
    </row>
    <row r="15" spans="1:5" ht="15.75" thickBot="1">
      <c r="A15" s="1"/>
      <c r="B15" s="1"/>
      <c r="C15" s="1"/>
      <c r="D15" s="1"/>
      <c r="E15" s="1"/>
    </row>
    <row r="16" spans="1:5" ht="17.25" thickBot="1">
      <c r="A16" s="1"/>
      <c r="B16" s="21"/>
      <c r="C16" s="22"/>
      <c r="D16" s="23"/>
      <c r="E16" s="1"/>
    </row>
    <row r="17" spans="2:5" ht="27">
      <c r="B17" s="1"/>
      <c r="C17" s="5"/>
      <c r="D17" s="1"/>
      <c r="E17" s="1"/>
    </row>
  </sheetData>
  <mergeCells count="3">
    <mergeCell ref="B10:D10"/>
    <mergeCell ref="B9:D9"/>
    <mergeCell ref="B12:D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D13"/>
  <sheetViews>
    <sheetView showGridLines="0" showZeros="0" zoomScale="70" zoomScaleNormal="70" workbookViewId="0">
      <selection activeCell="B27" sqref="B27"/>
    </sheetView>
  </sheetViews>
  <sheetFormatPr baseColWidth="10" defaultRowHeight="15"/>
  <cols>
    <col min="1" max="1" width="2.5703125" style="111" customWidth="1"/>
    <col min="2" max="2" width="76.5703125" style="78" customWidth="1"/>
    <col min="3" max="3" width="18.5703125" style="75" customWidth="1"/>
    <col min="4" max="4" width="2.28515625" style="111" customWidth="1"/>
    <col min="5" max="16384" width="11.42578125" style="19"/>
  </cols>
  <sheetData>
    <row r="1" spans="1:4" ht="15.75" thickBot="1"/>
    <row r="2" spans="1:4" ht="16.5">
      <c r="B2" s="99" t="s">
        <v>32</v>
      </c>
    </row>
    <row r="3" spans="1:4" ht="16.5">
      <c r="B3" s="103" t="s">
        <v>80</v>
      </c>
    </row>
    <row r="4" spans="1:4" ht="16.5">
      <c r="B4" s="103" t="s">
        <v>33</v>
      </c>
    </row>
    <row r="5" spans="1:4" ht="20.25" thickBot="1">
      <c r="B5" s="125" t="s">
        <v>100</v>
      </c>
    </row>
    <row r="6" spans="1:4" ht="15.75" thickBot="1"/>
    <row r="7" spans="1:4" ht="15.75" customHeight="1">
      <c r="B7" s="281" t="s">
        <v>94</v>
      </c>
      <c r="C7" s="279" t="s">
        <v>206</v>
      </c>
    </row>
    <row r="8" spans="1:4" ht="15" customHeight="1">
      <c r="B8" s="282"/>
      <c r="C8" s="280"/>
    </row>
    <row r="9" spans="1:4" ht="15.75" customHeight="1">
      <c r="B9" s="282"/>
      <c r="C9" s="280"/>
    </row>
    <row r="10" spans="1:4" s="20" customFormat="1" ht="35.25" customHeight="1">
      <c r="A10" s="100"/>
      <c r="B10" s="257" t="s">
        <v>89</v>
      </c>
      <c r="C10" s="258">
        <v>24947.53558</v>
      </c>
      <c r="D10" s="111"/>
    </row>
    <row r="11" spans="1:4" s="20" customFormat="1" ht="35.25" customHeight="1">
      <c r="A11" s="100"/>
      <c r="B11" s="257" t="s">
        <v>22</v>
      </c>
      <c r="C11" s="258">
        <v>108798.35975799998</v>
      </c>
      <c r="D11" s="111"/>
    </row>
    <row r="12" spans="1:4" s="20" customFormat="1" ht="35.25" customHeight="1">
      <c r="A12" s="100"/>
      <c r="B12" s="257" t="s">
        <v>93</v>
      </c>
      <c r="C12" s="258">
        <v>114233.0024</v>
      </c>
      <c r="D12" s="111"/>
    </row>
    <row r="13" spans="1:4" s="20" customFormat="1">
      <c r="A13" s="100"/>
      <c r="B13" s="79"/>
      <c r="C13" s="76"/>
      <c r="D13" s="111"/>
    </row>
  </sheetData>
  <mergeCells count="2">
    <mergeCell ref="C7:C9"/>
    <mergeCell ref="B7:B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A22"/>
  <sheetViews>
    <sheetView showGridLines="0" showZeros="0" zoomScale="70" zoomScaleNormal="70" workbookViewId="0">
      <selection activeCell="T23" sqref="T23"/>
    </sheetView>
  </sheetViews>
  <sheetFormatPr baseColWidth="10" defaultRowHeight="15"/>
  <cols>
    <col min="1" max="1" width="2.5703125" style="111" customWidth="1"/>
    <col min="2" max="2" width="17.42578125" style="78" customWidth="1"/>
    <col min="3" max="3" width="24.42578125" style="78" customWidth="1"/>
    <col min="4" max="4" width="20.28515625" style="78" customWidth="1"/>
    <col min="5" max="7" width="3.85546875" style="111" customWidth="1"/>
    <col min="8" max="12" width="4.28515625" style="111" customWidth="1"/>
    <col min="13" max="13" width="4.5703125" style="111" customWidth="1"/>
    <col min="14" max="18" width="4.28515625" style="111" customWidth="1"/>
    <col min="19" max="19" width="10.5703125" style="111" customWidth="1"/>
    <col min="20" max="20" width="16.140625" style="75" customWidth="1"/>
    <col min="21" max="21" width="11.7109375" style="75" customWidth="1"/>
    <col min="22" max="22" width="15.85546875" style="75" customWidth="1"/>
    <col min="23" max="23" width="18.5703125" style="75" customWidth="1"/>
    <col min="24" max="24" width="2.28515625" style="111" customWidth="1"/>
    <col min="25" max="25" width="11.42578125" style="19"/>
    <col min="26" max="26" width="15.85546875" style="19" bestFit="1" customWidth="1"/>
    <col min="27" max="16384" width="11.42578125" style="19"/>
  </cols>
  <sheetData>
    <row r="1" spans="1:27" ht="15.75" thickBot="1"/>
    <row r="2" spans="1:27" ht="19.5">
      <c r="B2" s="99" t="s">
        <v>32</v>
      </c>
      <c r="C2" s="131"/>
      <c r="D2" s="91"/>
      <c r="E2" s="91"/>
      <c r="F2" s="91"/>
      <c r="G2" s="91"/>
      <c r="H2" s="91"/>
      <c r="I2" s="128"/>
    </row>
    <row r="3" spans="1:27" ht="19.5">
      <c r="B3" s="103" t="s">
        <v>80</v>
      </c>
      <c r="C3" s="132"/>
      <c r="D3" s="92"/>
      <c r="E3" s="92"/>
      <c r="F3" s="92"/>
      <c r="G3" s="92"/>
      <c r="H3" s="92"/>
      <c r="I3" s="129"/>
    </row>
    <row r="4" spans="1:27" ht="19.5">
      <c r="B4" s="103" t="s">
        <v>33</v>
      </c>
      <c r="C4" s="132"/>
      <c r="D4" s="92"/>
      <c r="E4" s="92"/>
      <c r="F4" s="92"/>
      <c r="G4" s="92"/>
      <c r="H4" s="92"/>
      <c r="I4" s="129"/>
    </row>
    <row r="5" spans="1:27" ht="20.25" thickBot="1">
      <c r="B5" s="125" t="s">
        <v>79</v>
      </c>
      <c r="C5" s="133"/>
      <c r="D5" s="90"/>
      <c r="E5" s="90"/>
      <c r="F5" s="90"/>
      <c r="G5" s="90"/>
      <c r="H5" s="90"/>
      <c r="I5" s="130"/>
    </row>
    <row r="6" spans="1:27" ht="15.75" thickBot="1"/>
    <row r="7" spans="1:27" ht="15.75" customHeight="1">
      <c r="B7" s="281" t="s">
        <v>94</v>
      </c>
      <c r="C7" s="288" t="s">
        <v>101</v>
      </c>
      <c r="D7" s="284" t="s">
        <v>95</v>
      </c>
      <c r="E7" s="290" t="s">
        <v>5</v>
      </c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2"/>
      <c r="S7" s="286" t="s">
        <v>124</v>
      </c>
      <c r="T7" s="293" t="s">
        <v>96</v>
      </c>
      <c r="U7" s="293" t="s">
        <v>97</v>
      </c>
      <c r="V7" s="293" t="s">
        <v>98</v>
      </c>
      <c r="W7" s="279" t="s">
        <v>99</v>
      </c>
    </row>
    <row r="8" spans="1:27" ht="15" customHeight="1">
      <c r="B8" s="282"/>
      <c r="C8" s="289"/>
      <c r="D8" s="285"/>
      <c r="E8" s="126" t="s">
        <v>10</v>
      </c>
      <c r="F8" s="58" t="s">
        <v>11</v>
      </c>
      <c r="G8" s="58" t="s">
        <v>12</v>
      </c>
      <c r="H8" s="58" t="s">
        <v>13</v>
      </c>
      <c r="I8" s="58" t="s">
        <v>14</v>
      </c>
      <c r="J8" s="58" t="s">
        <v>15</v>
      </c>
      <c r="K8" s="58" t="s">
        <v>16</v>
      </c>
      <c r="L8" s="58" t="s">
        <v>10</v>
      </c>
      <c r="M8" s="58" t="s">
        <v>11</v>
      </c>
      <c r="N8" s="58" t="s">
        <v>12</v>
      </c>
      <c r="O8" s="58" t="s">
        <v>13</v>
      </c>
      <c r="P8" s="58" t="s">
        <v>14</v>
      </c>
      <c r="Q8" s="58" t="s">
        <v>15</v>
      </c>
      <c r="R8" s="200" t="s">
        <v>16</v>
      </c>
      <c r="S8" s="287"/>
      <c r="T8" s="294"/>
      <c r="U8" s="294"/>
      <c r="V8" s="294"/>
      <c r="W8" s="280"/>
    </row>
    <row r="9" spans="1:27" ht="15.75" customHeight="1">
      <c r="B9" s="282"/>
      <c r="C9" s="289"/>
      <c r="D9" s="285"/>
      <c r="E9" s="201">
        <v>14</v>
      </c>
      <c r="F9" s="59">
        <v>15</v>
      </c>
      <c r="G9" s="59">
        <v>16</v>
      </c>
      <c r="H9" s="59">
        <v>17</v>
      </c>
      <c r="I9" s="59">
        <v>18</v>
      </c>
      <c r="J9" s="59">
        <v>19</v>
      </c>
      <c r="K9" s="59">
        <v>20</v>
      </c>
      <c r="L9" s="59">
        <v>21</v>
      </c>
      <c r="M9" s="59">
        <v>22</v>
      </c>
      <c r="N9" s="59">
        <v>23</v>
      </c>
      <c r="O9" s="59">
        <v>24</v>
      </c>
      <c r="P9" s="59">
        <v>25</v>
      </c>
      <c r="Q9" s="59">
        <v>26</v>
      </c>
      <c r="R9" s="202">
        <v>27</v>
      </c>
      <c r="S9" s="287"/>
      <c r="T9" s="294"/>
      <c r="U9" s="294"/>
      <c r="V9" s="294"/>
      <c r="W9" s="280"/>
    </row>
    <row r="10" spans="1:27" s="20" customFormat="1" ht="22.5" customHeight="1">
      <c r="A10" s="100"/>
      <c r="B10" s="283" t="s">
        <v>78</v>
      </c>
      <c r="C10" s="257" t="s">
        <v>81</v>
      </c>
      <c r="D10" s="283" t="s">
        <v>123</v>
      </c>
      <c r="E10" s="264"/>
      <c r="F10" s="264"/>
      <c r="G10" s="264"/>
      <c r="H10" s="264"/>
      <c r="I10" s="265"/>
      <c r="J10" s="266"/>
      <c r="K10" s="266"/>
      <c r="L10" s="267">
        <v>1</v>
      </c>
      <c r="M10" s="264"/>
      <c r="N10" s="264"/>
      <c r="O10" s="265"/>
      <c r="P10" s="265"/>
      <c r="Q10" s="266"/>
      <c r="R10" s="266"/>
      <c r="S10" s="268">
        <v>1</v>
      </c>
      <c r="T10" s="269">
        <v>27540</v>
      </c>
      <c r="U10" s="270">
        <v>0.82899999999999996</v>
      </c>
      <c r="V10" s="269">
        <v>4709.34</v>
      </c>
      <c r="W10" s="258">
        <v>5698.3014000000003</v>
      </c>
      <c r="X10" s="111"/>
    </row>
    <row r="11" spans="1:27" s="20" customFormat="1" ht="22.5" customHeight="1">
      <c r="A11" s="100"/>
      <c r="B11" s="283"/>
      <c r="C11" s="257" t="s">
        <v>82</v>
      </c>
      <c r="D11" s="283"/>
      <c r="E11" s="264"/>
      <c r="F11" s="264"/>
      <c r="G11" s="264"/>
      <c r="H11" s="264"/>
      <c r="I11" s="265"/>
      <c r="J11" s="266"/>
      <c r="K11" s="266"/>
      <c r="L11" s="264"/>
      <c r="M11" s="267">
        <v>1</v>
      </c>
      <c r="N11" s="264"/>
      <c r="O11" s="265"/>
      <c r="P11" s="265"/>
      <c r="Q11" s="266"/>
      <c r="R11" s="266"/>
      <c r="S11" s="268">
        <v>1</v>
      </c>
      <c r="T11" s="269">
        <v>37680</v>
      </c>
      <c r="U11" s="270">
        <v>0.8014</v>
      </c>
      <c r="V11" s="269">
        <v>7483.2479999999996</v>
      </c>
      <c r="W11" s="258">
        <v>9054.7300799999994</v>
      </c>
      <c r="X11" s="111"/>
    </row>
    <row r="12" spans="1:27" s="20" customFormat="1" ht="22.5" customHeight="1">
      <c r="A12" s="100"/>
      <c r="B12" s="283"/>
      <c r="C12" s="257" t="s">
        <v>83</v>
      </c>
      <c r="D12" s="283"/>
      <c r="E12" s="264"/>
      <c r="F12" s="264"/>
      <c r="G12" s="264"/>
      <c r="H12" s="264"/>
      <c r="I12" s="267">
        <v>1</v>
      </c>
      <c r="J12" s="266"/>
      <c r="K12" s="266"/>
      <c r="L12" s="264"/>
      <c r="M12" s="264"/>
      <c r="N12" s="264"/>
      <c r="O12" s="265"/>
      <c r="P12" s="265"/>
      <c r="Q12" s="266"/>
      <c r="R12" s="266"/>
      <c r="S12" s="268">
        <v>1</v>
      </c>
      <c r="T12" s="269">
        <v>25190</v>
      </c>
      <c r="U12" s="270">
        <v>0.88100000000000001</v>
      </c>
      <c r="V12" s="269">
        <v>2997.6100000000006</v>
      </c>
      <c r="W12" s="258">
        <v>3627.1081000000008</v>
      </c>
      <c r="X12" s="111"/>
    </row>
    <row r="13" spans="1:27" s="20" customFormat="1" ht="18" customHeight="1">
      <c r="A13" s="100"/>
      <c r="B13" s="283"/>
      <c r="C13" s="257" t="s">
        <v>85</v>
      </c>
      <c r="D13" s="283"/>
      <c r="E13" s="264"/>
      <c r="F13" s="264"/>
      <c r="G13" s="264"/>
      <c r="H13" s="264"/>
      <c r="I13" s="265"/>
      <c r="J13" s="266"/>
      <c r="K13" s="266"/>
      <c r="L13" s="265"/>
      <c r="M13" s="264"/>
      <c r="N13" s="267">
        <v>1</v>
      </c>
      <c r="O13" s="265"/>
      <c r="P13" s="265"/>
      <c r="Q13" s="266"/>
      <c r="R13" s="266"/>
      <c r="S13" s="268">
        <v>1</v>
      </c>
      <c r="T13" s="269">
        <v>17730</v>
      </c>
      <c r="U13" s="270">
        <v>0.8</v>
      </c>
      <c r="V13" s="269">
        <v>3546</v>
      </c>
      <c r="W13" s="258">
        <v>4290.66</v>
      </c>
      <c r="X13" s="111"/>
    </row>
    <row r="14" spans="1:27" s="20" customFormat="1" ht="22.5" customHeight="1">
      <c r="A14" s="100"/>
      <c r="B14" s="283"/>
      <c r="C14" s="257" t="s">
        <v>84</v>
      </c>
      <c r="D14" s="283"/>
      <c r="E14" s="264"/>
      <c r="F14" s="264"/>
      <c r="G14" s="264"/>
      <c r="H14" s="264"/>
      <c r="I14" s="267">
        <v>1</v>
      </c>
      <c r="J14" s="266"/>
      <c r="K14" s="266"/>
      <c r="L14" s="265"/>
      <c r="M14" s="265"/>
      <c r="N14" s="265"/>
      <c r="O14" s="265"/>
      <c r="P14" s="265"/>
      <c r="Q14" s="266"/>
      <c r="R14" s="266"/>
      <c r="S14" s="268">
        <v>1</v>
      </c>
      <c r="T14" s="269">
        <v>23520</v>
      </c>
      <c r="U14" s="270">
        <v>0.92</v>
      </c>
      <c r="V14" s="269">
        <v>1881.5999999999985</v>
      </c>
      <c r="W14" s="258">
        <v>2276.7359999999981</v>
      </c>
      <c r="X14" s="111"/>
    </row>
    <row r="15" spans="1:27" s="20" customFormat="1" ht="22.5" customHeight="1" thickBot="1">
      <c r="A15" s="100"/>
      <c r="B15" s="79"/>
      <c r="C15" s="79"/>
      <c r="D15" s="79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259">
        <v>5</v>
      </c>
      <c r="T15" s="260">
        <v>131660</v>
      </c>
      <c r="U15" s="261">
        <v>0.84340120006076258</v>
      </c>
      <c r="V15" s="262">
        <v>20617.797999999999</v>
      </c>
      <c r="W15" s="263">
        <v>24947.535579999996</v>
      </c>
      <c r="X15" s="111"/>
      <c r="Z15" s="161"/>
      <c r="AA15" s="161"/>
    </row>
    <row r="16" spans="1:27" s="20" customFormat="1">
      <c r="A16" s="100"/>
      <c r="B16" s="79"/>
      <c r="C16" s="79"/>
      <c r="D16" s="79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7"/>
      <c r="R16" s="18"/>
      <c r="S16" s="101"/>
      <c r="T16" s="77"/>
      <c r="U16" s="77"/>
      <c r="V16" s="77"/>
      <c r="W16" s="76"/>
      <c r="X16" s="111"/>
    </row>
    <row r="17" spans="2:23">
      <c r="M17" s="12"/>
      <c r="S17" s="12"/>
      <c r="T17" s="127"/>
      <c r="U17" s="127"/>
      <c r="V17" s="127"/>
      <c r="W17" s="127"/>
    </row>
    <row r="18" spans="2:23">
      <c r="M18" s="12"/>
      <c r="S18" s="12"/>
      <c r="T18" s="127"/>
      <c r="U18" s="127"/>
      <c r="V18" s="127"/>
      <c r="W18" s="127"/>
    </row>
    <row r="22" spans="2:23" s="111" customFormat="1">
      <c r="B22" s="78"/>
      <c r="C22" s="78"/>
      <c r="D22" s="78"/>
      <c r="T22" s="75"/>
      <c r="U22" s="75"/>
      <c r="V22" s="75"/>
      <c r="W22" s="75"/>
    </row>
  </sheetData>
  <mergeCells count="11">
    <mergeCell ref="B10:B14"/>
    <mergeCell ref="D10:D14"/>
    <mergeCell ref="W7:W9"/>
    <mergeCell ref="B7:B9"/>
    <mergeCell ref="D7:D9"/>
    <mergeCell ref="S7:S9"/>
    <mergeCell ref="C7:C9"/>
    <mergeCell ref="E7:R7"/>
    <mergeCell ref="T7:T9"/>
    <mergeCell ref="U7:U9"/>
    <mergeCell ref="V7:V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Z115"/>
  <sheetViews>
    <sheetView showGridLines="0" showZeros="0" topLeftCell="A76" zoomScale="70" zoomScaleNormal="70" workbookViewId="0">
      <selection activeCell="B27" sqref="B27:B31"/>
    </sheetView>
  </sheetViews>
  <sheetFormatPr baseColWidth="10" defaultRowHeight="15"/>
  <cols>
    <col min="1" max="1" width="2.5703125" customWidth="1"/>
    <col min="2" max="2" width="27" style="78" customWidth="1"/>
    <col min="3" max="3" width="17.42578125" style="75" customWidth="1"/>
    <col min="4" max="4" width="30" customWidth="1"/>
    <col min="5" max="5" width="12.42578125" bestFit="1" customWidth="1"/>
    <col min="6" max="6" width="11.7109375" bestFit="1" customWidth="1"/>
    <col min="7" max="7" width="10.5703125" customWidth="1"/>
    <col min="8" max="12" width="5.42578125" bestFit="1" customWidth="1"/>
    <col min="13" max="14" width="4.28515625" customWidth="1"/>
    <col min="15" max="15" width="5.42578125" style="6" bestFit="1" customWidth="1"/>
    <col min="16" max="16" width="4.5703125" style="6" customWidth="1"/>
    <col min="17" max="19" width="5.42578125" style="6" bestFit="1" customWidth="1"/>
    <col min="20" max="21" width="4.28515625" style="6" customWidth="1"/>
    <col min="22" max="22" width="11.28515625" customWidth="1"/>
    <col min="23" max="23" width="17.140625" customWidth="1"/>
    <col min="24" max="24" width="10.140625" customWidth="1"/>
    <col min="25" max="25" width="21.5703125" customWidth="1"/>
    <col min="26" max="26" width="3.5703125" style="6" customWidth="1"/>
    <col min="27" max="16384" width="11.42578125" style="19"/>
  </cols>
  <sheetData>
    <row r="1" spans="1:26" ht="15.75" thickBot="1"/>
    <row r="2" spans="1:26" ht="19.5">
      <c r="B2" s="96" t="s">
        <v>32</v>
      </c>
      <c r="C2" s="67"/>
      <c r="D2" s="34"/>
      <c r="E2" s="34"/>
      <c r="F2" s="34"/>
      <c r="G2" s="35"/>
    </row>
    <row r="3" spans="1:26" ht="19.5">
      <c r="B3" s="98" t="s">
        <v>80</v>
      </c>
      <c r="C3" s="68"/>
      <c r="D3" s="33"/>
      <c r="E3" s="33"/>
      <c r="F3" s="33"/>
      <c r="G3" s="36"/>
    </row>
    <row r="4" spans="1:26" ht="19.5">
      <c r="A4" s="6"/>
      <c r="B4" s="98" t="s">
        <v>33</v>
      </c>
      <c r="C4" s="68"/>
      <c r="D4" s="33"/>
      <c r="E4" s="33"/>
      <c r="F4" s="33"/>
      <c r="G4" s="36"/>
      <c r="H4" s="6"/>
      <c r="I4" s="6"/>
      <c r="J4" s="6"/>
      <c r="K4" s="6"/>
      <c r="L4" s="6"/>
      <c r="M4" s="6"/>
      <c r="N4" s="6"/>
      <c r="V4" s="6"/>
      <c r="W4" s="6"/>
      <c r="X4" s="6"/>
      <c r="Y4" s="6"/>
    </row>
    <row r="5" spans="1:26" ht="20.25" thickBot="1">
      <c r="A5" s="6"/>
      <c r="B5" s="93" t="s">
        <v>21</v>
      </c>
      <c r="C5" s="69"/>
      <c r="D5" s="37"/>
      <c r="E5" s="37"/>
      <c r="F5" s="37"/>
      <c r="G5" s="38"/>
      <c r="H5" s="6"/>
      <c r="I5" s="6"/>
      <c r="J5" s="6"/>
      <c r="K5" s="6"/>
      <c r="L5" s="6"/>
      <c r="M5" s="6"/>
      <c r="N5" s="6"/>
      <c r="V5" s="6"/>
      <c r="W5" s="13"/>
      <c r="X5" s="6"/>
      <c r="Y5" s="6"/>
    </row>
    <row r="6" spans="1:26" ht="15.75" thickBot="1"/>
    <row r="7" spans="1:26" ht="15.75" customHeight="1">
      <c r="B7" s="314" t="s">
        <v>0</v>
      </c>
      <c r="C7" s="288" t="s">
        <v>87</v>
      </c>
      <c r="D7" s="288" t="s">
        <v>1</v>
      </c>
      <c r="E7" s="288" t="s">
        <v>2</v>
      </c>
      <c r="F7" s="288" t="s">
        <v>3</v>
      </c>
      <c r="G7" s="284" t="s">
        <v>4</v>
      </c>
      <c r="H7" s="290" t="s">
        <v>5</v>
      </c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2"/>
      <c r="V7" s="311" t="s">
        <v>6</v>
      </c>
      <c r="W7" s="305" t="s">
        <v>7</v>
      </c>
      <c r="X7" s="305" t="s">
        <v>8</v>
      </c>
      <c r="Y7" s="308" t="s">
        <v>9</v>
      </c>
    </row>
    <row r="8" spans="1:26" ht="15" customHeight="1">
      <c r="B8" s="315"/>
      <c r="C8" s="289"/>
      <c r="D8" s="289"/>
      <c r="E8" s="289"/>
      <c r="F8" s="289"/>
      <c r="G8" s="285"/>
      <c r="H8" s="126" t="s">
        <v>10</v>
      </c>
      <c r="I8" s="58" t="s">
        <v>11</v>
      </c>
      <c r="J8" s="58" t="s">
        <v>12</v>
      </c>
      <c r="K8" s="58" t="s">
        <v>13</v>
      </c>
      <c r="L8" s="58" t="s">
        <v>14</v>
      </c>
      <c r="M8" s="58" t="s">
        <v>15</v>
      </c>
      <c r="N8" s="58" t="s">
        <v>16</v>
      </c>
      <c r="O8" s="58" t="s">
        <v>10</v>
      </c>
      <c r="P8" s="58" t="s">
        <v>11</v>
      </c>
      <c r="Q8" s="58" t="s">
        <v>12</v>
      </c>
      <c r="R8" s="58" t="s">
        <v>13</v>
      </c>
      <c r="S8" s="58" t="s">
        <v>14</v>
      </c>
      <c r="T8" s="58" t="s">
        <v>15</v>
      </c>
      <c r="U8" s="200" t="s">
        <v>16</v>
      </c>
      <c r="V8" s="312"/>
      <c r="W8" s="306"/>
      <c r="X8" s="306"/>
      <c r="Y8" s="309"/>
    </row>
    <row r="9" spans="1:26" ht="15.75" customHeight="1" thickBot="1">
      <c r="B9" s="316"/>
      <c r="C9" s="300"/>
      <c r="D9" s="300"/>
      <c r="E9" s="300"/>
      <c r="F9" s="300"/>
      <c r="G9" s="301"/>
      <c r="H9" s="201">
        <v>14</v>
      </c>
      <c r="I9" s="59">
        <v>15</v>
      </c>
      <c r="J9" s="59">
        <v>16</v>
      </c>
      <c r="K9" s="59">
        <v>17</v>
      </c>
      <c r="L9" s="59">
        <v>18</v>
      </c>
      <c r="M9" s="59">
        <v>19</v>
      </c>
      <c r="N9" s="59">
        <v>20</v>
      </c>
      <c r="O9" s="59">
        <v>21</v>
      </c>
      <c r="P9" s="59">
        <v>22</v>
      </c>
      <c r="Q9" s="59">
        <v>23</v>
      </c>
      <c r="R9" s="59">
        <v>24</v>
      </c>
      <c r="S9" s="59">
        <v>25</v>
      </c>
      <c r="T9" s="59">
        <v>26</v>
      </c>
      <c r="U9" s="202">
        <v>27</v>
      </c>
      <c r="V9" s="313"/>
      <c r="W9" s="307"/>
      <c r="X9" s="307"/>
      <c r="Y9" s="310"/>
    </row>
    <row r="10" spans="1:26" s="20" customFormat="1" ht="18" customHeight="1">
      <c r="A10" s="14"/>
      <c r="B10" s="319" t="s">
        <v>108</v>
      </c>
      <c r="C10" s="318" t="s">
        <v>37</v>
      </c>
      <c r="D10" s="46" t="s">
        <v>29</v>
      </c>
      <c r="E10" s="47" t="s">
        <v>17</v>
      </c>
      <c r="F10" s="47" t="s">
        <v>34</v>
      </c>
      <c r="G10" s="47" t="s">
        <v>36</v>
      </c>
      <c r="H10" s="215"/>
      <c r="I10" s="216"/>
      <c r="J10" s="216"/>
      <c r="K10" s="216"/>
      <c r="L10" s="182">
        <v>3</v>
      </c>
      <c r="M10" s="216"/>
      <c r="N10" s="216"/>
      <c r="O10" s="182">
        <v>3</v>
      </c>
      <c r="P10" s="182">
        <v>3</v>
      </c>
      <c r="Q10" s="182">
        <v>3</v>
      </c>
      <c r="R10" s="182">
        <v>3</v>
      </c>
      <c r="S10" s="182">
        <v>3</v>
      </c>
      <c r="T10" s="216"/>
      <c r="U10" s="232"/>
      <c r="V10" s="64">
        <v>18</v>
      </c>
      <c r="W10" s="48">
        <v>12240</v>
      </c>
      <c r="X10" s="134">
        <v>0.58040000000000003</v>
      </c>
      <c r="Y10" s="49">
        <v>5135.9039999999995</v>
      </c>
      <c r="Z10" s="6"/>
    </row>
    <row r="11" spans="1:26" s="20" customFormat="1" ht="18" customHeight="1">
      <c r="A11" s="100"/>
      <c r="B11" s="296"/>
      <c r="C11" s="317"/>
      <c r="D11" s="39" t="s">
        <v>140</v>
      </c>
      <c r="E11" s="40" t="s">
        <v>17</v>
      </c>
      <c r="F11" s="40" t="s">
        <v>40</v>
      </c>
      <c r="G11" s="40" t="s">
        <v>36</v>
      </c>
      <c r="H11" s="176"/>
      <c r="I11" s="175"/>
      <c r="J11" s="175"/>
      <c r="K11" s="175"/>
      <c r="L11" s="185">
        <v>1</v>
      </c>
      <c r="M11" s="175"/>
      <c r="N11" s="175"/>
      <c r="O11" s="185">
        <v>1</v>
      </c>
      <c r="P11" s="185">
        <v>1</v>
      </c>
      <c r="Q11" s="185">
        <v>1</v>
      </c>
      <c r="R11" s="185">
        <v>1</v>
      </c>
      <c r="S11" s="185">
        <v>1</v>
      </c>
      <c r="T11" s="175"/>
      <c r="U11" s="214"/>
      <c r="V11" s="61">
        <v>6</v>
      </c>
      <c r="W11" s="41">
        <v>7680</v>
      </c>
      <c r="X11" s="135">
        <v>0.58040000000000003</v>
      </c>
      <c r="Y11" s="42">
        <v>3222.5280000000002</v>
      </c>
      <c r="Z11" s="111"/>
    </row>
    <row r="12" spans="1:26" s="20" customFormat="1" ht="18" customHeight="1">
      <c r="A12" s="100"/>
      <c r="B12" s="296"/>
      <c r="C12" s="317"/>
      <c r="D12" s="39" t="s">
        <v>141</v>
      </c>
      <c r="E12" s="40" t="s">
        <v>17</v>
      </c>
      <c r="F12" s="40" t="s">
        <v>143</v>
      </c>
      <c r="G12" s="40" t="s">
        <v>36</v>
      </c>
      <c r="H12" s="176"/>
      <c r="I12" s="175"/>
      <c r="J12" s="175"/>
      <c r="K12" s="175"/>
      <c r="L12" s="185">
        <v>3</v>
      </c>
      <c r="M12" s="175"/>
      <c r="N12" s="175"/>
      <c r="O12" s="185">
        <v>3</v>
      </c>
      <c r="P12" s="185">
        <v>3</v>
      </c>
      <c r="Q12" s="185">
        <v>3</v>
      </c>
      <c r="R12" s="185">
        <v>3</v>
      </c>
      <c r="S12" s="185">
        <v>3</v>
      </c>
      <c r="T12" s="175"/>
      <c r="U12" s="214"/>
      <c r="V12" s="61">
        <v>18</v>
      </c>
      <c r="W12" s="41">
        <v>13428</v>
      </c>
      <c r="X12" s="135">
        <v>0.58040000000000003</v>
      </c>
      <c r="Y12" s="42">
        <v>5634.3887999999997</v>
      </c>
      <c r="Z12" s="111"/>
    </row>
    <row r="13" spans="1:26" s="20" customFormat="1" ht="18" customHeight="1">
      <c r="A13" s="100"/>
      <c r="B13" s="296"/>
      <c r="C13" s="317"/>
      <c r="D13" s="138" t="s">
        <v>142</v>
      </c>
      <c r="E13" s="139" t="s">
        <v>17</v>
      </c>
      <c r="F13" s="139" t="s">
        <v>144</v>
      </c>
      <c r="G13" s="139" t="s">
        <v>36</v>
      </c>
      <c r="H13" s="176"/>
      <c r="I13" s="175"/>
      <c r="J13" s="175"/>
      <c r="K13" s="175"/>
      <c r="L13" s="185">
        <v>1</v>
      </c>
      <c r="M13" s="175"/>
      <c r="N13" s="175"/>
      <c r="O13" s="185">
        <v>1</v>
      </c>
      <c r="P13" s="185">
        <v>1</v>
      </c>
      <c r="Q13" s="185">
        <v>1</v>
      </c>
      <c r="R13" s="185">
        <v>1</v>
      </c>
      <c r="S13" s="185">
        <v>1</v>
      </c>
      <c r="T13" s="175"/>
      <c r="U13" s="214"/>
      <c r="V13" s="61">
        <v>6</v>
      </c>
      <c r="W13" s="41">
        <v>6456</v>
      </c>
      <c r="X13" s="135">
        <v>0.58040000000000003</v>
      </c>
      <c r="Y13" s="42">
        <v>2708.9375999999997</v>
      </c>
      <c r="Z13" s="111"/>
    </row>
    <row r="14" spans="1:26" s="20" customFormat="1" ht="18" customHeight="1">
      <c r="A14" s="100"/>
      <c r="B14" s="296"/>
      <c r="C14" s="317"/>
      <c r="D14" s="138" t="s">
        <v>174</v>
      </c>
      <c r="E14" s="139" t="s">
        <v>167</v>
      </c>
      <c r="F14" s="139" t="s">
        <v>175</v>
      </c>
      <c r="G14" s="139" t="s">
        <v>36</v>
      </c>
      <c r="H14" s="176"/>
      <c r="I14" s="175"/>
      <c r="J14" s="175"/>
      <c r="K14" s="175"/>
      <c r="L14" s="175"/>
      <c r="M14" s="185">
        <v>2</v>
      </c>
      <c r="N14" s="185">
        <v>2</v>
      </c>
      <c r="O14" s="175"/>
      <c r="P14" s="175"/>
      <c r="Q14" s="175"/>
      <c r="R14" s="175"/>
      <c r="S14" s="175"/>
      <c r="T14" s="185">
        <v>1</v>
      </c>
      <c r="U14" s="239">
        <v>1</v>
      </c>
      <c r="V14" s="61">
        <v>6</v>
      </c>
      <c r="W14" s="41">
        <v>4692</v>
      </c>
      <c r="X14" s="135">
        <v>0.58040000000000003</v>
      </c>
      <c r="Y14" s="42">
        <v>1968.7631999999999</v>
      </c>
      <c r="Z14" s="111"/>
    </row>
    <row r="15" spans="1:26" s="20" customFormat="1" ht="18" customHeight="1">
      <c r="A15" s="14"/>
      <c r="B15" s="297"/>
      <c r="C15" s="299"/>
      <c r="D15" s="143" t="s">
        <v>173</v>
      </c>
      <c r="E15" s="144" t="s">
        <v>167</v>
      </c>
      <c r="F15" s="144" t="s">
        <v>176</v>
      </c>
      <c r="G15" s="144" t="s">
        <v>36</v>
      </c>
      <c r="H15" s="210"/>
      <c r="I15" s="180"/>
      <c r="J15" s="180"/>
      <c r="K15" s="180"/>
      <c r="L15" s="180"/>
      <c r="M15" s="183">
        <v>3</v>
      </c>
      <c r="N15" s="183">
        <v>3</v>
      </c>
      <c r="O15" s="180"/>
      <c r="P15" s="180"/>
      <c r="Q15" s="180"/>
      <c r="R15" s="180"/>
      <c r="S15" s="180"/>
      <c r="T15" s="183">
        <v>2</v>
      </c>
      <c r="U15" s="209">
        <v>2</v>
      </c>
      <c r="V15" s="63">
        <v>10</v>
      </c>
      <c r="W15" s="52">
        <v>10220</v>
      </c>
      <c r="X15" s="149">
        <v>0.58040000000000003</v>
      </c>
      <c r="Y15" s="53">
        <v>4288.3119999999999</v>
      </c>
      <c r="Z15" s="6"/>
    </row>
    <row r="16" spans="1:26" s="20" customFormat="1" ht="18" customHeight="1">
      <c r="A16" s="14"/>
      <c r="B16" s="295" t="s">
        <v>109</v>
      </c>
      <c r="C16" s="298" t="s">
        <v>103</v>
      </c>
      <c r="D16" s="54" t="s">
        <v>38</v>
      </c>
      <c r="E16" s="55" t="s">
        <v>17</v>
      </c>
      <c r="F16" s="55" t="s">
        <v>39</v>
      </c>
      <c r="G16" s="55" t="s">
        <v>36</v>
      </c>
      <c r="H16" s="217"/>
      <c r="I16" s="218"/>
      <c r="J16" s="218"/>
      <c r="K16" s="218"/>
      <c r="L16" s="199">
        <v>4</v>
      </c>
      <c r="M16" s="218"/>
      <c r="N16" s="218"/>
      <c r="O16" s="199">
        <v>4</v>
      </c>
      <c r="P16" s="199">
        <v>4</v>
      </c>
      <c r="Q16" s="199">
        <v>4</v>
      </c>
      <c r="R16" s="199">
        <v>4</v>
      </c>
      <c r="S16" s="199">
        <v>4</v>
      </c>
      <c r="T16" s="181"/>
      <c r="U16" s="229"/>
      <c r="V16" s="62">
        <v>24</v>
      </c>
      <c r="W16" s="56">
        <v>29760</v>
      </c>
      <c r="X16" s="150">
        <v>0.46</v>
      </c>
      <c r="Y16" s="57">
        <v>16070.4</v>
      </c>
      <c r="Z16" s="6"/>
    </row>
    <row r="17" spans="1:26" s="20" customFormat="1" ht="18" customHeight="1">
      <c r="A17" s="100"/>
      <c r="B17" s="296"/>
      <c r="C17" s="317"/>
      <c r="D17" s="138" t="s">
        <v>42</v>
      </c>
      <c r="E17" s="139" t="s">
        <v>17</v>
      </c>
      <c r="F17" s="139" t="s">
        <v>43</v>
      </c>
      <c r="G17" s="139" t="s">
        <v>36</v>
      </c>
      <c r="H17" s="175"/>
      <c r="I17" s="175"/>
      <c r="J17" s="175"/>
      <c r="K17" s="175"/>
      <c r="L17" s="185">
        <v>1</v>
      </c>
      <c r="M17" s="175"/>
      <c r="N17" s="175"/>
      <c r="O17" s="185">
        <v>1</v>
      </c>
      <c r="P17" s="185">
        <v>1</v>
      </c>
      <c r="Q17" s="185">
        <v>1</v>
      </c>
      <c r="R17" s="185">
        <v>1</v>
      </c>
      <c r="S17" s="185">
        <v>1</v>
      </c>
      <c r="T17" s="233"/>
      <c r="U17" s="234"/>
      <c r="V17" s="140">
        <v>6</v>
      </c>
      <c r="W17" s="141">
        <v>6360</v>
      </c>
      <c r="X17" s="151">
        <v>0.46</v>
      </c>
      <c r="Y17" s="142">
        <v>3434.4</v>
      </c>
      <c r="Z17" s="111"/>
    </row>
    <row r="18" spans="1:26" s="20" customFormat="1" ht="18" customHeight="1">
      <c r="A18" s="14"/>
      <c r="B18" s="297"/>
      <c r="C18" s="299"/>
      <c r="D18" s="143" t="s">
        <v>105</v>
      </c>
      <c r="E18" s="144" t="s">
        <v>17</v>
      </c>
      <c r="F18" s="144" t="s">
        <v>106</v>
      </c>
      <c r="G18" s="144" t="s">
        <v>36</v>
      </c>
      <c r="H18" s="180"/>
      <c r="I18" s="180"/>
      <c r="J18" s="180"/>
      <c r="K18" s="180"/>
      <c r="L18" s="183">
        <v>1</v>
      </c>
      <c r="M18" s="180"/>
      <c r="N18" s="180"/>
      <c r="O18" s="183">
        <v>1</v>
      </c>
      <c r="P18" s="183">
        <v>1</v>
      </c>
      <c r="Q18" s="183">
        <v>1</v>
      </c>
      <c r="R18" s="183">
        <v>1</v>
      </c>
      <c r="S18" s="183">
        <v>1</v>
      </c>
      <c r="T18" s="179"/>
      <c r="U18" s="235"/>
      <c r="V18" s="145">
        <v>6</v>
      </c>
      <c r="W18" s="146">
        <v>7200</v>
      </c>
      <c r="X18" s="152">
        <v>0.46</v>
      </c>
      <c r="Y18" s="148">
        <v>3888</v>
      </c>
      <c r="Z18" s="6"/>
    </row>
    <row r="19" spans="1:26" s="20" customFormat="1" ht="18" customHeight="1">
      <c r="A19" s="14"/>
      <c r="B19" s="295" t="s">
        <v>107</v>
      </c>
      <c r="C19" s="298" t="s">
        <v>37</v>
      </c>
      <c r="D19" s="54" t="s">
        <v>44</v>
      </c>
      <c r="E19" s="55" t="s">
        <v>17</v>
      </c>
      <c r="F19" s="55" t="s">
        <v>45</v>
      </c>
      <c r="G19" s="55" t="s">
        <v>36</v>
      </c>
      <c r="H19" s="176"/>
      <c r="I19" s="175"/>
      <c r="J19" s="175"/>
      <c r="K19" s="175"/>
      <c r="L19" s="185">
        <v>4</v>
      </c>
      <c r="M19" s="175"/>
      <c r="N19" s="175"/>
      <c r="O19" s="185">
        <v>4</v>
      </c>
      <c r="P19" s="185">
        <v>3</v>
      </c>
      <c r="Q19" s="185">
        <v>3</v>
      </c>
      <c r="R19" s="185">
        <v>3</v>
      </c>
      <c r="S19" s="185">
        <v>3</v>
      </c>
      <c r="T19" s="181"/>
      <c r="U19" s="229"/>
      <c r="V19" s="62">
        <v>20</v>
      </c>
      <c r="W19" s="56">
        <v>22900</v>
      </c>
      <c r="X19" s="150">
        <v>0.83330000000000004</v>
      </c>
      <c r="Y19" s="57">
        <v>3817.4300000000003</v>
      </c>
      <c r="Z19" s="6"/>
    </row>
    <row r="20" spans="1:26" s="20" customFormat="1" ht="18" customHeight="1">
      <c r="A20" s="14"/>
      <c r="B20" s="296"/>
      <c r="C20" s="317"/>
      <c r="D20" s="39" t="s">
        <v>44</v>
      </c>
      <c r="E20" s="40" t="s">
        <v>17</v>
      </c>
      <c r="F20" s="40" t="s">
        <v>46</v>
      </c>
      <c r="G20" s="40" t="s">
        <v>36</v>
      </c>
      <c r="H20" s="176"/>
      <c r="I20" s="175"/>
      <c r="J20" s="175"/>
      <c r="K20" s="175"/>
      <c r="L20" s="185">
        <v>1</v>
      </c>
      <c r="M20" s="175"/>
      <c r="N20" s="175"/>
      <c r="O20" s="185">
        <v>1</v>
      </c>
      <c r="P20" s="185">
        <v>1</v>
      </c>
      <c r="Q20" s="185">
        <v>1</v>
      </c>
      <c r="R20" s="185">
        <v>1</v>
      </c>
      <c r="S20" s="185">
        <v>1</v>
      </c>
      <c r="T20" s="175"/>
      <c r="U20" s="214"/>
      <c r="V20" s="61">
        <v>6</v>
      </c>
      <c r="W20" s="41">
        <v>5580</v>
      </c>
      <c r="X20" s="135">
        <v>0.83330000000000004</v>
      </c>
      <c r="Y20" s="42">
        <v>930.18599999999969</v>
      </c>
      <c r="Z20" s="6"/>
    </row>
    <row r="21" spans="1:26" s="20" customFormat="1" ht="18" customHeight="1">
      <c r="A21" s="14"/>
      <c r="B21" s="296"/>
      <c r="C21" s="317"/>
      <c r="D21" s="39" t="s">
        <v>47</v>
      </c>
      <c r="E21" s="40" t="s">
        <v>17</v>
      </c>
      <c r="F21" s="60" t="s">
        <v>110</v>
      </c>
      <c r="G21" s="40" t="s">
        <v>36</v>
      </c>
      <c r="H21" s="176"/>
      <c r="I21" s="175"/>
      <c r="J21" s="175"/>
      <c r="K21" s="175"/>
      <c r="L21" s="185">
        <v>1</v>
      </c>
      <c r="M21" s="175"/>
      <c r="N21" s="175"/>
      <c r="O21" s="185">
        <v>1</v>
      </c>
      <c r="P21" s="185">
        <v>1</v>
      </c>
      <c r="Q21" s="185">
        <v>1</v>
      </c>
      <c r="R21" s="185">
        <v>1</v>
      </c>
      <c r="S21" s="185">
        <v>1</v>
      </c>
      <c r="T21" s="175"/>
      <c r="U21" s="214"/>
      <c r="V21" s="61">
        <v>6</v>
      </c>
      <c r="W21" s="41">
        <v>4740</v>
      </c>
      <c r="X21" s="135">
        <v>0.83330000000000004</v>
      </c>
      <c r="Y21" s="42">
        <v>790.1579999999999</v>
      </c>
      <c r="Z21" s="6"/>
    </row>
    <row r="22" spans="1:26" s="20" customFormat="1" ht="18" customHeight="1">
      <c r="A22" s="14"/>
      <c r="B22" s="296"/>
      <c r="C22" s="317"/>
      <c r="D22" s="39" t="s">
        <v>31</v>
      </c>
      <c r="E22" s="40" t="s">
        <v>17</v>
      </c>
      <c r="F22" s="40" t="s">
        <v>41</v>
      </c>
      <c r="G22" s="40" t="s">
        <v>36</v>
      </c>
      <c r="H22" s="176"/>
      <c r="I22" s="175"/>
      <c r="J22" s="175"/>
      <c r="K22" s="175"/>
      <c r="L22" s="185">
        <v>3</v>
      </c>
      <c r="M22" s="175"/>
      <c r="N22" s="175"/>
      <c r="O22" s="185">
        <v>3</v>
      </c>
      <c r="P22" s="185">
        <v>3</v>
      </c>
      <c r="Q22" s="185">
        <v>3</v>
      </c>
      <c r="R22" s="185">
        <v>3</v>
      </c>
      <c r="S22" s="185">
        <v>3</v>
      </c>
      <c r="T22" s="175"/>
      <c r="U22" s="214"/>
      <c r="V22" s="61">
        <v>18</v>
      </c>
      <c r="W22" s="41">
        <v>12060</v>
      </c>
      <c r="X22" s="135">
        <v>0.83330000000000004</v>
      </c>
      <c r="Y22" s="42">
        <v>2010.402</v>
      </c>
      <c r="Z22" s="6"/>
    </row>
    <row r="23" spans="1:26" s="20" customFormat="1" ht="18" customHeight="1">
      <c r="A23" s="14"/>
      <c r="B23" s="296"/>
      <c r="C23" s="317"/>
      <c r="D23" s="39" t="s">
        <v>111</v>
      </c>
      <c r="E23" s="40" t="s">
        <v>17</v>
      </c>
      <c r="F23" s="40" t="s">
        <v>49</v>
      </c>
      <c r="G23" s="40" t="s">
        <v>36</v>
      </c>
      <c r="H23" s="176"/>
      <c r="I23" s="175"/>
      <c r="J23" s="175"/>
      <c r="K23" s="175"/>
      <c r="L23" s="185">
        <v>1</v>
      </c>
      <c r="M23" s="175"/>
      <c r="N23" s="175"/>
      <c r="O23" s="185">
        <v>1</v>
      </c>
      <c r="P23" s="185">
        <v>1</v>
      </c>
      <c r="Q23" s="185">
        <v>1</v>
      </c>
      <c r="R23" s="185">
        <v>1</v>
      </c>
      <c r="S23" s="185">
        <v>1</v>
      </c>
      <c r="T23" s="175"/>
      <c r="U23" s="214"/>
      <c r="V23" s="61">
        <v>6</v>
      </c>
      <c r="W23" s="41">
        <v>3660</v>
      </c>
      <c r="X23" s="135">
        <v>0.83330000000000004</v>
      </c>
      <c r="Y23" s="42">
        <v>610.12199999999984</v>
      </c>
      <c r="Z23" s="6"/>
    </row>
    <row r="24" spans="1:26" s="20" customFormat="1" ht="18" customHeight="1">
      <c r="A24" s="100"/>
      <c r="B24" s="296"/>
      <c r="C24" s="317"/>
      <c r="D24" s="39" t="s">
        <v>48</v>
      </c>
      <c r="E24" s="40" t="s">
        <v>17</v>
      </c>
      <c r="F24" s="40" t="s">
        <v>50</v>
      </c>
      <c r="G24" s="40" t="s">
        <v>36</v>
      </c>
      <c r="H24" s="176"/>
      <c r="I24" s="175"/>
      <c r="J24" s="175"/>
      <c r="K24" s="175"/>
      <c r="L24" s="185">
        <v>2</v>
      </c>
      <c r="M24" s="175"/>
      <c r="N24" s="175"/>
      <c r="O24" s="185">
        <v>2</v>
      </c>
      <c r="P24" s="185">
        <v>2</v>
      </c>
      <c r="Q24" s="185">
        <v>2</v>
      </c>
      <c r="R24" s="185">
        <v>2</v>
      </c>
      <c r="S24" s="185">
        <v>2</v>
      </c>
      <c r="T24" s="175"/>
      <c r="U24" s="214"/>
      <c r="V24" s="61">
        <v>12</v>
      </c>
      <c r="W24" s="41">
        <v>5880</v>
      </c>
      <c r="X24" s="135">
        <v>0.83330000000000004</v>
      </c>
      <c r="Y24" s="42">
        <v>980.19599999999991</v>
      </c>
      <c r="Z24" s="111"/>
    </row>
    <row r="25" spans="1:26" s="20" customFormat="1" ht="18" customHeight="1">
      <c r="A25" s="14"/>
      <c r="B25" s="296"/>
      <c r="C25" s="317"/>
      <c r="D25" s="39" t="s">
        <v>51</v>
      </c>
      <c r="E25" s="40" t="s">
        <v>177</v>
      </c>
      <c r="F25" s="40" t="s">
        <v>52</v>
      </c>
      <c r="G25" s="40" t="s">
        <v>36</v>
      </c>
      <c r="H25" s="176"/>
      <c r="I25" s="175"/>
      <c r="J25" s="175"/>
      <c r="K25" s="175"/>
      <c r="L25" s="185">
        <v>1</v>
      </c>
      <c r="M25" s="185">
        <v>1</v>
      </c>
      <c r="N25" s="185">
        <v>1</v>
      </c>
      <c r="O25" s="185">
        <v>1</v>
      </c>
      <c r="P25" s="185">
        <v>1</v>
      </c>
      <c r="Q25" s="185">
        <v>1</v>
      </c>
      <c r="R25" s="185">
        <v>1</v>
      </c>
      <c r="S25" s="185">
        <v>1</v>
      </c>
      <c r="T25" s="185">
        <v>1</v>
      </c>
      <c r="U25" s="239">
        <v>1</v>
      </c>
      <c r="V25" s="61">
        <v>10</v>
      </c>
      <c r="W25" s="41">
        <v>5550</v>
      </c>
      <c r="X25" s="135">
        <v>0.83330000000000004</v>
      </c>
      <c r="Y25" s="42">
        <v>925.18499999999949</v>
      </c>
      <c r="Z25" s="6"/>
    </row>
    <row r="26" spans="1:26" s="20" customFormat="1" ht="18" customHeight="1">
      <c r="A26" s="14"/>
      <c r="B26" s="297"/>
      <c r="C26" s="299"/>
      <c r="D26" s="50" t="s">
        <v>178</v>
      </c>
      <c r="E26" s="51" t="s">
        <v>167</v>
      </c>
      <c r="F26" s="51" t="s">
        <v>179</v>
      </c>
      <c r="G26" s="51" t="s">
        <v>36</v>
      </c>
      <c r="H26" s="210"/>
      <c r="I26" s="180"/>
      <c r="J26" s="180"/>
      <c r="K26" s="180"/>
      <c r="L26" s="180"/>
      <c r="M26" s="186">
        <v>3</v>
      </c>
      <c r="N26" s="186">
        <v>3</v>
      </c>
      <c r="O26" s="180"/>
      <c r="P26" s="180"/>
      <c r="Q26" s="180"/>
      <c r="R26" s="180"/>
      <c r="S26" s="180"/>
      <c r="T26" s="186">
        <v>3</v>
      </c>
      <c r="U26" s="240">
        <v>3</v>
      </c>
      <c r="V26" s="63">
        <v>12</v>
      </c>
      <c r="W26" s="52">
        <v>5640</v>
      </c>
      <c r="X26" s="149">
        <v>0.83330000000000004</v>
      </c>
      <c r="Y26" s="53">
        <v>940.1880000000001</v>
      </c>
      <c r="Z26" s="6"/>
    </row>
    <row r="27" spans="1:26" s="20" customFormat="1" ht="18" customHeight="1">
      <c r="A27" s="66"/>
      <c r="B27" s="295" t="s">
        <v>53</v>
      </c>
      <c r="C27" s="167" t="s">
        <v>37</v>
      </c>
      <c r="D27" s="168" t="s">
        <v>145</v>
      </c>
      <c r="E27" s="155" t="s">
        <v>17</v>
      </c>
      <c r="F27" s="155" t="s">
        <v>146</v>
      </c>
      <c r="G27" s="155" t="s">
        <v>36</v>
      </c>
      <c r="H27" s="219"/>
      <c r="I27" s="220"/>
      <c r="J27" s="220"/>
      <c r="K27" s="220"/>
      <c r="L27" s="188">
        <v>2</v>
      </c>
      <c r="M27" s="220"/>
      <c r="N27" s="220"/>
      <c r="O27" s="188">
        <v>2</v>
      </c>
      <c r="P27" s="188">
        <v>2</v>
      </c>
      <c r="Q27" s="188">
        <v>2</v>
      </c>
      <c r="R27" s="188">
        <v>2</v>
      </c>
      <c r="S27" s="188">
        <v>2</v>
      </c>
      <c r="T27" s="220"/>
      <c r="U27" s="236"/>
      <c r="V27" s="156">
        <v>12</v>
      </c>
      <c r="W27" s="157">
        <v>12480</v>
      </c>
      <c r="X27" s="191">
        <v>0.84719999999999995</v>
      </c>
      <c r="Y27" s="159">
        <v>1906.9440000000013</v>
      </c>
      <c r="Z27" s="65"/>
    </row>
    <row r="28" spans="1:26" s="20" customFormat="1" ht="18" customHeight="1">
      <c r="A28" s="100"/>
      <c r="B28" s="296"/>
      <c r="C28" s="206" t="s">
        <v>37</v>
      </c>
      <c r="D28" s="170" t="s">
        <v>145</v>
      </c>
      <c r="E28" s="171" t="s">
        <v>17</v>
      </c>
      <c r="F28" s="171" t="s">
        <v>147</v>
      </c>
      <c r="G28" s="171" t="s">
        <v>36</v>
      </c>
      <c r="H28" s="221"/>
      <c r="I28" s="222"/>
      <c r="J28" s="213"/>
      <c r="K28" s="222"/>
      <c r="L28" s="212">
        <v>1</v>
      </c>
      <c r="M28" s="222"/>
      <c r="N28" s="222"/>
      <c r="O28" s="212">
        <v>1</v>
      </c>
      <c r="P28" s="212">
        <v>1</v>
      </c>
      <c r="Q28" s="212">
        <v>1</v>
      </c>
      <c r="R28" s="212">
        <v>1</v>
      </c>
      <c r="S28" s="212">
        <v>1</v>
      </c>
      <c r="T28" s="222"/>
      <c r="U28" s="237"/>
      <c r="V28" s="172">
        <v>6</v>
      </c>
      <c r="W28" s="173">
        <v>3702</v>
      </c>
      <c r="X28" s="193">
        <v>0.84719999999999995</v>
      </c>
      <c r="Y28" s="207">
        <v>565.66560000000027</v>
      </c>
      <c r="Z28" s="111"/>
    </row>
    <row r="29" spans="1:26" s="20" customFormat="1" ht="18" customHeight="1">
      <c r="A29" s="100"/>
      <c r="B29" s="296"/>
      <c r="C29" s="206" t="s">
        <v>37</v>
      </c>
      <c r="D29" s="170" t="s">
        <v>148</v>
      </c>
      <c r="E29" s="171" t="s">
        <v>17</v>
      </c>
      <c r="F29" s="171" t="s">
        <v>149</v>
      </c>
      <c r="G29" s="171" t="s">
        <v>36</v>
      </c>
      <c r="H29" s="221"/>
      <c r="I29" s="222"/>
      <c r="J29" s="223"/>
      <c r="K29" s="222"/>
      <c r="L29" s="212">
        <v>2</v>
      </c>
      <c r="M29" s="222"/>
      <c r="N29" s="222"/>
      <c r="O29" s="212">
        <v>2</v>
      </c>
      <c r="P29" s="212">
        <v>1</v>
      </c>
      <c r="Q29" s="212">
        <v>1</v>
      </c>
      <c r="R29" s="212">
        <v>1</v>
      </c>
      <c r="S29" s="212">
        <v>1</v>
      </c>
      <c r="T29" s="222"/>
      <c r="U29" s="237"/>
      <c r="V29" s="172">
        <v>8</v>
      </c>
      <c r="W29" s="173">
        <v>3352</v>
      </c>
      <c r="X29" s="193">
        <v>0.84719999999999995</v>
      </c>
      <c r="Y29" s="207">
        <v>512.18560000000025</v>
      </c>
      <c r="Z29" s="111"/>
    </row>
    <row r="30" spans="1:26" s="20" customFormat="1" ht="18" customHeight="1">
      <c r="A30" s="100"/>
      <c r="B30" s="296"/>
      <c r="C30" s="206" t="s">
        <v>37</v>
      </c>
      <c r="D30" s="170" t="s">
        <v>150</v>
      </c>
      <c r="E30" s="171" t="s">
        <v>17</v>
      </c>
      <c r="F30" s="171" t="s">
        <v>151</v>
      </c>
      <c r="G30" s="171" t="s">
        <v>36</v>
      </c>
      <c r="H30" s="221"/>
      <c r="I30" s="222"/>
      <c r="J30" s="223"/>
      <c r="K30" s="222"/>
      <c r="L30" s="212">
        <v>1</v>
      </c>
      <c r="M30" s="222"/>
      <c r="N30" s="222"/>
      <c r="O30" s="212">
        <v>1</v>
      </c>
      <c r="P30" s="212">
        <v>1</v>
      </c>
      <c r="Q30" s="212">
        <v>1</v>
      </c>
      <c r="R30" s="212">
        <v>1</v>
      </c>
      <c r="S30" s="212">
        <v>1</v>
      </c>
      <c r="T30" s="222"/>
      <c r="U30" s="237"/>
      <c r="V30" s="172">
        <v>6</v>
      </c>
      <c r="W30" s="173">
        <v>2910</v>
      </c>
      <c r="X30" s="193">
        <v>0.84719999999999995</v>
      </c>
      <c r="Y30" s="207">
        <v>444.64800000000014</v>
      </c>
      <c r="Z30" s="111"/>
    </row>
    <row r="31" spans="1:26" s="20" customFormat="1" ht="18" customHeight="1">
      <c r="A31" s="100"/>
      <c r="B31" s="297"/>
      <c r="C31" s="160" t="s">
        <v>37</v>
      </c>
      <c r="D31" s="143" t="s">
        <v>180</v>
      </c>
      <c r="E31" s="144" t="s">
        <v>167</v>
      </c>
      <c r="F31" s="144" t="s">
        <v>181</v>
      </c>
      <c r="G31" s="144" t="s">
        <v>36</v>
      </c>
      <c r="H31" s="178"/>
      <c r="I31" s="180"/>
      <c r="J31" s="179"/>
      <c r="K31" s="180"/>
      <c r="L31" s="180"/>
      <c r="M31" s="186">
        <v>2</v>
      </c>
      <c r="N31" s="186">
        <v>2</v>
      </c>
      <c r="O31" s="180"/>
      <c r="P31" s="180"/>
      <c r="Q31" s="180"/>
      <c r="R31" s="180"/>
      <c r="S31" s="180"/>
      <c r="T31" s="186">
        <v>2</v>
      </c>
      <c r="U31" s="240">
        <v>1</v>
      </c>
      <c r="V31" s="145">
        <v>7</v>
      </c>
      <c r="W31" s="146">
        <v>3395</v>
      </c>
      <c r="X31" s="152">
        <v>0.84719999999999995</v>
      </c>
      <c r="Y31" s="148">
        <v>518.75600000000031</v>
      </c>
      <c r="Z31" s="111"/>
    </row>
    <row r="32" spans="1:26" s="20" customFormat="1" ht="18" customHeight="1">
      <c r="A32" s="100"/>
      <c r="B32" s="302" t="s">
        <v>55</v>
      </c>
      <c r="C32" s="165" t="s">
        <v>37</v>
      </c>
      <c r="D32" s="54" t="s">
        <v>56</v>
      </c>
      <c r="E32" s="55" t="s">
        <v>17</v>
      </c>
      <c r="F32" s="55" t="s">
        <v>57</v>
      </c>
      <c r="G32" s="55" t="s">
        <v>36</v>
      </c>
      <c r="H32" s="176"/>
      <c r="I32" s="175"/>
      <c r="J32" s="175"/>
      <c r="K32" s="175"/>
      <c r="L32" s="185">
        <v>2</v>
      </c>
      <c r="M32" s="175"/>
      <c r="N32" s="175"/>
      <c r="O32" s="185">
        <v>1</v>
      </c>
      <c r="P32" s="185">
        <v>1</v>
      </c>
      <c r="Q32" s="185">
        <v>1</v>
      </c>
      <c r="R32" s="185">
        <v>1</v>
      </c>
      <c r="S32" s="185">
        <v>1</v>
      </c>
      <c r="T32" s="181"/>
      <c r="U32" s="229"/>
      <c r="V32" s="62">
        <v>7</v>
      </c>
      <c r="W32" s="56">
        <v>3360</v>
      </c>
      <c r="X32" s="150">
        <v>0.94650000000000001</v>
      </c>
      <c r="Y32" s="57">
        <v>179.75999999999976</v>
      </c>
      <c r="Z32" s="111"/>
    </row>
    <row r="33" spans="1:26" s="20" customFormat="1" ht="18" customHeight="1">
      <c r="A33" s="100"/>
      <c r="B33" s="304"/>
      <c r="C33" s="166" t="s">
        <v>37</v>
      </c>
      <c r="D33" s="174" t="s">
        <v>58</v>
      </c>
      <c r="E33" s="163" t="s">
        <v>12</v>
      </c>
      <c r="F33" s="163" t="s">
        <v>40</v>
      </c>
      <c r="G33" s="163" t="s">
        <v>36</v>
      </c>
      <c r="H33" s="210"/>
      <c r="I33" s="180"/>
      <c r="J33" s="180"/>
      <c r="K33" s="180"/>
      <c r="L33" s="177"/>
      <c r="M33" s="180"/>
      <c r="N33" s="180"/>
      <c r="O33" s="180"/>
      <c r="P33" s="180"/>
      <c r="Q33" s="183">
        <v>2</v>
      </c>
      <c r="R33" s="180"/>
      <c r="S33" s="180"/>
      <c r="T33" s="180"/>
      <c r="U33" s="231"/>
      <c r="V33" s="63">
        <v>2</v>
      </c>
      <c r="W33" s="52">
        <v>760</v>
      </c>
      <c r="X33" s="149">
        <v>0.94650000000000001</v>
      </c>
      <c r="Y33" s="53">
        <v>40.659999999999968</v>
      </c>
      <c r="Z33" s="111"/>
    </row>
    <row r="34" spans="1:26" s="20" customFormat="1" ht="18" customHeight="1" collapsed="1">
      <c r="A34" s="66"/>
      <c r="B34" s="295" t="s">
        <v>59</v>
      </c>
      <c r="C34" s="298" t="s">
        <v>37</v>
      </c>
      <c r="D34" s="197" t="s">
        <v>60</v>
      </c>
      <c r="E34" s="55" t="s">
        <v>17</v>
      </c>
      <c r="F34" s="55" t="s">
        <v>113</v>
      </c>
      <c r="G34" s="55" t="s">
        <v>36</v>
      </c>
      <c r="H34" s="224"/>
      <c r="I34" s="181"/>
      <c r="J34" s="181"/>
      <c r="K34" s="181"/>
      <c r="L34" s="188">
        <v>1</v>
      </c>
      <c r="M34" s="220"/>
      <c r="N34" s="220"/>
      <c r="O34" s="188">
        <v>1</v>
      </c>
      <c r="P34" s="188">
        <v>1</v>
      </c>
      <c r="Q34" s="188">
        <v>1</v>
      </c>
      <c r="R34" s="188">
        <v>1</v>
      </c>
      <c r="S34" s="181"/>
      <c r="T34" s="181"/>
      <c r="U34" s="229"/>
      <c r="V34" s="62">
        <v>5</v>
      </c>
      <c r="W34" s="56">
        <v>3425</v>
      </c>
      <c r="X34" s="150">
        <v>0.995</v>
      </c>
      <c r="Y34" s="57">
        <v>17.125</v>
      </c>
      <c r="Z34" s="65"/>
    </row>
    <row r="35" spans="1:26" s="20" customFormat="1" ht="18" customHeight="1">
      <c r="A35" s="66"/>
      <c r="B35" s="297"/>
      <c r="C35" s="299"/>
      <c r="D35" s="174" t="s">
        <v>61</v>
      </c>
      <c r="E35" s="163" t="s">
        <v>62</v>
      </c>
      <c r="F35" s="163" t="s">
        <v>63</v>
      </c>
      <c r="G35" s="163" t="s">
        <v>36</v>
      </c>
      <c r="H35" s="210"/>
      <c r="I35" s="180"/>
      <c r="J35" s="180"/>
      <c r="K35" s="180"/>
      <c r="L35" s="177"/>
      <c r="M35" s="180"/>
      <c r="N35" s="180"/>
      <c r="O35" s="183">
        <v>2</v>
      </c>
      <c r="P35" s="183">
        <v>2</v>
      </c>
      <c r="Q35" s="183">
        <v>2</v>
      </c>
      <c r="R35" s="183">
        <v>2</v>
      </c>
      <c r="S35" s="177"/>
      <c r="T35" s="180"/>
      <c r="U35" s="231"/>
      <c r="V35" s="63">
        <v>8</v>
      </c>
      <c r="W35" s="52">
        <v>4120</v>
      </c>
      <c r="X35" s="149">
        <v>0.995</v>
      </c>
      <c r="Y35" s="53">
        <v>20.600000000000364</v>
      </c>
      <c r="Z35" s="65"/>
    </row>
    <row r="36" spans="1:26" s="20" customFormat="1" ht="18" customHeight="1">
      <c r="A36" s="100"/>
      <c r="B36" s="302" t="s">
        <v>102</v>
      </c>
      <c r="C36" s="203" t="s">
        <v>37</v>
      </c>
      <c r="D36" s="54" t="s">
        <v>168</v>
      </c>
      <c r="E36" s="55" t="s">
        <v>17</v>
      </c>
      <c r="F36" s="155" t="s">
        <v>146</v>
      </c>
      <c r="G36" s="55" t="s">
        <v>36</v>
      </c>
      <c r="H36" s="219"/>
      <c r="I36" s="220"/>
      <c r="J36" s="220"/>
      <c r="K36" s="220"/>
      <c r="L36" s="188">
        <v>3</v>
      </c>
      <c r="M36" s="220"/>
      <c r="N36" s="220"/>
      <c r="O36" s="188">
        <v>3</v>
      </c>
      <c r="P36" s="188">
        <v>3</v>
      </c>
      <c r="Q36" s="188">
        <v>3</v>
      </c>
      <c r="R36" s="188">
        <v>3</v>
      </c>
      <c r="S36" s="188">
        <v>3</v>
      </c>
      <c r="T36" s="181"/>
      <c r="U36" s="229"/>
      <c r="V36" s="62">
        <v>18</v>
      </c>
      <c r="W36" s="56">
        <v>6300</v>
      </c>
      <c r="X36" s="150">
        <v>0.95940000000000003</v>
      </c>
      <c r="Y36" s="57">
        <v>255.77999999999975</v>
      </c>
      <c r="Z36" s="111"/>
    </row>
    <row r="37" spans="1:26" s="20" customFormat="1" ht="18" customHeight="1">
      <c r="A37" s="100"/>
      <c r="B37" s="303"/>
      <c r="C37" s="204" t="s">
        <v>37</v>
      </c>
      <c r="D37" s="198" t="s">
        <v>168</v>
      </c>
      <c r="E37" s="40" t="s">
        <v>17</v>
      </c>
      <c r="F37" s="40" t="s">
        <v>169</v>
      </c>
      <c r="G37" s="40" t="s">
        <v>36</v>
      </c>
      <c r="H37" s="176"/>
      <c r="I37" s="175"/>
      <c r="J37" s="175"/>
      <c r="K37" s="175"/>
      <c r="L37" s="185">
        <v>3</v>
      </c>
      <c r="M37" s="175"/>
      <c r="N37" s="175"/>
      <c r="O37" s="185">
        <v>3</v>
      </c>
      <c r="P37" s="185">
        <v>3</v>
      </c>
      <c r="Q37" s="185">
        <v>3</v>
      </c>
      <c r="R37" s="185">
        <v>3</v>
      </c>
      <c r="S37" s="185">
        <v>3</v>
      </c>
      <c r="T37" s="175"/>
      <c r="U37" s="214"/>
      <c r="V37" s="61">
        <v>18</v>
      </c>
      <c r="W37" s="41">
        <v>5940</v>
      </c>
      <c r="X37" s="135">
        <v>0.95940000000000003</v>
      </c>
      <c r="Y37" s="42">
        <v>241.16399999999976</v>
      </c>
      <c r="Z37" s="111"/>
    </row>
    <row r="38" spans="1:26" s="20" customFormat="1" ht="18" customHeight="1">
      <c r="A38" s="100"/>
      <c r="B38" s="303"/>
      <c r="C38" s="204" t="s">
        <v>37</v>
      </c>
      <c r="D38" s="198" t="s">
        <v>168</v>
      </c>
      <c r="E38" s="40" t="s">
        <v>17</v>
      </c>
      <c r="F38" s="40" t="s">
        <v>170</v>
      </c>
      <c r="G38" s="40" t="s">
        <v>36</v>
      </c>
      <c r="H38" s="176"/>
      <c r="I38" s="175"/>
      <c r="J38" s="175"/>
      <c r="K38" s="175"/>
      <c r="L38" s="185">
        <v>2</v>
      </c>
      <c r="M38" s="175"/>
      <c r="N38" s="175"/>
      <c r="O38" s="185">
        <v>2</v>
      </c>
      <c r="P38" s="185">
        <v>2</v>
      </c>
      <c r="Q38" s="185">
        <v>2</v>
      </c>
      <c r="R38" s="185">
        <v>2</v>
      </c>
      <c r="S38" s="185">
        <v>2</v>
      </c>
      <c r="T38" s="175"/>
      <c r="U38" s="214"/>
      <c r="V38" s="61">
        <v>12</v>
      </c>
      <c r="W38" s="41">
        <v>3360</v>
      </c>
      <c r="X38" s="135">
        <v>0.95940000000000003</v>
      </c>
      <c r="Y38" s="42">
        <v>136.41599999999971</v>
      </c>
      <c r="Z38" s="111"/>
    </row>
    <row r="39" spans="1:26" s="20" customFormat="1" ht="18" customHeight="1">
      <c r="A39" s="100"/>
      <c r="B39" s="303"/>
      <c r="C39" s="211" t="s">
        <v>37</v>
      </c>
      <c r="D39" s="198" t="s">
        <v>30</v>
      </c>
      <c r="E39" s="40" t="s">
        <v>17</v>
      </c>
      <c r="F39" s="40" t="s">
        <v>171</v>
      </c>
      <c r="G39" s="40" t="s">
        <v>36</v>
      </c>
      <c r="H39" s="176"/>
      <c r="I39" s="175"/>
      <c r="J39" s="175"/>
      <c r="K39" s="175"/>
      <c r="L39" s="185">
        <v>9</v>
      </c>
      <c r="M39" s="175"/>
      <c r="N39" s="175"/>
      <c r="O39" s="185">
        <v>9</v>
      </c>
      <c r="P39" s="185">
        <v>9</v>
      </c>
      <c r="Q39" s="185">
        <v>9</v>
      </c>
      <c r="R39" s="185">
        <v>9</v>
      </c>
      <c r="S39" s="185">
        <v>9</v>
      </c>
      <c r="T39" s="175"/>
      <c r="U39" s="214"/>
      <c r="V39" s="61">
        <v>54</v>
      </c>
      <c r="W39" s="41">
        <v>16200</v>
      </c>
      <c r="X39" s="135">
        <v>0.95940000000000003</v>
      </c>
      <c r="Y39" s="42">
        <v>657.71999999999935</v>
      </c>
      <c r="Z39" s="111"/>
    </row>
    <row r="40" spans="1:26" s="20" customFormat="1" ht="18" customHeight="1">
      <c r="A40" s="100"/>
      <c r="B40" s="303"/>
      <c r="C40" s="211" t="s">
        <v>37</v>
      </c>
      <c r="D40" s="198" t="s">
        <v>112</v>
      </c>
      <c r="E40" s="40" t="s">
        <v>167</v>
      </c>
      <c r="F40" s="40" t="s">
        <v>77</v>
      </c>
      <c r="G40" s="40" t="s">
        <v>36</v>
      </c>
      <c r="H40" s="176"/>
      <c r="I40" s="175"/>
      <c r="J40" s="175"/>
      <c r="K40" s="175"/>
      <c r="L40" s="175"/>
      <c r="M40" s="185">
        <v>9</v>
      </c>
      <c r="N40" s="185">
        <v>9</v>
      </c>
      <c r="O40" s="175"/>
      <c r="P40" s="175"/>
      <c r="Q40" s="175"/>
      <c r="R40" s="175"/>
      <c r="S40" s="175"/>
      <c r="T40" s="241">
        <v>9</v>
      </c>
      <c r="U40" s="242">
        <v>9</v>
      </c>
      <c r="V40" s="61">
        <v>36</v>
      </c>
      <c r="W40" s="41">
        <v>10080</v>
      </c>
      <c r="X40" s="135">
        <v>0.95940000000000003</v>
      </c>
      <c r="Y40" s="42">
        <v>409.24799999999959</v>
      </c>
      <c r="Z40" s="111"/>
    </row>
    <row r="41" spans="1:26" s="20" customFormat="1" ht="18" customHeight="1">
      <c r="A41" s="100"/>
      <c r="B41" s="304" t="s">
        <v>102</v>
      </c>
      <c r="C41" s="204" t="s">
        <v>37</v>
      </c>
      <c r="D41" s="205" t="s">
        <v>182</v>
      </c>
      <c r="E41" s="163" t="s">
        <v>167</v>
      </c>
      <c r="F41" s="163" t="s">
        <v>183</v>
      </c>
      <c r="G41" s="163" t="s">
        <v>36</v>
      </c>
      <c r="H41" s="210"/>
      <c r="I41" s="180"/>
      <c r="J41" s="180"/>
      <c r="K41" s="180"/>
      <c r="L41" s="180"/>
      <c r="M41" s="186">
        <v>5</v>
      </c>
      <c r="N41" s="186">
        <v>5</v>
      </c>
      <c r="O41" s="180"/>
      <c r="P41" s="180"/>
      <c r="Q41" s="180"/>
      <c r="R41" s="180"/>
      <c r="S41" s="180"/>
      <c r="T41" s="186">
        <v>5</v>
      </c>
      <c r="U41" s="240">
        <v>5</v>
      </c>
      <c r="V41" s="63">
        <v>20</v>
      </c>
      <c r="W41" s="52">
        <v>8000</v>
      </c>
      <c r="X41" s="149">
        <v>0.95940000000000003</v>
      </c>
      <c r="Y41" s="53">
        <v>324.80000000000018</v>
      </c>
      <c r="Z41" s="111"/>
    </row>
    <row r="42" spans="1:26" s="20" customFormat="1" ht="20.25" customHeight="1">
      <c r="A42" s="66"/>
      <c r="B42" s="295" t="s">
        <v>118</v>
      </c>
      <c r="C42" s="298" t="s">
        <v>37</v>
      </c>
      <c r="D42" s="167" t="s">
        <v>76</v>
      </c>
      <c r="E42" s="155" t="s">
        <v>17</v>
      </c>
      <c r="F42" s="155" t="s">
        <v>122</v>
      </c>
      <c r="G42" s="155" t="s">
        <v>75</v>
      </c>
      <c r="H42" s="219"/>
      <c r="I42" s="220"/>
      <c r="J42" s="220"/>
      <c r="K42" s="220"/>
      <c r="L42" s="188">
        <v>2</v>
      </c>
      <c r="M42" s="220"/>
      <c r="N42" s="220"/>
      <c r="O42" s="188">
        <v>2</v>
      </c>
      <c r="P42" s="188">
        <v>2</v>
      </c>
      <c r="Q42" s="188">
        <v>2</v>
      </c>
      <c r="R42" s="188">
        <v>2</v>
      </c>
      <c r="S42" s="188">
        <v>2</v>
      </c>
      <c r="T42" s="220"/>
      <c r="U42" s="236"/>
      <c r="V42" s="156">
        <v>12</v>
      </c>
      <c r="W42" s="157">
        <v>3960</v>
      </c>
      <c r="X42" s="191">
        <v>0.99550000000000005</v>
      </c>
      <c r="Y42" s="159">
        <v>17.819999999999709</v>
      </c>
      <c r="Z42" s="65"/>
    </row>
    <row r="43" spans="1:26" s="20" customFormat="1" ht="20.25" customHeight="1">
      <c r="A43" s="100"/>
      <c r="B43" s="297"/>
      <c r="C43" s="299"/>
      <c r="D43" s="160" t="s">
        <v>54</v>
      </c>
      <c r="E43" s="144" t="s">
        <v>17</v>
      </c>
      <c r="F43" s="144" t="s">
        <v>77</v>
      </c>
      <c r="G43" s="144" t="s">
        <v>75</v>
      </c>
      <c r="H43" s="178"/>
      <c r="I43" s="179"/>
      <c r="J43" s="179"/>
      <c r="K43" s="179"/>
      <c r="L43" s="189">
        <v>2</v>
      </c>
      <c r="M43" s="222"/>
      <c r="N43" s="222"/>
      <c r="O43" s="189">
        <v>2</v>
      </c>
      <c r="P43" s="189">
        <v>1</v>
      </c>
      <c r="Q43" s="189">
        <v>1</v>
      </c>
      <c r="R43" s="189">
        <v>1</v>
      </c>
      <c r="S43" s="189">
        <v>1</v>
      </c>
      <c r="T43" s="179"/>
      <c r="U43" s="235"/>
      <c r="V43" s="145">
        <v>8</v>
      </c>
      <c r="W43" s="146">
        <v>2640</v>
      </c>
      <c r="X43" s="152">
        <v>0.99550000000000005</v>
      </c>
      <c r="Y43" s="148">
        <v>11.879999999999654</v>
      </c>
      <c r="Z43" s="111"/>
    </row>
    <row r="44" spans="1:26" s="20" customFormat="1" ht="18" customHeight="1">
      <c r="A44" s="100"/>
      <c r="B44" s="295" t="s">
        <v>73</v>
      </c>
      <c r="C44" s="298" t="s">
        <v>37</v>
      </c>
      <c r="D44" s="168" t="s">
        <v>74</v>
      </c>
      <c r="E44" s="155" t="s">
        <v>17</v>
      </c>
      <c r="F44" s="169" t="s">
        <v>117</v>
      </c>
      <c r="G44" s="155" t="s">
        <v>75</v>
      </c>
      <c r="H44" s="219"/>
      <c r="I44" s="220"/>
      <c r="J44" s="220"/>
      <c r="K44" s="220"/>
      <c r="L44" s="188">
        <v>7</v>
      </c>
      <c r="M44" s="220"/>
      <c r="N44" s="220"/>
      <c r="O44" s="188">
        <v>7</v>
      </c>
      <c r="P44" s="188">
        <v>7</v>
      </c>
      <c r="Q44" s="188">
        <v>7</v>
      </c>
      <c r="R44" s="188">
        <v>7</v>
      </c>
      <c r="S44" s="188">
        <v>7</v>
      </c>
      <c r="T44" s="220"/>
      <c r="U44" s="236"/>
      <c r="V44" s="156">
        <v>42</v>
      </c>
      <c r="W44" s="158">
        <v>5040</v>
      </c>
      <c r="X44" s="191">
        <v>0.99550000000000005</v>
      </c>
      <c r="Y44" s="194">
        <v>22.679999999999382</v>
      </c>
      <c r="Z44" s="111"/>
    </row>
    <row r="45" spans="1:26" s="20" customFormat="1" ht="18" customHeight="1">
      <c r="A45" s="100"/>
      <c r="B45" s="296"/>
      <c r="C45" s="317"/>
      <c r="D45" s="170" t="s">
        <v>138</v>
      </c>
      <c r="E45" s="171" t="s">
        <v>17</v>
      </c>
      <c r="F45" s="171" t="s">
        <v>137</v>
      </c>
      <c r="G45" s="171" t="s">
        <v>75</v>
      </c>
      <c r="H45" s="225"/>
      <c r="I45" s="222"/>
      <c r="J45" s="222"/>
      <c r="K45" s="222"/>
      <c r="L45" s="189">
        <v>1</v>
      </c>
      <c r="M45" s="222"/>
      <c r="N45" s="222"/>
      <c r="O45" s="189">
        <v>1</v>
      </c>
      <c r="P45" s="189">
        <v>1</v>
      </c>
      <c r="Q45" s="189">
        <v>1</v>
      </c>
      <c r="R45" s="189">
        <v>1</v>
      </c>
      <c r="S45" s="189">
        <v>1</v>
      </c>
      <c r="T45" s="222"/>
      <c r="U45" s="237"/>
      <c r="V45" s="172">
        <v>6</v>
      </c>
      <c r="W45" s="192">
        <v>810</v>
      </c>
      <c r="X45" s="193">
        <v>0.99550000000000005</v>
      </c>
      <c r="Y45" s="195">
        <v>3.6449999999999818</v>
      </c>
      <c r="Z45" s="111"/>
    </row>
    <row r="46" spans="1:26" s="20" customFormat="1" ht="18" customHeight="1">
      <c r="A46" s="100"/>
      <c r="B46" s="296"/>
      <c r="C46" s="317"/>
      <c r="D46" s="170" t="s">
        <v>128</v>
      </c>
      <c r="E46" s="171" t="s">
        <v>17</v>
      </c>
      <c r="F46" s="171" t="s">
        <v>40</v>
      </c>
      <c r="G46" s="171" t="s">
        <v>75</v>
      </c>
      <c r="H46" s="225"/>
      <c r="I46" s="222"/>
      <c r="J46" s="222"/>
      <c r="K46" s="222"/>
      <c r="L46" s="189">
        <v>1</v>
      </c>
      <c r="M46" s="222"/>
      <c r="N46" s="222"/>
      <c r="O46" s="189">
        <v>1</v>
      </c>
      <c r="P46" s="189">
        <v>1</v>
      </c>
      <c r="Q46" s="189">
        <v>1</v>
      </c>
      <c r="R46" s="189">
        <v>1</v>
      </c>
      <c r="S46" s="189">
        <v>1</v>
      </c>
      <c r="T46" s="222"/>
      <c r="U46" s="237"/>
      <c r="V46" s="172">
        <v>6</v>
      </c>
      <c r="W46" s="192">
        <v>720</v>
      </c>
      <c r="X46" s="193">
        <v>0.99550000000000005</v>
      </c>
      <c r="Y46" s="195">
        <v>3.2400000000000091</v>
      </c>
      <c r="Z46" s="111"/>
    </row>
    <row r="47" spans="1:26" s="20" customFormat="1" ht="18" customHeight="1">
      <c r="A47" s="100"/>
      <c r="B47" s="296"/>
      <c r="C47" s="317"/>
      <c r="D47" s="170" t="s">
        <v>132</v>
      </c>
      <c r="E47" s="171" t="s">
        <v>17</v>
      </c>
      <c r="F47" s="171" t="s">
        <v>133</v>
      </c>
      <c r="G47" s="171" t="s">
        <v>75</v>
      </c>
      <c r="H47" s="225"/>
      <c r="I47" s="222"/>
      <c r="J47" s="222"/>
      <c r="K47" s="222"/>
      <c r="L47" s="189">
        <v>1</v>
      </c>
      <c r="M47" s="222"/>
      <c r="N47" s="222"/>
      <c r="O47" s="189">
        <v>1</v>
      </c>
      <c r="P47" s="189">
        <v>1</v>
      </c>
      <c r="Q47" s="189">
        <v>1</v>
      </c>
      <c r="R47" s="189">
        <v>1</v>
      </c>
      <c r="S47" s="189">
        <v>1</v>
      </c>
      <c r="T47" s="222"/>
      <c r="U47" s="237"/>
      <c r="V47" s="172">
        <v>6</v>
      </c>
      <c r="W47" s="192">
        <v>600</v>
      </c>
      <c r="X47" s="193">
        <v>0.99550000000000005</v>
      </c>
      <c r="Y47" s="195">
        <v>2.6999999999999318</v>
      </c>
      <c r="Z47" s="111"/>
    </row>
    <row r="48" spans="1:26" s="20" customFormat="1" ht="18" customHeight="1">
      <c r="A48" s="100"/>
      <c r="B48" s="296"/>
      <c r="C48" s="317"/>
      <c r="D48" s="170" t="s">
        <v>129</v>
      </c>
      <c r="E48" s="171" t="s">
        <v>17</v>
      </c>
      <c r="F48" s="171" t="s">
        <v>34</v>
      </c>
      <c r="G48" s="171" t="s">
        <v>75</v>
      </c>
      <c r="H48" s="225"/>
      <c r="I48" s="222"/>
      <c r="J48" s="222"/>
      <c r="K48" s="222"/>
      <c r="L48" s="189">
        <v>4</v>
      </c>
      <c r="M48" s="222"/>
      <c r="N48" s="222"/>
      <c r="O48" s="189">
        <v>4</v>
      </c>
      <c r="P48" s="189">
        <v>4</v>
      </c>
      <c r="Q48" s="189">
        <v>4</v>
      </c>
      <c r="R48" s="189">
        <v>4</v>
      </c>
      <c r="S48" s="189">
        <v>4</v>
      </c>
      <c r="T48" s="222"/>
      <c r="U48" s="237"/>
      <c r="V48" s="172">
        <v>24</v>
      </c>
      <c r="W48" s="192">
        <v>2880</v>
      </c>
      <c r="X48" s="193">
        <v>0.99550000000000005</v>
      </c>
      <c r="Y48" s="195">
        <v>12.960000000000036</v>
      </c>
      <c r="Z48" s="111"/>
    </row>
    <row r="49" spans="1:26" s="20" customFormat="1" ht="18" customHeight="1">
      <c r="A49" s="100"/>
      <c r="B49" s="296"/>
      <c r="C49" s="317"/>
      <c r="D49" s="170" t="s">
        <v>130</v>
      </c>
      <c r="E49" s="171" t="s">
        <v>17</v>
      </c>
      <c r="F49" s="171" t="s">
        <v>134</v>
      </c>
      <c r="G49" s="171" t="s">
        <v>75</v>
      </c>
      <c r="H49" s="225"/>
      <c r="I49" s="222"/>
      <c r="J49" s="222"/>
      <c r="K49" s="222"/>
      <c r="L49" s="189">
        <v>1</v>
      </c>
      <c r="M49" s="222"/>
      <c r="N49" s="222"/>
      <c r="O49" s="189">
        <v>1</v>
      </c>
      <c r="P49" s="189">
        <v>1</v>
      </c>
      <c r="Q49" s="189">
        <v>1</v>
      </c>
      <c r="R49" s="189">
        <v>1</v>
      </c>
      <c r="S49" s="189">
        <v>1</v>
      </c>
      <c r="T49" s="222"/>
      <c r="U49" s="237"/>
      <c r="V49" s="172">
        <v>6</v>
      </c>
      <c r="W49" s="192">
        <v>720</v>
      </c>
      <c r="X49" s="193">
        <v>0.99550000000000005</v>
      </c>
      <c r="Y49" s="195">
        <v>3.2400000000000091</v>
      </c>
      <c r="Z49" s="111"/>
    </row>
    <row r="50" spans="1:26" s="20" customFormat="1" ht="18" customHeight="1">
      <c r="A50" s="100"/>
      <c r="B50" s="296"/>
      <c r="C50" s="317"/>
      <c r="D50" s="170" t="s">
        <v>135</v>
      </c>
      <c r="E50" s="171" t="s">
        <v>17</v>
      </c>
      <c r="F50" s="171" t="s">
        <v>136</v>
      </c>
      <c r="G50" s="171" t="s">
        <v>75</v>
      </c>
      <c r="H50" s="225"/>
      <c r="I50" s="222"/>
      <c r="J50" s="222"/>
      <c r="K50" s="222"/>
      <c r="L50" s="189">
        <v>1</v>
      </c>
      <c r="M50" s="222"/>
      <c r="N50" s="222"/>
      <c r="O50" s="189">
        <v>1</v>
      </c>
      <c r="P50" s="189">
        <v>1</v>
      </c>
      <c r="Q50" s="189">
        <v>1</v>
      </c>
      <c r="R50" s="189">
        <v>1</v>
      </c>
      <c r="S50" s="189">
        <v>1</v>
      </c>
      <c r="T50" s="222"/>
      <c r="U50" s="237"/>
      <c r="V50" s="172">
        <v>6</v>
      </c>
      <c r="W50" s="192">
        <v>810</v>
      </c>
      <c r="X50" s="193">
        <v>0.99550000000000005</v>
      </c>
      <c r="Y50" s="195">
        <v>3.6449999999999818</v>
      </c>
      <c r="Z50" s="111"/>
    </row>
    <row r="51" spans="1:26" s="20" customFormat="1" ht="18" customHeight="1">
      <c r="A51" s="100"/>
      <c r="B51" s="296"/>
      <c r="C51" s="317"/>
      <c r="D51" s="170" t="s">
        <v>130</v>
      </c>
      <c r="E51" s="171" t="s">
        <v>17</v>
      </c>
      <c r="F51" s="171" t="s">
        <v>131</v>
      </c>
      <c r="G51" s="171" t="s">
        <v>75</v>
      </c>
      <c r="H51" s="225"/>
      <c r="I51" s="222"/>
      <c r="J51" s="222"/>
      <c r="K51" s="222"/>
      <c r="L51" s="189">
        <v>2</v>
      </c>
      <c r="M51" s="222"/>
      <c r="N51" s="222"/>
      <c r="O51" s="189">
        <v>2</v>
      </c>
      <c r="P51" s="189">
        <v>2</v>
      </c>
      <c r="Q51" s="189">
        <v>2</v>
      </c>
      <c r="R51" s="189">
        <v>2</v>
      </c>
      <c r="S51" s="189">
        <v>2</v>
      </c>
      <c r="T51" s="222"/>
      <c r="U51" s="237"/>
      <c r="V51" s="172">
        <v>12</v>
      </c>
      <c r="W51" s="192">
        <v>1200</v>
      </c>
      <c r="X51" s="193">
        <v>0.99550000000000005</v>
      </c>
      <c r="Y51" s="195">
        <v>5.3999999999998636</v>
      </c>
      <c r="Z51" s="111"/>
    </row>
    <row r="52" spans="1:26" s="20" customFormat="1" ht="18" customHeight="1">
      <c r="A52" s="100"/>
      <c r="B52" s="296"/>
      <c r="C52" s="317"/>
      <c r="D52" s="170" t="s">
        <v>186</v>
      </c>
      <c r="E52" s="171" t="s">
        <v>15</v>
      </c>
      <c r="F52" s="171" t="s">
        <v>187</v>
      </c>
      <c r="G52" s="171"/>
      <c r="H52" s="225"/>
      <c r="I52" s="222"/>
      <c r="J52" s="222"/>
      <c r="K52" s="222"/>
      <c r="L52" s="222"/>
      <c r="M52" s="189">
        <v>3</v>
      </c>
      <c r="N52" s="222"/>
      <c r="O52" s="222"/>
      <c r="P52" s="222"/>
      <c r="Q52" s="222"/>
      <c r="R52" s="222"/>
      <c r="S52" s="222"/>
      <c r="T52" s="189">
        <v>3</v>
      </c>
      <c r="U52" s="237"/>
      <c r="V52" s="172">
        <v>6</v>
      </c>
      <c r="W52" s="192">
        <v>720</v>
      </c>
      <c r="X52" s="193">
        <v>0.99550000000000005</v>
      </c>
      <c r="Y52" s="195">
        <v>3.2400000000000091</v>
      </c>
      <c r="Z52" s="111"/>
    </row>
    <row r="53" spans="1:26" s="20" customFormat="1" ht="18" customHeight="1">
      <c r="A53" s="100"/>
      <c r="B53" s="296"/>
      <c r="C53" s="317"/>
      <c r="D53" s="170" t="s">
        <v>198</v>
      </c>
      <c r="E53" s="171" t="s">
        <v>15</v>
      </c>
      <c r="F53" s="171" t="s">
        <v>197</v>
      </c>
      <c r="G53" s="171"/>
      <c r="H53" s="225"/>
      <c r="I53" s="222"/>
      <c r="J53" s="222"/>
      <c r="K53" s="222"/>
      <c r="L53" s="222"/>
      <c r="M53" s="189">
        <v>1</v>
      </c>
      <c r="N53" s="222"/>
      <c r="O53" s="222"/>
      <c r="P53" s="222"/>
      <c r="Q53" s="222"/>
      <c r="R53" s="222"/>
      <c r="S53" s="222"/>
      <c r="T53" s="189">
        <v>1</v>
      </c>
      <c r="U53" s="237"/>
      <c r="V53" s="172">
        <v>2</v>
      </c>
      <c r="W53" s="192">
        <v>200</v>
      </c>
      <c r="X53" s="193">
        <v>0.99550000000000005</v>
      </c>
      <c r="Y53" s="195">
        <v>0.89999999999997726</v>
      </c>
      <c r="Z53" s="111"/>
    </row>
    <row r="54" spans="1:26" s="20" customFormat="1" ht="18" customHeight="1">
      <c r="A54" s="100"/>
      <c r="B54" s="296"/>
      <c r="C54" s="317"/>
      <c r="D54" s="170" t="s">
        <v>189</v>
      </c>
      <c r="E54" s="171" t="s">
        <v>15</v>
      </c>
      <c r="F54" s="171" t="s">
        <v>40</v>
      </c>
      <c r="G54" s="171"/>
      <c r="H54" s="225"/>
      <c r="I54" s="222"/>
      <c r="J54" s="222"/>
      <c r="K54" s="222"/>
      <c r="L54" s="222"/>
      <c r="M54" s="189">
        <v>1</v>
      </c>
      <c r="N54" s="222"/>
      <c r="O54" s="222"/>
      <c r="P54" s="222"/>
      <c r="Q54" s="222"/>
      <c r="R54" s="222"/>
      <c r="S54" s="222"/>
      <c r="T54" s="189">
        <v>1</v>
      </c>
      <c r="U54" s="237"/>
      <c r="V54" s="172">
        <v>2</v>
      </c>
      <c r="W54" s="192">
        <v>240</v>
      </c>
      <c r="X54" s="193">
        <v>0.99550000000000005</v>
      </c>
      <c r="Y54" s="195">
        <v>1.0799999999999841</v>
      </c>
      <c r="Z54" s="111"/>
    </row>
    <row r="55" spans="1:26" s="20" customFormat="1" ht="18" customHeight="1">
      <c r="A55" s="100"/>
      <c r="B55" s="296"/>
      <c r="C55" s="317"/>
      <c r="D55" s="170" t="s">
        <v>193</v>
      </c>
      <c r="E55" s="171" t="s">
        <v>15</v>
      </c>
      <c r="F55" s="171" t="s">
        <v>192</v>
      </c>
      <c r="G55" s="171"/>
      <c r="H55" s="225"/>
      <c r="I55" s="222"/>
      <c r="J55" s="222"/>
      <c r="K55" s="222"/>
      <c r="L55" s="222"/>
      <c r="M55" s="189">
        <v>2</v>
      </c>
      <c r="N55" s="222"/>
      <c r="O55" s="222"/>
      <c r="P55" s="222"/>
      <c r="Q55" s="222"/>
      <c r="R55" s="222"/>
      <c r="S55" s="222"/>
      <c r="T55" s="189">
        <v>2</v>
      </c>
      <c r="U55" s="237"/>
      <c r="V55" s="172">
        <v>4</v>
      </c>
      <c r="W55" s="192">
        <v>540</v>
      </c>
      <c r="X55" s="193">
        <v>0.99550000000000005</v>
      </c>
      <c r="Y55" s="195">
        <v>2.42999999999995</v>
      </c>
      <c r="Z55" s="111"/>
    </row>
    <row r="56" spans="1:26" s="20" customFormat="1" ht="18" customHeight="1">
      <c r="A56" s="100"/>
      <c r="B56" s="296"/>
      <c r="C56" s="317"/>
      <c r="D56" s="170" t="s">
        <v>186</v>
      </c>
      <c r="E56" s="171" t="s">
        <v>16</v>
      </c>
      <c r="F56" s="171" t="s">
        <v>188</v>
      </c>
      <c r="G56" s="171"/>
      <c r="H56" s="225"/>
      <c r="I56" s="222"/>
      <c r="J56" s="222"/>
      <c r="K56" s="222"/>
      <c r="L56" s="222"/>
      <c r="M56" s="222"/>
      <c r="N56" s="189">
        <v>2</v>
      </c>
      <c r="O56" s="222"/>
      <c r="P56" s="222"/>
      <c r="Q56" s="222"/>
      <c r="R56" s="222"/>
      <c r="S56" s="222"/>
      <c r="T56" s="222"/>
      <c r="U56" s="243">
        <v>2</v>
      </c>
      <c r="V56" s="172">
        <v>4</v>
      </c>
      <c r="W56" s="192">
        <v>480</v>
      </c>
      <c r="X56" s="193">
        <v>0.99550000000000005</v>
      </c>
      <c r="Y56" s="195">
        <v>2.1599999999999682</v>
      </c>
      <c r="Z56" s="111"/>
    </row>
    <row r="57" spans="1:26" s="20" customFormat="1" ht="18" customHeight="1">
      <c r="A57" s="100"/>
      <c r="B57" s="296"/>
      <c r="C57" s="317"/>
      <c r="D57" s="170" t="s">
        <v>190</v>
      </c>
      <c r="E57" s="171" t="s">
        <v>16</v>
      </c>
      <c r="F57" s="171" t="s">
        <v>191</v>
      </c>
      <c r="G57" s="171"/>
      <c r="H57" s="225"/>
      <c r="I57" s="222"/>
      <c r="J57" s="222"/>
      <c r="K57" s="222"/>
      <c r="L57" s="222"/>
      <c r="M57" s="222"/>
      <c r="N57" s="189">
        <v>2</v>
      </c>
      <c r="O57" s="222"/>
      <c r="P57" s="222"/>
      <c r="Q57" s="222"/>
      <c r="R57" s="222"/>
      <c r="S57" s="222"/>
      <c r="T57" s="222"/>
      <c r="U57" s="243">
        <v>2</v>
      </c>
      <c r="V57" s="172">
        <v>4</v>
      </c>
      <c r="W57" s="192">
        <v>480</v>
      </c>
      <c r="X57" s="193">
        <v>0.99550000000000005</v>
      </c>
      <c r="Y57" s="195">
        <v>2.1599999999999682</v>
      </c>
      <c r="Z57" s="111"/>
    </row>
    <row r="58" spans="1:26" s="20" customFormat="1" ht="18" customHeight="1">
      <c r="A58" s="100"/>
      <c r="B58" s="296"/>
      <c r="C58" s="317"/>
      <c r="D58" s="170" t="s">
        <v>193</v>
      </c>
      <c r="E58" s="171" t="s">
        <v>16</v>
      </c>
      <c r="F58" s="171" t="s">
        <v>194</v>
      </c>
      <c r="G58" s="171"/>
      <c r="H58" s="225"/>
      <c r="I58" s="222"/>
      <c r="J58" s="222"/>
      <c r="K58" s="222"/>
      <c r="L58" s="222"/>
      <c r="M58" s="222"/>
      <c r="N58" s="189">
        <v>1</v>
      </c>
      <c r="O58" s="222"/>
      <c r="P58" s="222"/>
      <c r="Q58" s="222"/>
      <c r="R58" s="222"/>
      <c r="S58" s="222"/>
      <c r="T58" s="222"/>
      <c r="U58" s="243">
        <v>1</v>
      </c>
      <c r="V58" s="172">
        <v>2</v>
      </c>
      <c r="W58" s="192">
        <v>270</v>
      </c>
      <c r="X58" s="193">
        <v>0.99550000000000005</v>
      </c>
      <c r="Y58" s="195">
        <v>1.214999999999975</v>
      </c>
      <c r="Z58" s="111"/>
    </row>
    <row r="59" spans="1:26" s="20" customFormat="1" ht="18" customHeight="1">
      <c r="A59" s="100"/>
      <c r="B59" s="296"/>
      <c r="C59" s="317"/>
      <c r="D59" s="170" t="s">
        <v>195</v>
      </c>
      <c r="E59" s="171" t="s">
        <v>16</v>
      </c>
      <c r="F59" s="171" t="s">
        <v>196</v>
      </c>
      <c r="G59" s="171"/>
      <c r="H59" s="225"/>
      <c r="I59" s="222"/>
      <c r="J59" s="222"/>
      <c r="K59" s="222"/>
      <c r="L59" s="222"/>
      <c r="M59" s="222"/>
      <c r="N59" s="189">
        <v>2</v>
      </c>
      <c r="O59" s="222"/>
      <c r="P59" s="222"/>
      <c r="Q59" s="222"/>
      <c r="R59" s="222"/>
      <c r="S59" s="222"/>
      <c r="T59" s="222"/>
      <c r="U59" s="243">
        <v>2</v>
      </c>
      <c r="V59" s="172">
        <v>4</v>
      </c>
      <c r="W59" s="192">
        <v>400</v>
      </c>
      <c r="X59" s="193">
        <v>0.99550000000000005</v>
      </c>
      <c r="Y59" s="195">
        <v>1.7999999999999545</v>
      </c>
      <c r="Z59" s="111"/>
    </row>
    <row r="60" spans="1:26" s="20" customFormat="1" ht="18" customHeight="1">
      <c r="A60" s="100"/>
      <c r="B60" s="297"/>
      <c r="C60" s="299"/>
      <c r="D60" s="170" t="s">
        <v>184</v>
      </c>
      <c r="E60" s="171" t="s">
        <v>167</v>
      </c>
      <c r="F60" s="171" t="s">
        <v>185</v>
      </c>
      <c r="G60" s="171"/>
      <c r="H60" s="225"/>
      <c r="I60" s="222"/>
      <c r="J60" s="222"/>
      <c r="K60" s="222"/>
      <c r="L60" s="222"/>
      <c r="M60" s="189">
        <v>6</v>
      </c>
      <c r="N60" s="189">
        <v>6</v>
      </c>
      <c r="O60" s="222"/>
      <c r="P60" s="222"/>
      <c r="Q60" s="222"/>
      <c r="R60" s="222"/>
      <c r="S60" s="222"/>
      <c r="T60" s="189">
        <v>6</v>
      </c>
      <c r="U60" s="243">
        <v>6</v>
      </c>
      <c r="V60" s="145">
        <v>24</v>
      </c>
      <c r="W60" s="147">
        <v>3240</v>
      </c>
      <c r="X60" s="152">
        <v>0.99550000000000005</v>
      </c>
      <c r="Y60" s="196">
        <v>14.579999999999927</v>
      </c>
      <c r="Z60" s="111"/>
    </row>
    <row r="61" spans="1:26" s="20" customFormat="1" ht="18" customHeight="1">
      <c r="A61" s="100"/>
      <c r="B61" s="136" t="s">
        <v>104</v>
      </c>
      <c r="C61" s="137" t="s">
        <v>37</v>
      </c>
      <c r="D61" s="71" t="s">
        <v>112</v>
      </c>
      <c r="E61" s="72" t="s">
        <v>17</v>
      </c>
      <c r="F61" s="72" t="s">
        <v>77</v>
      </c>
      <c r="G61" s="72" t="s">
        <v>36</v>
      </c>
      <c r="H61" s="226"/>
      <c r="I61" s="227"/>
      <c r="J61" s="227"/>
      <c r="K61" s="227"/>
      <c r="L61" s="187">
        <v>13</v>
      </c>
      <c r="M61" s="227"/>
      <c r="N61" s="227"/>
      <c r="O61" s="187">
        <v>13</v>
      </c>
      <c r="P61" s="187">
        <v>13</v>
      </c>
      <c r="Q61" s="187">
        <v>13</v>
      </c>
      <c r="R61" s="187">
        <v>12</v>
      </c>
      <c r="S61" s="187">
        <v>12</v>
      </c>
      <c r="T61" s="227"/>
      <c r="U61" s="238"/>
      <c r="V61" s="73">
        <v>76</v>
      </c>
      <c r="W61" s="74">
        <v>29913.599999999999</v>
      </c>
      <c r="X61" s="154">
        <v>0.99550000000000005</v>
      </c>
      <c r="Y61" s="162">
        <v>134.61119999999937</v>
      </c>
      <c r="Z61" s="111"/>
    </row>
    <row r="62" spans="1:26" s="20" customFormat="1" ht="18" customHeight="1">
      <c r="A62" s="100"/>
      <c r="B62" s="245" t="s">
        <v>64</v>
      </c>
      <c r="C62" s="247" t="s">
        <v>37</v>
      </c>
      <c r="D62" s="54" t="s">
        <v>152</v>
      </c>
      <c r="E62" s="40" t="s">
        <v>17</v>
      </c>
      <c r="F62" s="55" t="s">
        <v>153</v>
      </c>
      <c r="G62" s="55" t="s">
        <v>36</v>
      </c>
      <c r="H62" s="224"/>
      <c r="I62" s="181"/>
      <c r="J62" s="181"/>
      <c r="K62" s="181"/>
      <c r="L62" s="184">
        <v>4</v>
      </c>
      <c r="M62" s="181"/>
      <c r="N62" s="181"/>
      <c r="O62" s="184">
        <v>4</v>
      </c>
      <c r="P62" s="184">
        <v>4</v>
      </c>
      <c r="Q62" s="184">
        <v>4</v>
      </c>
      <c r="R62" s="184">
        <v>4</v>
      </c>
      <c r="S62" s="184">
        <v>4</v>
      </c>
      <c r="T62" s="181"/>
      <c r="U62" s="229"/>
      <c r="V62" s="62">
        <v>24</v>
      </c>
      <c r="W62" s="56">
        <v>11904</v>
      </c>
      <c r="X62" s="150">
        <v>0.79959999999999998</v>
      </c>
      <c r="Y62" s="57">
        <v>2385.5616000000009</v>
      </c>
      <c r="Z62" s="111"/>
    </row>
    <row r="63" spans="1:26" s="20" customFormat="1" ht="18" customHeight="1">
      <c r="A63" s="100"/>
      <c r="B63" s="246"/>
      <c r="C63" s="248"/>
      <c r="D63" s="43" t="s">
        <v>155</v>
      </c>
      <c r="E63" s="164" t="s">
        <v>17</v>
      </c>
      <c r="F63" s="164" t="s">
        <v>154</v>
      </c>
      <c r="G63" s="164" t="s">
        <v>36</v>
      </c>
      <c r="H63" s="228"/>
      <c r="I63" s="208"/>
      <c r="J63" s="208"/>
      <c r="K63" s="208"/>
      <c r="L63" s="190">
        <v>9</v>
      </c>
      <c r="M63" s="208"/>
      <c r="N63" s="208"/>
      <c r="O63" s="190">
        <v>9</v>
      </c>
      <c r="P63" s="190">
        <v>9</v>
      </c>
      <c r="Q63" s="190">
        <v>9</v>
      </c>
      <c r="R63" s="190">
        <v>9</v>
      </c>
      <c r="S63" s="190">
        <v>9</v>
      </c>
      <c r="T63" s="208"/>
      <c r="U63" s="230"/>
      <c r="V63" s="70">
        <v>54</v>
      </c>
      <c r="W63" s="44">
        <v>17712</v>
      </c>
      <c r="X63" s="153">
        <v>0.79959999999999998</v>
      </c>
      <c r="Y63" s="45">
        <v>3549.4848000000002</v>
      </c>
      <c r="Z63" s="111"/>
    </row>
    <row r="64" spans="1:26" s="20" customFormat="1" ht="18" customHeight="1">
      <c r="A64" s="100"/>
      <c r="B64" s="246"/>
      <c r="C64" s="248"/>
      <c r="D64" s="43" t="s">
        <v>199</v>
      </c>
      <c r="E64" s="164" t="s">
        <v>15</v>
      </c>
      <c r="F64" s="164" t="s">
        <v>200</v>
      </c>
      <c r="G64" s="164" t="s">
        <v>36</v>
      </c>
      <c r="H64" s="228"/>
      <c r="I64" s="208"/>
      <c r="J64" s="208"/>
      <c r="K64" s="208"/>
      <c r="L64" s="208"/>
      <c r="M64" s="189">
        <v>3</v>
      </c>
      <c r="N64" s="208"/>
      <c r="O64" s="208"/>
      <c r="P64" s="208"/>
      <c r="Q64" s="208"/>
      <c r="R64" s="208"/>
      <c r="S64" s="208"/>
      <c r="T64" s="189">
        <v>3</v>
      </c>
      <c r="U64" s="230"/>
      <c r="V64" s="70">
        <v>6</v>
      </c>
      <c r="W64" s="44">
        <v>1968</v>
      </c>
      <c r="X64" s="153">
        <v>0.79959999999999998</v>
      </c>
      <c r="Y64" s="45">
        <v>394.38720000000012</v>
      </c>
      <c r="Z64" s="111"/>
    </row>
    <row r="65" spans="1:26" s="20" customFormat="1" ht="18" customHeight="1">
      <c r="A65" s="100"/>
      <c r="B65" s="246" t="s">
        <v>64</v>
      </c>
      <c r="C65" s="248" t="s">
        <v>37</v>
      </c>
      <c r="D65" s="43" t="s">
        <v>155</v>
      </c>
      <c r="E65" s="164" t="s">
        <v>167</v>
      </c>
      <c r="F65" s="164" t="s">
        <v>201</v>
      </c>
      <c r="G65" s="164" t="s">
        <v>36</v>
      </c>
      <c r="H65" s="228"/>
      <c r="I65" s="208"/>
      <c r="J65" s="208"/>
      <c r="K65" s="208"/>
      <c r="L65" s="208"/>
      <c r="M65" s="189">
        <v>3</v>
      </c>
      <c r="N65" s="189">
        <v>3</v>
      </c>
      <c r="O65" s="222"/>
      <c r="P65" s="222"/>
      <c r="Q65" s="222"/>
      <c r="R65" s="222"/>
      <c r="S65" s="222"/>
      <c r="T65" s="186">
        <v>3</v>
      </c>
      <c r="U65" s="240">
        <v>3</v>
      </c>
      <c r="V65" s="70">
        <v>12</v>
      </c>
      <c r="W65" s="44">
        <v>3288</v>
      </c>
      <c r="X65" s="153">
        <v>0.79959999999999998</v>
      </c>
      <c r="Y65" s="45">
        <v>658.91519999999991</v>
      </c>
      <c r="Z65" s="111"/>
    </row>
    <row r="66" spans="1:26" s="20" customFormat="1" ht="18" customHeight="1">
      <c r="A66" s="100"/>
      <c r="B66" s="245" t="s">
        <v>65</v>
      </c>
      <c r="C66" s="247" t="s">
        <v>37</v>
      </c>
      <c r="D66" s="54" t="s">
        <v>156</v>
      </c>
      <c r="E66" s="55" t="s">
        <v>17</v>
      </c>
      <c r="F66" s="55" t="s">
        <v>157</v>
      </c>
      <c r="G66" s="55" t="s">
        <v>36</v>
      </c>
      <c r="H66" s="224"/>
      <c r="I66" s="181"/>
      <c r="J66" s="181"/>
      <c r="K66" s="181"/>
      <c r="L66" s="184">
        <v>3</v>
      </c>
      <c r="M66" s="181"/>
      <c r="N66" s="181"/>
      <c r="O66" s="184">
        <v>3</v>
      </c>
      <c r="P66" s="184">
        <v>3</v>
      </c>
      <c r="Q66" s="184">
        <v>3</v>
      </c>
      <c r="R66" s="184">
        <v>3</v>
      </c>
      <c r="S66" s="184">
        <v>3</v>
      </c>
      <c r="T66" s="181"/>
      <c r="U66" s="229"/>
      <c r="V66" s="62">
        <v>18</v>
      </c>
      <c r="W66" s="56">
        <v>11916</v>
      </c>
      <c r="X66" s="150">
        <v>0.89900000000000002</v>
      </c>
      <c r="Y66" s="57">
        <v>1203.5159999999996</v>
      </c>
      <c r="Z66" s="111"/>
    </row>
    <row r="67" spans="1:26" s="20" customFormat="1" ht="18" customHeight="1">
      <c r="A67" s="100"/>
      <c r="B67" s="246"/>
      <c r="C67" s="248"/>
      <c r="D67" s="138" t="s">
        <v>202</v>
      </c>
      <c r="E67" s="139" t="s">
        <v>177</v>
      </c>
      <c r="F67" s="139" t="s">
        <v>203</v>
      </c>
      <c r="G67" s="139" t="s">
        <v>36</v>
      </c>
      <c r="H67" s="244"/>
      <c r="I67" s="233"/>
      <c r="J67" s="233"/>
      <c r="K67" s="233"/>
      <c r="L67" s="241">
        <v>1</v>
      </c>
      <c r="M67" s="241">
        <v>1</v>
      </c>
      <c r="N67" s="241">
        <v>1</v>
      </c>
      <c r="O67" s="241">
        <v>1</v>
      </c>
      <c r="P67" s="241">
        <v>1</v>
      </c>
      <c r="Q67" s="241">
        <v>1</v>
      </c>
      <c r="R67" s="241">
        <v>1</v>
      </c>
      <c r="S67" s="241">
        <v>1</v>
      </c>
      <c r="T67" s="241">
        <v>1</v>
      </c>
      <c r="U67" s="242">
        <v>1</v>
      </c>
      <c r="V67" s="140">
        <v>10</v>
      </c>
      <c r="W67" s="141">
        <v>4010</v>
      </c>
      <c r="X67" s="151">
        <v>0.89900000000000002</v>
      </c>
      <c r="Y67" s="142">
        <v>405.00999999999976</v>
      </c>
      <c r="Z67" s="111"/>
    </row>
    <row r="68" spans="1:26" s="20" customFormat="1" ht="18" customHeight="1">
      <c r="A68" s="100"/>
      <c r="B68" s="249" t="s">
        <v>65</v>
      </c>
      <c r="C68" s="250" t="s">
        <v>37</v>
      </c>
      <c r="D68" s="143" t="s">
        <v>158</v>
      </c>
      <c r="E68" s="144" t="s">
        <v>17</v>
      </c>
      <c r="F68" s="144" t="s">
        <v>159</v>
      </c>
      <c r="G68" s="144" t="s">
        <v>36</v>
      </c>
      <c r="H68" s="178"/>
      <c r="I68" s="179"/>
      <c r="J68" s="179"/>
      <c r="K68" s="179"/>
      <c r="L68" s="186">
        <v>3</v>
      </c>
      <c r="M68" s="179"/>
      <c r="N68" s="179"/>
      <c r="O68" s="186">
        <v>3</v>
      </c>
      <c r="P68" s="186">
        <v>3</v>
      </c>
      <c r="Q68" s="186">
        <v>3</v>
      </c>
      <c r="R68" s="186">
        <v>3</v>
      </c>
      <c r="S68" s="186">
        <v>3</v>
      </c>
      <c r="T68" s="179"/>
      <c r="U68" s="235"/>
      <c r="V68" s="145">
        <v>18</v>
      </c>
      <c r="W68" s="146">
        <v>7218</v>
      </c>
      <c r="X68" s="152">
        <v>0.89900000000000002</v>
      </c>
      <c r="Y68" s="148">
        <v>729.01800000000003</v>
      </c>
      <c r="Z68" s="111"/>
    </row>
    <row r="69" spans="1:26" s="20" customFormat="1" ht="18" customHeight="1">
      <c r="A69" s="100"/>
      <c r="B69" s="245" t="s">
        <v>67</v>
      </c>
      <c r="C69" s="247" t="s">
        <v>37</v>
      </c>
      <c r="D69" s="54" t="s">
        <v>160</v>
      </c>
      <c r="E69" s="55" t="s">
        <v>17</v>
      </c>
      <c r="F69" s="55" t="s">
        <v>114</v>
      </c>
      <c r="G69" s="55" t="s">
        <v>36</v>
      </c>
      <c r="H69" s="224"/>
      <c r="I69" s="181"/>
      <c r="J69" s="181"/>
      <c r="K69" s="181"/>
      <c r="L69" s="184">
        <v>4</v>
      </c>
      <c r="M69" s="181"/>
      <c r="N69" s="181"/>
      <c r="O69" s="184">
        <v>4</v>
      </c>
      <c r="P69" s="184">
        <v>4</v>
      </c>
      <c r="Q69" s="184">
        <v>4</v>
      </c>
      <c r="R69" s="184">
        <v>4</v>
      </c>
      <c r="S69" s="184">
        <v>4</v>
      </c>
      <c r="T69" s="181"/>
      <c r="U69" s="229"/>
      <c r="V69" s="62">
        <v>24</v>
      </c>
      <c r="W69" s="56">
        <v>14400</v>
      </c>
      <c r="X69" s="150">
        <v>0.80200000000000005</v>
      </c>
      <c r="Y69" s="57">
        <v>2851.1999999999989</v>
      </c>
      <c r="Z69" s="111"/>
    </row>
    <row r="70" spans="1:26" s="20" customFormat="1" ht="18" customHeight="1">
      <c r="A70" s="100"/>
      <c r="B70" s="246"/>
      <c r="C70" s="248"/>
      <c r="D70" s="138" t="s">
        <v>66</v>
      </c>
      <c r="E70" s="139" t="s">
        <v>17</v>
      </c>
      <c r="F70" s="139" t="s">
        <v>161</v>
      </c>
      <c r="G70" s="139" t="s">
        <v>36</v>
      </c>
      <c r="H70" s="244"/>
      <c r="I70" s="233"/>
      <c r="J70" s="233"/>
      <c r="K70" s="233"/>
      <c r="L70" s="241">
        <v>9</v>
      </c>
      <c r="M70" s="233"/>
      <c r="N70" s="233"/>
      <c r="O70" s="241">
        <v>9</v>
      </c>
      <c r="P70" s="241">
        <v>9</v>
      </c>
      <c r="Q70" s="241">
        <v>9</v>
      </c>
      <c r="R70" s="241">
        <v>9</v>
      </c>
      <c r="S70" s="241">
        <v>9</v>
      </c>
      <c r="T70" s="233"/>
      <c r="U70" s="234"/>
      <c r="V70" s="140">
        <v>54</v>
      </c>
      <c r="W70" s="141">
        <v>24948</v>
      </c>
      <c r="X70" s="151">
        <v>0.80200000000000005</v>
      </c>
      <c r="Y70" s="142">
        <v>4939.7039999999979</v>
      </c>
      <c r="Z70" s="111"/>
    </row>
    <row r="71" spans="1:26" s="20" customFormat="1" ht="18" customHeight="1">
      <c r="A71" s="100"/>
      <c r="B71" s="249" t="s">
        <v>67</v>
      </c>
      <c r="C71" s="250" t="s">
        <v>37</v>
      </c>
      <c r="D71" s="143" t="s">
        <v>160</v>
      </c>
      <c r="E71" s="144" t="s">
        <v>17</v>
      </c>
      <c r="F71" s="144" t="s">
        <v>114</v>
      </c>
      <c r="G71" s="144" t="s">
        <v>36</v>
      </c>
      <c r="H71" s="178"/>
      <c r="I71" s="179"/>
      <c r="J71" s="179"/>
      <c r="K71" s="179"/>
      <c r="L71" s="179"/>
      <c r="M71" s="189">
        <v>4</v>
      </c>
      <c r="N71" s="179"/>
      <c r="O71" s="179"/>
      <c r="P71" s="179"/>
      <c r="Q71" s="179"/>
      <c r="R71" s="179"/>
      <c r="S71" s="179"/>
      <c r="T71" s="189">
        <v>4</v>
      </c>
      <c r="U71" s="235"/>
      <c r="V71" s="145">
        <v>8</v>
      </c>
      <c r="W71" s="146">
        <v>4032</v>
      </c>
      <c r="X71" s="152">
        <v>0.80200000000000005</v>
      </c>
      <c r="Y71" s="148">
        <v>798.33599999999979</v>
      </c>
      <c r="Z71" s="111"/>
    </row>
    <row r="72" spans="1:26" s="20" customFormat="1" ht="18" customHeight="1">
      <c r="A72" s="100"/>
      <c r="B72" s="245" t="s">
        <v>68</v>
      </c>
      <c r="C72" s="247" t="s">
        <v>37</v>
      </c>
      <c r="D72" s="54" t="s">
        <v>162</v>
      </c>
      <c r="E72" s="55" t="s">
        <v>17</v>
      </c>
      <c r="F72" s="55" t="s">
        <v>163</v>
      </c>
      <c r="G72" s="55" t="s">
        <v>36</v>
      </c>
      <c r="H72" s="224"/>
      <c r="I72" s="181"/>
      <c r="J72" s="181"/>
      <c r="K72" s="181"/>
      <c r="L72" s="184">
        <v>3</v>
      </c>
      <c r="M72" s="181"/>
      <c r="N72" s="181"/>
      <c r="O72" s="184">
        <v>3</v>
      </c>
      <c r="P72" s="184">
        <v>3</v>
      </c>
      <c r="Q72" s="184">
        <v>3</v>
      </c>
      <c r="R72" s="184">
        <v>3</v>
      </c>
      <c r="S72" s="184">
        <v>3</v>
      </c>
      <c r="T72" s="181"/>
      <c r="U72" s="229"/>
      <c r="V72" s="62">
        <v>18</v>
      </c>
      <c r="W72" s="56">
        <v>9288</v>
      </c>
      <c r="X72" s="150">
        <v>0.80200000000000005</v>
      </c>
      <c r="Y72" s="57">
        <v>1839.0239999999994</v>
      </c>
      <c r="Z72" s="111"/>
    </row>
    <row r="73" spans="1:26" s="20" customFormat="1" ht="18" customHeight="1">
      <c r="A73" s="100"/>
      <c r="B73" s="246"/>
      <c r="C73" s="248"/>
      <c r="D73" s="138" t="s">
        <v>164</v>
      </c>
      <c r="E73" s="139" t="s">
        <v>17</v>
      </c>
      <c r="F73" s="139" t="s">
        <v>165</v>
      </c>
      <c r="G73" s="139" t="s">
        <v>36</v>
      </c>
      <c r="H73" s="244"/>
      <c r="I73" s="233"/>
      <c r="J73" s="233"/>
      <c r="K73" s="233"/>
      <c r="L73" s="241">
        <v>3</v>
      </c>
      <c r="M73" s="233"/>
      <c r="N73" s="233"/>
      <c r="O73" s="241">
        <v>3</v>
      </c>
      <c r="P73" s="241">
        <v>3</v>
      </c>
      <c r="Q73" s="241">
        <v>3</v>
      </c>
      <c r="R73" s="241">
        <v>3</v>
      </c>
      <c r="S73" s="241">
        <v>3</v>
      </c>
      <c r="T73" s="233"/>
      <c r="U73" s="234"/>
      <c r="V73" s="140">
        <v>18</v>
      </c>
      <c r="W73" s="141">
        <v>9288</v>
      </c>
      <c r="X73" s="151">
        <v>0.80200000000000005</v>
      </c>
      <c r="Y73" s="142">
        <v>1839.0239999999994</v>
      </c>
      <c r="Z73" s="111"/>
    </row>
    <row r="74" spans="1:26" s="20" customFormat="1" ht="18" customHeight="1">
      <c r="A74" s="100"/>
      <c r="B74" s="246"/>
      <c r="C74" s="248"/>
      <c r="D74" s="138" t="s">
        <v>204</v>
      </c>
      <c r="E74" s="139" t="s">
        <v>17</v>
      </c>
      <c r="F74" s="139" t="s">
        <v>205</v>
      </c>
      <c r="G74" s="139"/>
      <c r="H74" s="244"/>
      <c r="I74" s="233"/>
      <c r="J74" s="233"/>
      <c r="K74" s="233"/>
      <c r="L74" s="241">
        <v>5</v>
      </c>
      <c r="M74" s="233"/>
      <c r="N74" s="233"/>
      <c r="O74" s="241">
        <v>5</v>
      </c>
      <c r="P74" s="241">
        <v>5</v>
      </c>
      <c r="Q74" s="241">
        <v>4</v>
      </c>
      <c r="R74" s="241">
        <v>4</v>
      </c>
      <c r="S74" s="241">
        <v>4</v>
      </c>
      <c r="T74" s="233"/>
      <c r="U74" s="234"/>
      <c r="V74" s="140">
        <v>27</v>
      </c>
      <c r="W74" s="141">
        <v>9450</v>
      </c>
      <c r="X74" s="151">
        <v>0.80200000000000005</v>
      </c>
      <c r="Y74" s="142">
        <v>1871.0999999999995</v>
      </c>
      <c r="Z74" s="111"/>
    </row>
    <row r="75" spans="1:26" s="20" customFormat="1" ht="18" customHeight="1">
      <c r="A75" s="100"/>
      <c r="B75" s="249" t="s">
        <v>68</v>
      </c>
      <c r="C75" s="250" t="s">
        <v>37</v>
      </c>
      <c r="D75" s="143" t="s">
        <v>204</v>
      </c>
      <c r="E75" s="144" t="s">
        <v>167</v>
      </c>
      <c r="F75" s="144" t="s">
        <v>35</v>
      </c>
      <c r="G75" s="144"/>
      <c r="H75" s="178"/>
      <c r="I75" s="179"/>
      <c r="J75" s="179"/>
      <c r="K75" s="179"/>
      <c r="L75" s="179"/>
      <c r="M75" s="189">
        <v>5</v>
      </c>
      <c r="N75" s="189">
        <v>5</v>
      </c>
      <c r="O75" s="179"/>
      <c r="P75" s="179"/>
      <c r="Q75" s="179"/>
      <c r="R75" s="179"/>
      <c r="S75" s="179"/>
      <c r="T75" s="189">
        <v>5</v>
      </c>
      <c r="U75" s="240">
        <v>5</v>
      </c>
      <c r="V75" s="145">
        <v>20</v>
      </c>
      <c r="W75" s="146">
        <v>7000</v>
      </c>
      <c r="X75" s="152">
        <v>0.80200000000000005</v>
      </c>
      <c r="Y75" s="148">
        <v>1386</v>
      </c>
      <c r="Z75" s="111"/>
    </row>
    <row r="76" spans="1:26" s="20" customFormat="1" ht="18" customHeight="1">
      <c r="A76" s="66"/>
      <c r="B76" s="295" t="s">
        <v>69</v>
      </c>
      <c r="C76" s="298" t="s">
        <v>37</v>
      </c>
      <c r="D76" s="54" t="s">
        <v>70</v>
      </c>
      <c r="E76" s="55" t="s">
        <v>17</v>
      </c>
      <c r="F76" s="55" t="s">
        <v>114</v>
      </c>
      <c r="G76" s="55" t="s">
        <v>36</v>
      </c>
      <c r="H76" s="224"/>
      <c r="I76" s="181"/>
      <c r="J76" s="181"/>
      <c r="K76" s="181"/>
      <c r="L76" s="184">
        <v>5</v>
      </c>
      <c r="M76" s="181"/>
      <c r="N76" s="181"/>
      <c r="O76" s="184">
        <v>5</v>
      </c>
      <c r="P76" s="184">
        <v>5</v>
      </c>
      <c r="Q76" s="184">
        <v>5</v>
      </c>
      <c r="R76" s="184">
        <v>5</v>
      </c>
      <c r="S76" s="184">
        <v>5</v>
      </c>
      <c r="T76" s="181"/>
      <c r="U76" s="229"/>
      <c r="V76" s="62">
        <v>30</v>
      </c>
      <c r="W76" s="56">
        <v>14700</v>
      </c>
      <c r="X76" s="150">
        <v>0.98399999999999999</v>
      </c>
      <c r="Y76" s="57">
        <v>235.20000000000073</v>
      </c>
      <c r="Z76" s="65"/>
    </row>
    <row r="77" spans="1:26" s="20" customFormat="1" ht="18" customHeight="1">
      <c r="A77" s="100"/>
      <c r="B77" s="296"/>
      <c r="C77" s="317"/>
      <c r="D77" s="39" t="s">
        <v>71</v>
      </c>
      <c r="E77" s="40" t="s">
        <v>17</v>
      </c>
      <c r="F77" s="40" t="s">
        <v>115</v>
      </c>
      <c r="G77" s="40" t="s">
        <v>36</v>
      </c>
      <c r="H77" s="176"/>
      <c r="I77" s="175"/>
      <c r="J77" s="175"/>
      <c r="K77" s="175"/>
      <c r="L77" s="185">
        <v>4</v>
      </c>
      <c r="M77" s="175"/>
      <c r="N77" s="175"/>
      <c r="O77" s="185">
        <v>4</v>
      </c>
      <c r="P77" s="185">
        <v>4</v>
      </c>
      <c r="Q77" s="185">
        <v>4</v>
      </c>
      <c r="R77" s="185">
        <v>4</v>
      </c>
      <c r="S77" s="185">
        <v>4</v>
      </c>
      <c r="T77" s="175"/>
      <c r="U77" s="214"/>
      <c r="V77" s="61">
        <v>24</v>
      </c>
      <c r="W77" s="41">
        <v>9960</v>
      </c>
      <c r="X77" s="135">
        <v>0.98399999999999999</v>
      </c>
      <c r="Y77" s="42">
        <v>159.36000000000058</v>
      </c>
      <c r="Z77" s="111"/>
    </row>
    <row r="78" spans="1:26" s="20" customFormat="1" ht="18" customHeight="1">
      <c r="A78" s="100"/>
      <c r="B78" s="296"/>
      <c r="C78" s="317"/>
      <c r="D78" s="39" t="s">
        <v>72</v>
      </c>
      <c r="E78" s="40" t="s">
        <v>17</v>
      </c>
      <c r="F78" s="40" t="s">
        <v>116</v>
      </c>
      <c r="G78" s="40" t="s">
        <v>36</v>
      </c>
      <c r="H78" s="176"/>
      <c r="I78" s="175"/>
      <c r="J78" s="175"/>
      <c r="K78" s="175"/>
      <c r="L78" s="185">
        <v>8</v>
      </c>
      <c r="M78" s="175"/>
      <c r="N78" s="175"/>
      <c r="O78" s="185">
        <v>8</v>
      </c>
      <c r="P78" s="185">
        <v>8</v>
      </c>
      <c r="Q78" s="185">
        <v>8</v>
      </c>
      <c r="R78" s="185">
        <v>8</v>
      </c>
      <c r="S78" s="185">
        <v>8</v>
      </c>
      <c r="T78" s="175"/>
      <c r="U78" s="214"/>
      <c r="V78" s="61">
        <v>48</v>
      </c>
      <c r="W78" s="41">
        <v>18240</v>
      </c>
      <c r="X78" s="135">
        <v>0.98399999999999999</v>
      </c>
      <c r="Y78" s="42">
        <v>291.84000000000015</v>
      </c>
      <c r="Z78" s="111"/>
    </row>
    <row r="79" spans="1:26" s="20" customFormat="1" ht="18" customHeight="1">
      <c r="A79" s="66"/>
      <c r="B79" s="296"/>
      <c r="C79" s="317"/>
      <c r="D79" s="39" t="s">
        <v>66</v>
      </c>
      <c r="E79" s="40" t="s">
        <v>17</v>
      </c>
      <c r="F79" s="40" t="s">
        <v>166</v>
      </c>
      <c r="G79" s="40" t="s">
        <v>36</v>
      </c>
      <c r="H79" s="176"/>
      <c r="I79" s="175"/>
      <c r="J79" s="175"/>
      <c r="K79" s="175"/>
      <c r="L79" s="185">
        <v>3</v>
      </c>
      <c r="M79" s="175"/>
      <c r="N79" s="175"/>
      <c r="O79" s="185">
        <v>3</v>
      </c>
      <c r="P79" s="185">
        <v>3</v>
      </c>
      <c r="Q79" s="185">
        <v>3</v>
      </c>
      <c r="R79" s="185">
        <v>3</v>
      </c>
      <c r="S79" s="185">
        <v>3</v>
      </c>
      <c r="T79" s="175"/>
      <c r="U79" s="214"/>
      <c r="V79" s="61">
        <v>18</v>
      </c>
      <c r="W79" s="41">
        <v>6210</v>
      </c>
      <c r="X79" s="135">
        <v>0.98399999999999999</v>
      </c>
      <c r="Y79" s="42">
        <v>99.359999999999673</v>
      </c>
      <c r="Z79" s="65"/>
    </row>
    <row r="80" spans="1:26" s="20" customFormat="1" ht="18" customHeight="1" thickBot="1">
      <c r="A80" s="66"/>
      <c r="B80" s="320"/>
      <c r="C80" s="321"/>
      <c r="D80" s="50" t="s">
        <v>66</v>
      </c>
      <c r="E80" s="163" t="s">
        <v>167</v>
      </c>
      <c r="F80" s="163" t="s">
        <v>35</v>
      </c>
      <c r="G80" s="163" t="s">
        <v>36</v>
      </c>
      <c r="H80" s="210"/>
      <c r="I80" s="180"/>
      <c r="J80" s="180"/>
      <c r="K80" s="180"/>
      <c r="L80" s="180"/>
      <c r="M80" s="183">
        <v>20</v>
      </c>
      <c r="N80" s="183">
        <v>20</v>
      </c>
      <c r="O80" s="180"/>
      <c r="P80" s="180"/>
      <c r="Q80" s="180"/>
      <c r="R80" s="180"/>
      <c r="S80" s="180"/>
      <c r="T80" s="183">
        <v>20</v>
      </c>
      <c r="U80" s="209">
        <v>20</v>
      </c>
      <c r="V80" s="63">
        <v>80</v>
      </c>
      <c r="W80" s="52">
        <v>27600</v>
      </c>
      <c r="X80" s="149">
        <v>0.98399999999999999</v>
      </c>
      <c r="Y80" s="53">
        <v>441.60000000000218</v>
      </c>
      <c r="Z80" s="65"/>
    </row>
    <row r="81" spans="1:26" s="20" customFormat="1" ht="15.75" thickBot="1">
      <c r="A81" s="14"/>
      <c r="B81" s="78"/>
      <c r="C81" s="75"/>
      <c r="D81" s="111"/>
      <c r="E81" s="111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7"/>
      <c r="U81" s="18"/>
      <c r="V81" s="88"/>
      <c r="W81" s="77"/>
      <c r="X81" s="77"/>
      <c r="Y81" s="15"/>
      <c r="Z81" s="6"/>
    </row>
    <row r="82" spans="1:26" ht="16.5">
      <c r="D82" s="111"/>
      <c r="E82" s="111"/>
      <c r="P82" s="12"/>
      <c r="W82" s="87" t="s">
        <v>18</v>
      </c>
      <c r="X82" s="83"/>
      <c r="Y82" s="81">
        <v>89915.99980000002</v>
      </c>
    </row>
    <row r="83" spans="1:26" ht="16.5">
      <c r="W83" s="86" t="s">
        <v>19</v>
      </c>
      <c r="X83" s="84">
        <v>0.21</v>
      </c>
      <c r="Y83" s="85">
        <v>18882.359958000005</v>
      </c>
    </row>
    <row r="84" spans="1:26" ht="17.25" thickBot="1">
      <c r="W84" s="82" t="s">
        <v>20</v>
      </c>
      <c r="X84" s="80"/>
      <c r="Y84" s="89">
        <v>108798.35975800002</v>
      </c>
    </row>
    <row r="85" spans="1:26">
      <c r="X85" s="111"/>
      <c r="Y85" s="111"/>
    </row>
    <row r="86" spans="1:26">
      <c r="A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</row>
    <row r="87" spans="1:26">
      <c r="A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</row>
    <row r="88" spans="1:26">
      <c r="A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</row>
    <row r="89" spans="1:26">
      <c r="A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</row>
    <row r="90" spans="1:26">
      <c r="A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111"/>
      <c r="X90" s="111"/>
      <c r="Y90" s="111"/>
      <c r="Z90" s="111"/>
    </row>
    <row r="91" spans="1:26">
      <c r="A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1"/>
      <c r="R91" s="111"/>
      <c r="S91" s="111"/>
      <c r="T91" s="111"/>
      <c r="U91" s="111"/>
      <c r="V91" s="111"/>
      <c r="W91" s="111"/>
      <c r="X91" s="111"/>
      <c r="Y91" s="111"/>
      <c r="Z91" s="111"/>
    </row>
    <row r="92" spans="1:26">
      <c r="A92" s="111"/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11"/>
      <c r="X92" s="111"/>
      <c r="Y92" s="111"/>
      <c r="Z92" s="111"/>
    </row>
    <row r="93" spans="1:26">
      <c r="A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111"/>
      <c r="Y93" s="111"/>
      <c r="Z93" s="111"/>
    </row>
    <row r="94" spans="1:26">
      <c r="A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</row>
    <row r="95" spans="1:26">
      <c r="A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</row>
    <row r="96" spans="1:26">
      <c r="A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</row>
    <row r="97" spans="1:26">
      <c r="A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</row>
    <row r="98" spans="1:26">
      <c r="A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111"/>
    </row>
    <row r="99" spans="1:26">
      <c r="A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  <c r="O99" s="111"/>
      <c r="P99" s="111"/>
      <c r="Q99" s="111"/>
      <c r="R99" s="111"/>
      <c r="S99" s="111"/>
      <c r="T99" s="111"/>
      <c r="U99" s="111"/>
      <c r="V99" s="111"/>
      <c r="W99" s="111"/>
      <c r="X99" s="111"/>
      <c r="Y99" s="111"/>
      <c r="Z99" s="111"/>
    </row>
    <row r="100" spans="1:26">
      <c r="A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</row>
    <row r="101" spans="1:26">
      <c r="A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111"/>
    </row>
    <row r="102" spans="1:26">
      <c r="A102" s="111"/>
      <c r="D102" s="111"/>
      <c r="E102" s="111"/>
      <c r="F102" s="111"/>
      <c r="G102" s="111"/>
      <c r="H102" s="111"/>
      <c r="I102" s="111"/>
      <c r="J102" s="111"/>
      <c r="K102" s="111"/>
      <c r="L102" s="111"/>
      <c r="M102" s="111"/>
      <c r="N102" s="111"/>
      <c r="O102" s="111"/>
      <c r="P102" s="111"/>
      <c r="Q102" s="111"/>
      <c r="R102" s="111"/>
      <c r="S102" s="111"/>
      <c r="T102" s="111"/>
      <c r="U102" s="111"/>
      <c r="V102" s="111"/>
      <c r="W102" s="111"/>
      <c r="X102" s="111"/>
      <c r="Y102" s="111"/>
      <c r="Z102" s="111"/>
    </row>
    <row r="103" spans="1:26">
      <c r="A103" s="111"/>
      <c r="D103" s="111"/>
      <c r="E103" s="111"/>
      <c r="F103" s="111"/>
      <c r="G103" s="111"/>
      <c r="H103" s="111"/>
      <c r="I103" s="111"/>
      <c r="J103" s="111"/>
      <c r="K103" s="111"/>
      <c r="L103" s="111"/>
      <c r="M103" s="111"/>
      <c r="N103" s="111"/>
      <c r="O103" s="111"/>
      <c r="P103" s="111"/>
      <c r="Q103" s="111"/>
      <c r="R103" s="111"/>
      <c r="S103" s="111"/>
      <c r="T103" s="111"/>
      <c r="U103" s="111"/>
      <c r="V103" s="111"/>
      <c r="W103" s="111"/>
      <c r="X103" s="111"/>
      <c r="Y103" s="111"/>
      <c r="Z103" s="111"/>
    </row>
    <row r="104" spans="1:26">
      <c r="A104" s="111"/>
      <c r="D104" s="111"/>
      <c r="E104" s="111"/>
      <c r="F104" s="111"/>
      <c r="G104" s="111"/>
      <c r="H104" s="111"/>
      <c r="I104" s="111"/>
      <c r="J104" s="111"/>
      <c r="K104" s="111"/>
      <c r="L104" s="111"/>
      <c r="M104" s="111"/>
      <c r="N104" s="111"/>
      <c r="O104" s="111"/>
      <c r="P104" s="111"/>
      <c r="Q104" s="111"/>
      <c r="R104" s="111"/>
      <c r="S104" s="111"/>
      <c r="T104" s="111"/>
      <c r="U104" s="111"/>
      <c r="V104" s="111"/>
      <c r="W104" s="111"/>
      <c r="X104" s="111"/>
      <c r="Y104" s="111"/>
      <c r="Z104" s="111"/>
    </row>
    <row r="105" spans="1:26">
      <c r="A105" s="111"/>
      <c r="D105" s="111"/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</row>
    <row r="106" spans="1:26">
      <c r="A106" s="111"/>
      <c r="D106" s="111"/>
      <c r="E106" s="111"/>
      <c r="F106" s="111"/>
      <c r="G106" s="111"/>
      <c r="H106" s="111"/>
      <c r="I106" s="111"/>
      <c r="J106" s="111"/>
      <c r="K106" s="111"/>
      <c r="L106" s="111"/>
      <c r="M106" s="111"/>
      <c r="N106" s="111"/>
      <c r="O106" s="111"/>
      <c r="P106" s="111"/>
      <c r="Q106" s="111"/>
      <c r="R106" s="111"/>
      <c r="S106" s="111"/>
      <c r="T106" s="111"/>
      <c r="U106" s="111"/>
      <c r="V106" s="111"/>
      <c r="W106" s="111"/>
      <c r="X106" s="111"/>
      <c r="Y106" s="111"/>
      <c r="Z106" s="111"/>
    </row>
    <row r="107" spans="1:26">
      <c r="A107" s="111"/>
      <c r="D107" s="111"/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</row>
    <row r="108" spans="1:26">
      <c r="A108" s="111"/>
      <c r="D108" s="111"/>
      <c r="E108" s="111"/>
      <c r="F108" s="111"/>
      <c r="G108" s="111"/>
      <c r="H108" s="111"/>
      <c r="I108" s="111"/>
      <c r="J108" s="111"/>
      <c r="K108" s="111"/>
      <c r="L108" s="111"/>
      <c r="M108" s="111"/>
      <c r="N108" s="111"/>
      <c r="O108" s="111"/>
      <c r="P108" s="111"/>
      <c r="Q108" s="111"/>
      <c r="R108" s="111"/>
      <c r="S108" s="111"/>
      <c r="T108" s="111"/>
      <c r="U108" s="111"/>
      <c r="V108" s="111"/>
      <c r="W108" s="111"/>
      <c r="X108" s="111"/>
      <c r="Y108" s="111"/>
      <c r="Z108" s="111"/>
    </row>
    <row r="109" spans="1:26">
      <c r="A109" s="111"/>
      <c r="D109" s="111"/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</row>
    <row r="110" spans="1:26">
      <c r="A110" s="111"/>
      <c r="D110" s="111"/>
      <c r="E110" s="111"/>
      <c r="F110" s="111"/>
      <c r="G110" s="111"/>
      <c r="H110" s="111"/>
      <c r="I110" s="111"/>
      <c r="J110" s="111"/>
      <c r="K110" s="111"/>
      <c r="L110" s="111"/>
      <c r="M110" s="111"/>
      <c r="N110" s="111"/>
      <c r="O110" s="111"/>
      <c r="P110" s="111"/>
      <c r="Q110" s="111"/>
      <c r="R110" s="111"/>
      <c r="S110" s="111"/>
      <c r="T110" s="111"/>
      <c r="U110" s="111"/>
      <c r="V110" s="111"/>
      <c r="W110" s="111"/>
      <c r="X110" s="111"/>
      <c r="Y110" s="111"/>
      <c r="Z110" s="111"/>
    </row>
    <row r="111" spans="1:26">
      <c r="A111" s="111"/>
      <c r="D111" s="111"/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</row>
    <row r="115" spans="2:2">
      <c r="B115" s="111"/>
    </row>
  </sheetData>
  <mergeCells count="28">
    <mergeCell ref="B76:B80"/>
    <mergeCell ref="C76:C80"/>
    <mergeCell ref="B42:B43"/>
    <mergeCell ref="B44:B60"/>
    <mergeCell ref="C44:C60"/>
    <mergeCell ref="X7:X9"/>
    <mergeCell ref="Y7:Y9"/>
    <mergeCell ref="W7:W9"/>
    <mergeCell ref="B34:B35"/>
    <mergeCell ref="C34:C35"/>
    <mergeCell ref="V7:V9"/>
    <mergeCell ref="B32:B33"/>
    <mergeCell ref="B27:B31"/>
    <mergeCell ref="B7:B9"/>
    <mergeCell ref="C7:C9"/>
    <mergeCell ref="D7:D9"/>
    <mergeCell ref="C19:C26"/>
    <mergeCell ref="B19:B26"/>
    <mergeCell ref="C10:C15"/>
    <mergeCell ref="B10:B15"/>
    <mergeCell ref="C16:C18"/>
    <mergeCell ref="B16:B18"/>
    <mergeCell ref="C42:C43"/>
    <mergeCell ref="H7:U7"/>
    <mergeCell ref="E7:E9"/>
    <mergeCell ref="F7:F9"/>
    <mergeCell ref="G7:G9"/>
    <mergeCell ref="B36:B4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22"/>
  <sheetViews>
    <sheetView showGridLines="0" showZeros="0" zoomScale="70" zoomScaleNormal="70" workbookViewId="0">
      <selection activeCell="B31" sqref="B31"/>
    </sheetView>
  </sheetViews>
  <sheetFormatPr baseColWidth="10" defaultRowHeight="15"/>
  <cols>
    <col min="1" max="1" width="2.5703125" style="111" customWidth="1"/>
    <col min="2" max="2" width="17.42578125" style="78" customWidth="1"/>
    <col min="3" max="3" width="26.85546875" style="78" customWidth="1"/>
    <col min="4" max="4" width="45.85546875" style="78" bestFit="1" customWidth="1"/>
    <col min="5" max="7" width="3.85546875" style="111" customWidth="1"/>
    <col min="8" max="12" width="4.28515625" style="111" customWidth="1"/>
    <col min="13" max="13" width="4.5703125" style="111" customWidth="1"/>
    <col min="14" max="18" width="4.28515625" style="111" customWidth="1"/>
    <col min="19" max="19" width="13.5703125" style="111" customWidth="1"/>
    <col min="20" max="20" width="17.85546875" style="75" customWidth="1"/>
    <col min="21" max="21" width="11.7109375" style="75" customWidth="1"/>
    <col min="22" max="22" width="15.85546875" style="75" customWidth="1"/>
    <col min="23" max="23" width="22.7109375" style="75" customWidth="1"/>
    <col min="24" max="24" width="15.85546875" style="75" bestFit="1" customWidth="1"/>
    <col min="25" max="25" width="2.28515625" style="111" customWidth="1"/>
    <col min="26" max="26" width="11.42578125" style="19"/>
    <col min="27" max="27" width="17.140625" style="19" bestFit="1" customWidth="1"/>
    <col min="28" max="28" width="12.140625" style="19" bestFit="1" customWidth="1"/>
    <col min="29" max="16384" width="11.42578125" style="19"/>
  </cols>
  <sheetData>
    <row r="1" spans="1:28" ht="15.75" thickBot="1"/>
    <row r="2" spans="1:28" ht="19.5">
      <c r="B2" s="99" t="s">
        <v>32</v>
      </c>
      <c r="C2" s="131"/>
      <c r="D2" s="91"/>
      <c r="E2" s="91"/>
      <c r="F2" s="91"/>
      <c r="G2" s="91"/>
      <c r="H2" s="91"/>
      <c r="I2" s="128"/>
    </row>
    <row r="3" spans="1:28" ht="19.5">
      <c r="B3" s="103" t="s">
        <v>80</v>
      </c>
      <c r="C3" s="132"/>
      <c r="D3" s="92"/>
      <c r="E3" s="92"/>
      <c r="F3" s="92"/>
      <c r="G3" s="92"/>
      <c r="H3" s="92"/>
      <c r="I3" s="129"/>
    </row>
    <row r="4" spans="1:28" ht="19.5">
      <c r="B4" s="103" t="s">
        <v>33</v>
      </c>
      <c r="C4" s="132"/>
      <c r="D4" s="92"/>
      <c r="E4" s="92"/>
      <c r="F4" s="92"/>
      <c r="G4" s="92"/>
      <c r="H4" s="92"/>
      <c r="I4" s="129"/>
    </row>
    <row r="5" spans="1:28" ht="20.25" thickBot="1">
      <c r="B5" s="125" t="s">
        <v>86</v>
      </c>
      <c r="C5" s="133"/>
      <c r="D5" s="90"/>
      <c r="E5" s="90"/>
      <c r="F5" s="90"/>
      <c r="G5" s="90"/>
      <c r="H5" s="90"/>
      <c r="I5" s="130"/>
    </row>
    <row r="6" spans="1:28" ht="15.75" thickBot="1"/>
    <row r="7" spans="1:28" ht="15.75" customHeight="1">
      <c r="B7" s="281" t="s">
        <v>94</v>
      </c>
      <c r="C7" s="288" t="s">
        <v>101</v>
      </c>
      <c r="D7" s="284" t="s">
        <v>95</v>
      </c>
      <c r="E7" s="290" t="s">
        <v>5</v>
      </c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2"/>
      <c r="S7" s="286" t="s">
        <v>127</v>
      </c>
      <c r="T7" s="293" t="s">
        <v>96</v>
      </c>
      <c r="U7" s="293" t="s">
        <v>97</v>
      </c>
      <c r="V7" s="293" t="s">
        <v>98</v>
      </c>
      <c r="W7" s="293" t="s">
        <v>125</v>
      </c>
      <c r="X7" s="279" t="s">
        <v>99</v>
      </c>
    </row>
    <row r="8" spans="1:28" ht="15" customHeight="1">
      <c r="B8" s="282"/>
      <c r="C8" s="289"/>
      <c r="D8" s="285"/>
      <c r="E8" s="126" t="s">
        <v>10</v>
      </c>
      <c r="F8" s="58" t="s">
        <v>11</v>
      </c>
      <c r="G8" s="58" t="s">
        <v>12</v>
      </c>
      <c r="H8" s="58" t="s">
        <v>13</v>
      </c>
      <c r="I8" s="58" t="s">
        <v>14</v>
      </c>
      <c r="J8" s="58" t="s">
        <v>15</v>
      </c>
      <c r="K8" s="58" t="s">
        <v>16</v>
      </c>
      <c r="L8" s="58" t="s">
        <v>10</v>
      </c>
      <c r="M8" s="58" t="s">
        <v>11</v>
      </c>
      <c r="N8" s="58" t="s">
        <v>12</v>
      </c>
      <c r="O8" s="58" t="s">
        <v>13</v>
      </c>
      <c r="P8" s="58" t="s">
        <v>14</v>
      </c>
      <c r="Q8" s="58" t="s">
        <v>15</v>
      </c>
      <c r="R8" s="200" t="s">
        <v>16</v>
      </c>
      <c r="S8" s="287"/>
      <c r="T8" s="294"/>
      <c r="U8" s="294"/>
      <c r="V8" s="294"/>
      <c r="W8" s="294"/>
      <c r="X8" s="280"/>
    </row>
    <row r="9" spans="1:28" ht="15.75" customHeight="1">
      <c r="B9" s="282"/>
      <c r="C9" s="289"/>
      <c r="D9" s="285"/>
      <c r="E9" s="201">
        <v>14</v>
      </c>
      <c r="F9" s="59">
        <v>15</v>
      </c>
      <c r="G9" s="59">
        <v>16</v>
      </c>
      <c r="H9" s="59">
        <v>17</v>
      </c>
      <c r="I9" s="59">
        <v>18</v>
      </c>
      <c r="J9" s="59">
        <v>19</v>
      </c>
      <c r="K9" s="59">
        <v>20</v>
      </c>
      <c r="L9" s="59">
        <v>21</v>
      </c>
      <c r="M9" s="59">
        <v>22</v>
      </c>
      <c r="N9" s="59">
        <v>23</v>
      </c>
      <c r="O9" s="59">
        <v>24</v>
      </c>
      <c r="P9" s="59">
        <v>25</v>
      </c>
      <c r="Q9" s="59">
        <v>26</v>
      </c>
      <c r="R9" s="202">
        <v>27</v>
      </c>
      <c r="S9" s="287"/>
      <c r="T9" s="294"/>
      <c r="U9" s="294"/>
      <c r="V9" s="294"/>
      <c r="W9" s="294"/>
      <c r="X9" s="280"/>
    </row>
    <row r="10" spans="1:28" s="20" customFormat="1" ht="18" customHeight="1">
      <c r="A10" s="100"/>
      <c r="B10" s="257" t="s">
        <v>93</v>
      </c>
      <c r="C10" s="257" t="s">
        <v>119</v>
      </c>
      <c r="D10" s="257" t="s">
        <v>120</v>
      </c>
      <c r="E10" s="271"/>
      <c r="F10" s="271"/>
      <c r="G10" s="271"/>
      <c r="H10" s="271"/>
      <c r="I10" s="271"/>
      <c r="J10" s="272"/>
      <c r="K10" s="272"/>
      <c r="L10" s="272"/>
      <c r="M10" s="272"/>
      <c r="N10" s="272"/>
      <c r="O10" s="272"/>
      <c r="P10" s="272"/>
      <c r="Q10" s="272"/>
      <c r="R10" s="272"/>
      <c r="S10" s="268">
        <v>105</v>
      </c>
      <c r="T10" s="269">
        <v>75714.28571428571</v>
      </c>
      <c r="U10" s="270">
        <v>0.67720000000000002</v>
      </c>
      <c r="V10" s="269">
        <v>24440.571428571428</v>
      </c>
      <c r="W10" s="269">
        <v>24512</v>
      </c>
      <c r="X10" s="269">
        <v>29659.52</v>
      </c>
      <c r="Y10" s="111"/>
    </row>
    <row r="11" spans="1:28" s="20" customFormat="1" ht="18" customHeight="1">
      <c r="A11" s="100"/>
      <c r="B11" s="257" t="s">
        <v>93</v>
      </c>
      <c r="C11" s="257" t="s">
        <v>121</v>
      </c>
      <c r="D11" s="257" t="s">
        <v>126</v>
      </c>
      <c r="E11" s="271"/>
      <c r="F11" s="271"/>
      <c r="G11" s="271"/>
      <c r="H11" s="271"/>
      <c r="I11" s="271"/>
      <c r="J11" s="271"/>
      <c r="K11" s="271"/>
      <c r="L11" s="272"/>
      <c r="M11" s="272"/>
      <c r="N11" s="272"/>
      <c r="O11" s="272"/>
      <c r="P11" s="272"/>
      <c r="Q11" s="272"/>
      <c r="R11" s="272"/>
      <c r="S11" s="268">
        <v>20</v>
      </c>
      <c r="T11" s="269">
        <v>268800</v>
      </c>
      <c r="U11" s="270">
        <v>0.90349999999999997</v>
      </c>
      <c r="V11" s="269">
        <v>25939.200000000012</v>
      </c>
      <c r="W11" s="269">
        <v>25939.200000000012</v>
      </c>
      <c r="X11" s="258">
        <v>31386.432000000015</v>
      </c>
      <c r="Y11" s="111"/>
    </row>
    <row r="12" spans="1:28" s="20" customFormat="1" ht="18" customHeight="1">
      <c r="A12" s="100"/>
      <c r="B12" s="257" t="s">
        <v>93</v>
      </c>
      <c r="C12" s="257" t="s">
        <v>139</v>
      </c>
      <c r="D12" s="257" t="s">
        <v>126</v>
      </c>
      <c r="E12" s="271"/>
      <c r="F12" s="271"/>
      <c r="G12" s="271"/>
      <c r="H12" s="271"/>
      <c r="I12" s="271"/>
      <c r="J12" s="271"/>
      <c r="K12" s="271"/>
      <c r="L12" s="272"/>
      <c r="M12" s="272"/>
      <c r="N12" s="272"/>
      <c r="O12" s="272"/>
      <c r="P12" s="272"/>
      <c r="Q12" s="272"/>
      <c r="R12" s="272"/>
      <c r="S12" s="268">
        <v>20</v>
      </c>
      <c r="T12" s="269">
        <v>481600</v>
      </c>
      <c r="U12" s="270">
        <v>0.92200000000000004</v>
      </c>
      <c r="V12" s="269">
        <v>37564.799999999988</v>
      </c>
      <c r="W12" s="269">
        <v>37564.799999999988</v>
      </c>
      <c r="X12" s="258">
        <v>45453.407999999989</v>
      </c>
      <c r="Y12" s="111"/>
    </row>
    <row r="13" spans="1:28" s="20" customFormat="1" ht="18" customHeight="1">
      <c r="A13" s="100"/>
      <c r="B13" s="257" t="s">
        <v>93</v>
      </c>
      <c r="C13" s="257" t="s">
        <v>172</v>
      </c>
      <c r="D13" s="257" t="s">
        <v>120</v>
      </c>
      <c r="E13" s="271"/>
      <c r="F13" s="271"/>
      <c r="G13" s="271"/>
      <c r="H13" s="271"/>
      <c r="I13" s="271"/>
      <c r="J13" s="271"/>
      <c r="K13" s="271"/>
      <c r="L13" s="272"/>
      <c r="M13" s="272"/>
      <c r="N13" s="272"/>
      <c r="O13" s="272"/>
      <c r="P13" s="272"/>
      <c r="Q13" s="272"/>
      <c r="R13" s="272"/>
      <c r="S13" s="268">
        <v>25</v>
      </c>
      <c r="T13" s="269">
        <v>19800</v>
      </c>
      <c r="U13" s="270">
        <v>0.67720000000000002</v>
      </c>
      <c r="V13" s="269">
        <v>6391.4399999999987</v>
      </c>
      <c r="W13" s="269">
        <v>6391.4399999999987</v>
      </c>
      <c r="X13" s="258">
        <v>7733.6423999999988</v>
      </c>
      <c r="Y13" s="111"/>
    </row>
    <row r="14" spans="1:28" s="20" customFormat="1" ht="22.5" customHeight="1">
      <c r="A14" s="100"/>
      <c r="B14" s="79"/>
      <c r="C14" s="79"/>
      <c r="D14" s="79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61"/>
    </row>
    <row r="15" spans="1:28" s="20" customFormat="1">
      <c r="A15" s="100"/>
      <c r="B15" s="79"/>
      <c r="C15" s="79"/>
      <c r="D15" s="79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7"/>
      <c r="R15" s="18"/>
      <c r="S15" s="101"/>
      <c r="T15" s="77"/>
      <c r="U15" s="77"/>
      <c r="V15" s="77"/>
      <c r="W15" s="77"/>
      <c r="X15" s="76"/>
      <c r="Y15" s="111"/>
    </row>
    <row r="16" spans="1:28">
      <c r="C16" s="79"/>
      <c r="M16" s="12"/>
      <c r="S16" s="12"/>
      <c r="T16" s="127"/>
      <c r="U16" s="127"/>
      <c r="V16" s="127"/>
      <c r="W16" s="127"/>
      <c r="X16" s="127"/>
    </row>
    <row r="17" spans="3:24">
      <c r="C17" s="79"/>
      <c r="M17" s="12"/>
      <c r="S17" s="12"/>
      <c r="T17" s="127"/>
      <c r="U17" s="127"/>
      <c r="V17" s="127"/>
      <c r="W17" s="127"/>
      <c r="X17" s="127"/>
    </row>
    <row r="18" spans="3:24">
      <c r="C18" s="79"/>
    </row>
    <row r="19" spans="3:24">
      <c r="C19" s="79"/>
    </row>
    <row r="20" spans="3:24">
      <c r="C20" s="79"/>
    </row>
    <row r="21" spans="3:24" s="111" customFormat="1">
      <c r="C21" s="79"/>
      <c r="D21" s="78"/>
      <c r="T21" s="75"/>
      <c r="U21" s="75"/>
      <c r="V21" s="75"/>
      <c r="W21" s="75"/>
      <c r="X21" s="75"/>
    </row>
    <row r="22" spans="3:24">
      <c r="C22" s="79"/>
    </row>
  </sheetData>
  <mergeCells count="10">
    <mergeCell ref="B7:B9"/>
    <mergeCell ref="C7:C9"/>
    <mergeCell ref="D7:D9"/>
    <mergeCell ref="E7:R7"/>
    <mergeCell ref="S7:S9"/>
    <mergeCell ref="T7:T9"/>
    <mergeCell ref="W7:W9"/>
    <mergeCell ref="U7:U9"/>
    <mergeCell ref="V7:V9"/>
    <mergeCell ref="X7:X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111" customFormat="1"/>
    <row r="2" spans="1:50" s="111" customFormat="1" ht="15.75" thickBot="1"/>
    <row r="3" spans="1:50" s="19" customFormat="1" ht="19.5">
      <c r="A3" s="109"/>
      <c r="B3" s="99" t="str">
        <f>+PORTADA!B9</f>
        <v>DIRECCIÓN GENERAL 
DE TRANSPORTE Y MOVILIDAD</v>
      </c>
      <c r="C3" s="121"/>
      <c r="D3" s="115"/>
      <c r="E3" s="115"/>
      <c r="F3" s="116"/>
      <c r="G3" s="111"/>
      <c r="H3" s="111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</row>
    <row r="4" spans="1:50" s="19" customFormat="1" ht="19.5">
      <c r="A4" s="109"/>
      <c r="B4" s="103" t="str">
        <f>+PORTADA!B10</f>
        <v>Consejería de Transporte (Comunidad de Madrid)</v>
      </c>
      <c r="C4" s="122"/>
      <c r="D4" s="114"/>
      <c r="E4" s="114"/>
      <c r="F4" s="117"/>
      <c r="G4" s="111"/>
      <c r="H4" s="111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</row>
    <row r="5" spans="1:50" s="19" customFormat="1" ht="19.5">
      <c r="A5" s="109"/>
      <c r="B5" s="103" t="str">
        <f>+PORTADA!B12</f>
        <v>Campaña Diciembre 2020</v>
      </c>
      <c r="C5" s="122"/>
      <c r="D5" s="114"/>
      <c r="E5" s="114"/>
      <c r="F5" s="117"/>
      <c r="G5" s="111"/>
      <c r="H5" s="111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</row>
    <row r="6" spans="1:50" s="19" customFormat="1" ht="19.5">
      <c r="A6" s="109"/>
      <c r="B6" s="103" t="e">
        <f>+PORTADA!#REF!</f>
        <v>#REF!</v>
      </c>
      <c r="C6" s="124"/>
      <c r="D6" s="118"/>
      <c r="E6" s="118"/>
      <c r="F6" s="119"/>
      <c r="G6" s="111"/>
      <c r="H6" s="111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3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</row>
    <row r="7" spans="1:50" s="19" customFormat="1" ht="20.25" thickBot="1">
      <c r="A7" s="109"/>
      <c r="B7" s="120" t="s">
        <v>88</v>
      </c>
      <c r="C7" s="123"/>
      <c r="D7" s="112"/>
      <c r="E7" s="112"/>
      <c r="F7" s="113"/>
      <c r="G7" s="111"/>
      <c r="H7" s="111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3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</row>
    <row r="8" spans="1:50">
      <c r="B8" s="10"/>
      <c r="C8" s="6"/>
      <c r="D8" s="6"/>
      <c r="E8" s="6"/>
      <c r="F8" s="6"/>
    </row>
    <row r="9" spans="1:50" s="111" customFormat="1">
      <c r="B9" s="10"/>
    </row>
    <row r="10" spans="1:50" s="111" customFormat="1" ht="15.75" thickBot="1">
      <c r="B10" s="10"/>
    </row>
    <row r="11" spans="1:50">
      <c r="B11" s="10"/>
      <c r="C11" s="6"/>
      <c r="D11" s="322" t="s">
        <v>89</v>
      </c>
      <c r="E11" s="111"/>
      <c r="F11" s="322" t="s">
        <v>22</v>
      </c>
      <c r="G11" s="111"/>
      <c r="H11" s="322" t="s">
        <v>90</v>
      </c>
      <c r="I11" s="111"/>
      <c r="J11" s="111"/>
    </row>
    <row r="12" spans="1:50" ht="15.75" thickBot="1">
      <c r="B12" s="6"/>
      <c r="C12" s="6"/>
      <c r="D12" s="323"/>
      <c r="E12" s="111"/>
      <c r="F12" s="323"/>
      <c r="G12" s="111"/>
      <c r="H12" s="323"/>
      <c r="I12" s="111"/>
      <c r="J12" s="111"/>
    </row>
    <row r="13" spans="1:50" ht="15.75" thickBot="1">
      <c r="B13" s="8"/>
      <c r="C13" s="8"/>
      <c r="D13" s="8"/>
      <c r="E13" s="8"/>
      <c r="F13" s="8"/>
      <c r="J13" s="111"/>
    </row>
    <row r="14" spans="1:50" s="6" customFormat="1">
      <c r="B14" s="94" t="s">
        <v>23</v>
      </c>
      <c r="C14" s="7"/>
      <c r="D14" s="105"/>
      <c r="E14" s="11"/>
      <c r="F14" s="105"/>
      <c r="H14" s="105"/>
      <c r="J14" s="111"/>
    </row>
    <row r="15" spans="1:50" s="6" customFormat="1">
      <c r="B15" s="106" t="s">
        <v>24</v>
      </c>
      <c r="C15" s="9"/>
      <c r="D15" s="102">
        <f>+D19*D14%</f>
        <v>0</v>
      </c>
      <c r="E15" s="8"/>
      <c r="F15" s="102">
        <f>+F19*F14%</f>
        <v>0</v>
      </c>
      <c r="H15" s="102">
        <f>+H19*H14%</f>
        <v>0</v>
      </c>
      <c r="J15" s="111"/>
    </row>
    <row r="16" spans="1:50" s="6" customFormat="1">
      <c r="B16" s="106" t="s">
        <v>25</v>
      </c>
      <c r="C16" s="7"/>
      <c r="D16" s="97" t="e">
        <f>+D17/D14</f>
        <v>#DIV/0!</v>
      </c>
      <c r="E16" s="8"/>
      <c r="F16" s="97" t="e">
        <f>+F17/F14</f>
        <v>#DIV/0!</v>
      </c>
      <c r="H16" s="97" t="e">
        <f>+H17/H14</f>
        <v>#DIV/0!</v>
      </c>
      <c r="J16" s="111"/>
    </row>
    <row r="17" spans="2:10" s="6" customFormat="1">
      <c r="B17" s="108" t="s">
        <v>26</v>
      </c>
      <c r="C17" s="7"/>
      <c r="D17" s="95"/>
      <c r="E17" s="11"/>
      <c r="F17" s="95"/>
      <c r="H17" s="95"/>
      <c r="J17" s="111"/>
    </row>
    <row r="18" spans="2:10" s="6" customFormat="1">
      <c r="B18" s="108" t="s">
        <v>27</v>
      </c>
      <c r="C18" s="9"/>
      <c r="D18" s="102">
        <f>+D19*D17%</f>
        <v>0</v>
      </c>
      <c r="E18" s="8"/>
      <c r="F18" s="102">
        <f>+F19*F17%</f>
        <v>0</v>
      </c>
      <c r="H18" s="102">
        <f>+H19*H17%</f>
        <v>0</v>
      </c>
      <c r="J18" s="111"/>
    </row>
    <row r="19" spans="2:10" s="6" customFormat="1" ht="15.75" thickBot="1">
      <c r="B19" s="107" t="s">
        <v>28</v>
      </c>
      <c r="C19" s="9"/>
      <c r="D19" s="104"/>
      <c r="E19" s="8"/>
      <c r="F19" s="104"/>
      <c r="H19" s="104"/>
      <c r="J19" s="111"/>
    </row>
    <row r="20" spans="2:10">
      <c r="J20" s="111"/>
    </row>
    <row r="21" spans="2:10">
      <c r="B21" s="110"/>
    </row>
    <row r="22" spans="2:10">
      <c r="B22" s="110" t="s">
        <v>91</v>
      </c>
    </row>
    <row r="23" spans="2:10">
      <c r="B23" s="110" t="s">
        <v>92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PORTADA</vt:lpstr>
      <vt:lpstr>OPTICO MEDIOS</vt:lpstr>
      <vt:lpstr>PLAN PRENSA</vt:lpstr>
      <vt:lpstr>PLAN RADIO</vt:lpstr>
      <vt:lpstr>PLAN EXTERIOR</vt:lpstr>
      <vt:lpstr>EVALUACION</vt:lpstr>
      <vt:lpstr>EVALUACION!Área_de_impresión</vt:lpstr>
      <vt:lpstr>'OPTICO MEDIOS'!Área_de_impresión</vt:lpstr>
      <vt:lpstr>'PLAN EXTERIOR'!Área_de_impresión</vt:lpstr>
      <vt:lpstr>'PLAN PRENSA'!Área_de_impresión</vt:lpstr>
      <vt:lpstr>'PLAN RADIO'!Área_de_impresión</vt:lpstr>
      <vt:lpstr>PORTADA!Área_de_impresión</vt:lpstr>
      <vt:lpstr>'PLAN RADIO'!Títulos_a_imprimir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2021-09-13T14:05:35Z</cp:lastPrinted>
  <dcterms:created xsi:type="dcterms:W3CDTF">2020-11-26T14:31:18Z</dcterms:created>
  <dcterms:modified xsi:type="dcterms:W3CDTF">2022-01-12T11:11:16Z</dcterms:modified>
</cp:coreProperties>
</file>