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PI 841-21\"/>
    </mc:Choice>
  </mc:AlternateContent>
  <bookViews>
    <workbookView xWindow="0" yWindow="0" windowWidth="21600" windowHeight="8910"/>
  </bookViews>
  <sheets>
    <sheet name="Portada " sheetId="20" r:id="rId1"/>
    <sheet name="Justificacion" sheetId="15" state="hidden" r:id="rId2"/>
    <sheet name="Òptico" sheetId="19" state="hidden" r:id="rId3"/>
    <sheet name="Plan Prensa" sheetId="1" r:id="rId4"/>
    <sheet name="Materiales" sheetId="17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</externalReferences>
  <definedNames>
    <definedName name="\B">[1]FRECEFECBAILEYS!#REF!</definedName>
    <definedName name="\c">#REF!</definedName>
    <definedName name="\h">#N/A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hidden="1">{#N/A,#N/A,FALSE,"ABR";#N/A,#N/A,FALSE,"MAR";#N/A,#N/A,FALSE,"CUSTOS"}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>#REF!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hidden="1">{#N/A,#N/A,FALSE,"ABR";#N/A,#N/A,FALSE,"MAR";#N/A,#N/A,FALSE,"CUSTOS"}</definedName>
    <definedName name="________rs156">#REF!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hidden="1">{#N/A,#N/A,FALSE,"ABR";#N/A,#N/A,FALSE,"MAR";#N/A,#N/A,FALSE,"CUSTOS"}</definedName>
    <definedName name="_______cri2">#REF!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hidden="1">{#N/A,#N/A,FALSE,"ABR";#N/A,#N/A,FALSE,"MAR";#N/A,#N/A,FALSE,"CUSTOS"}</definedName>
    <definedName name="_______rs156">#REF!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hidden="1">{#N/A,#N/A,FALSE,"ABR";#N/A,#N/A,FALSE,"MAR";#N/A,#N/A,FALSE,"CUSTOS"}</definedName>
    <definedName name="______cri2">#REF!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hidden="1">{#N/A,#N/A,FALSE,"ABR";#N/A,#N/A,FALSE,"MAR";#N/A,#N/A,FALSE,"CUSTOS"}</definedName>
    <definedName name="______rs156">#REF!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AE1" hidden="1">{#N/A,#N/A,FALSE,"ABR";#N/A,#N/A,FALSE,"MAR";#N/A,#N/A,FALSE,"CUSTOS"}</definedName>
    <definedName name="_____CAL1">#REF!</definedName>
    <definedName name="_____cri2">#REF!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cf2">#REF!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hidden="1">{#N/A,#N/A,FALSE,"ABR";#N/A,#N/A,FALSE,"MAR";#N/A,#N/A,FALSE,"CUSTOS"}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>#REF!</definedName>
    <definedName name="____a32">#REF!</definedName>
    <definedName name="____AE1" hidden="1">{#N/A,#N/A,FALSE,"ABR";#N/A,#N/A,FALSE,"MAR";#N/A,#N/A,FALSE,"CUSTOS"}</definedName>
    <definedName name="____CAL1">#REF!</definedName>
    <definedName name="____cri2">#REF!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AE1" hidden="1">{#N/A,#N/A,FALSE,"ABR";#N/A,#N/A,FALSE,"MAR";#N/A,#N/A,FALSE,"CUSTOS"}</definedName>
    <definedName name="___CAL1">#REF!</definedName>
    <definedName name="___cri2">#REF!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AE1" hidden="1">{#N/A,#N/A,FALSE,"ABR";#N/A,#N/A,FALSE,"MAR";#N/A,#N/A,FALSE,"CUSTOS"}</definedName>
    <definedName name="__CAL1">#REF!</definedName>
    <definedName name="__cri2">#REF!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AE1" hidden="1">{#N/A,#N/A,FALSE,"ABR";#N/A,#N/A,FALSE,"MAR";#N/A,#N/A,FALSE,"CUSTOS"}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F11">#REF!</definedName>
    <definedName name="_F21">#REF!</definedName>
    <definedName name="_F22">#REF!</definedName>
    <definedName name="_F23">#REF!</definedName>
    <definedName name="_xlnm._FilterDatabase" localSheetId="4" hidden="1">Materiales!$A$13:$IR$31</definedName>
    <definedName name="_xlnm._FilterDatabase" localSheetId="2" hidden="1">Òptico!$A$33:$I$35</definedName>
    <definedName name="_xlnm._FilterDatabase" localSheetId="3" hidden="1">'Plan Prensa'!$A$18:$W$20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#N/A</definedName>
    <definedName name="A_impresión_IM">#REF!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D" hidden="1">{"PYGP",#N/A,TRUE,"PandL";"BALANCEP",#N/A,TRUE,"BS";"Estado Cash Flow",#N/A,TRUE,"CFlow";"debt",#N/A,TRUE,"Debt";"worcap",#N/A,TRUE,"WorCap";"Analisis Impuestos",#N/A,TRUE,"Tax"}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fh" hidden="1">{#N/A,#N/A,FALSE,"ABR";#N/A,#N/A,FALSE,"MAR";#N/A,#N/A,FALSE,"CUSTOS"}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hidden="1">{#N/A,#N/A,FALSE,"ABR";#N/A,#N/A,FALSE,"MAR";#N/A,#N/A,FALSE,"CUSTOS"}</definedName>
    <definedName name="aEfr">#REF!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CIANTE">#REF!</definedName>
    <definedName name="APPROVAL" localSheetId="0">[5]Details!#REF!</definedName>
    <definedName name="APPROVAL">'[6]Media Plan'!#REF!</definedName>
    <definedName name="aq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4">Materiales!$A$1:$G$34</definedName>
    <definedName name="_xlnm.Print_Area">#N/A</definedName>
    <definedName name="Area1">#REF!,#REF!</definedName>
    <definedName name="arse">[9]xBRADx!$B$1:$K$402</definedName>
    <definedName name="AS" localSheetId="0" hidden="1">{"'mayo'!$A$1:$AO$202"}</definedName>
    <definedName name="AS" hidden="1">{"'mayo'!$A$1:$AO$202"}</definedName>
    <definedName name="asasas" hidden="1">{"'banner (abr)'!$A$14:$G$22"}</definedName>
    <definedName name="ASCASAD">'[3]TVE20"'!#REF!</definedName>
    <definedName name="ASD">[1]FRECEFECBAILEYS!#REF!</definedName>
    <definedName name="ASDadDdDdDAad">#REF!</definedName>
    <definedName name="ASDASD">#REF!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[1]FRECEFECBAILEYS!#REF!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R">[1]FRECEFECBAILEYS!#REF!</definedName>
    <definedName name="ASFASF">#REF!</definedName>
    <definedName name="ass" hidden="1">{"PYGP",#N/A,TRUE,"PandL";"BALANCEP",#N/A,TRUE,"BS";"Estado Cash Flow",#N/A,TRUE,"CFlow";"debt",#N/A,TRUE,"Debt";"worcap",#N/A,TRUE,"WorCap";"Analisis Impuestos",#N/A,TRUE,"Tax"}</definedName>
    <definedName name="AST">[1]FRECEFECBAILEYS!#REF!</definedName>
    <definedName name="autobuses" hidden="1">{"'banner (abr)'!$A$14:$G$22"}</definedName>
    <definedName name="awe">#REF!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[10]REV!#REF!</definedName>
    <definedName name="_xlnm.Database">#REF!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D">'[11].EvaluaciónTV'!#REF!</definedName>
    <definedName name="BETA" hidden="1">{#N/A,#N/A,FALSE,"ABR";#N/A,#N/A,FALSE,"MAR";#N/A,#N/A,FALSE,"CUSTOS"}</definedName>
    <definedName name="BFX_BRANDFX">60122</definedName>
    <definedName name="bg">'[3]TVE20"'!#REF!</definedName>
    <definedName name="blackberry2" hidden="1">{"'banner (abr)'!$A$14:$G$22"}</definedName>
    <definedName name="Bloque">#REF!</definedName>
    <definedName name="BLTP">#REF!</definedName>
    <definedName name="bO">#REF!</definedName>
    <definedName name="Breadcrumb">#REF!</definedName>
    <definedName name="bredd">#REF!</definedName>
    <definedName name="bruto">[12]LARCAL!#REF!</definedName>
    <definedName name="BrutoNegociado">[12]LARCAL!#REF!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>'[13]Lanzamiento Fiat 500 X'!$AC$39</definedName>
    <definedName name="bV">#REF!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">'[3]TVE20"'!#REF!</definedName>
    <definedName name="CADENA">[14]CALENP!#REF!</definedName>
    <definedName name="Cadena1">"TVE"</definedName>
    <definedName name="CADENAS">[15]RATIOS!$N$6:$N$30</definedName>
    <definedName name="CAL.RAD">#REF!</definedName>
    <definedName name="CAL.RAD1">#REF!</definedName>
    <definedName name="CALENDAR">[16]FRECEFECBAILEYS!$C$17:$T$45</definedName>
    <definedName name="calendarioconservas">[17]TVE!#REF!</definedName>
    <definedName name="CAMPAIGN_PLAN">[5]Details!#REF!</definedName>
    <definedName name="CampanaParam">#REF!</definedName>
    <definedName name="CAMPAÑAMBS">#REF!</definedName>
    <definedName name="CANAL1">'[3]TVE20"'!#REF!</definedName>
    <definedName name="CARA" hidden="1">{"'mayo'!$A$1:$AO$202"}</definedName>
    <definedName name="caradio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hidden="1">{"Resumen Hipotesis 1",#N/A,TRUE,"Resumen1";"Resumen de Hipotesis 2",#N/A,TRUE,"Resumen2";"Resumen Hipotesis 3",#N/A,TRUE,"Resumen3"}</definedName>
    <definedName name="CFV">'[18]Alfa Giulietta Q2 2015'!#REF!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licksC">#REF!</definedName>
    <definedName name="ClicksV">'[18]Alfa Giulietta Q2 2015'!#REF!</definedName>
    <definedName name="ClicksV100300">#REF!</definedName>
    <definedName name="ClicksV100301">#REF!</definedName>
    <definedName name="ClicksV101131">'[19]Plan Digital'!$P$26</definedName>
    <definedName name="ClicksV101132">'[19]Plan Digital'!$P$27</definedName>
    <definedName name="ClicksV101133">'[19]Plan Digital'!$P$28</definedName>
    <definedName name="ClicksV101687">'[20]Plan Digital'!#REF!</definedName>
    <definedName name="ClicksV101688">'[20]Plan Digital'!#REF!</definedName>
    <definedName name="ClicksV101690">'[20]Plan Digital'!#REF!</definedName>
    <definedName name="ClicksV101691">'[20]Plan Digital'!#REF!</definedName>
    <definedName name="ClicksV101692">'[20]Plan Digital'!#REF!</definedName>
    <definedName name="ClicksV101695">'[20]Plan Digital'!#REF!</definedName>
    <definedName name="ClicksV101703">'[20]Plan Digital'!#REF!</definedName>
    <definedName name="ClicksV101704">'[20]Plan Digital'!$P$42</definedName>
    <definedName name="ClicksV101705">'[20]Plan Digital'!$P$43</definedName>
    <definedName name="ClicksV101706">'[20]Plan Digital'!$P$44</definedName>
    <definedName name="ClicksV101709">'[20]Plan Digital'!#REF!</definedName>
    <definedName name="ClicksV101730">'[20]Plan Digital'!#REF!</definedName>
    <definedName name="ClicksV101734">'[20]Plan Digital'!#REF!</definedName>
    <definedName name="ClicksV101739">'[20]Plan Digital'!#REF!</definedName>
    <definedName name="ClicksV101743">'[20]Plan Digital'!#REF!</definedName>
    <definedName name="ClicksV107942">'[18]Alfa Giulietta Q2 2015'!#REF!</definedName>
    <definedName name="ClicksV107945">'[18]Alfa Giulietta Q2 2015'!#REF!</definedName>
    <definedName name="ClicksV107946">'[18]Alfa Giulietta Q2 2015'!#REF!</definedName>
    <definedName name="ClicksV107947">'[18]Alfa Giulietta Q2 2015'!#REF!</definedName>
    <definedName name="ClicksV107948">'[18]Alfa Giulietta Q2 2015'!#REF!</definedName>
    <definedName name="ClicksV107949">'[18]Alfa Giulietta Q2 2015'!#REF!</definedName>
    <definedName name="ClicksV107950">'[18]Alfa Giulietta Q2 2015'!#REF!</definedName>
    <definedName name="ClicksV107952">'[18]Alfa Giulietta Q2 2015'!#REF!</definedName>
    <definedName name="ClicksV107953">'[18]Alfa Giulietta Q2 2015'!#REF!</definedName>
    <definedName name="ClicksV107957">'[18]Alfa Giulietta Q2 2015'!#REF!</definedName>
    <definedName name="ClicksV107958">'[18]Alfa Giulietta Q2 2015'!#REF!</definedName>
    <definedName name="ClicksV107959">'[18]Alfa Giulietta Q2 2015'!#REF!</definedName>
    <definedName name="ClicksV107960">'[21]Alfa Giulietta Q1 2015'!$P$36</definedName>
    <definedName name="ClicksV107986">'[18]Alfa Giulietta Q2 2015'!#REF!</definedName>
    <definedName name="ClicksV107987">'[18]Alfa Giulietta Q2 2015'!#REF!</definedName>
    <definedName name="ClicksV107988">'[18]Alfa Giulietta Q2 2015'!#REF!</definedName>
    <definedName name="ClicksV107989">'[18]Alfa Giulietta Q2 2015'!#REF!</definedName>
    <definedName name="ClicksV107990">'[21]Alfa Giulietta Q1 2015'!#REF!</definedName>
    <definedName name="ClicksV107991">'[21]Alfa Giulietta Q1 2015'!#REF!</definedName>
    <definedName name="ClicksV107992">'[18]Alfa Giulietta Q2 2015'!#REF!</definedName>
    <definedName name="ClicksV108288">'[22]Plan Digital'!#REF!</definedName>
    <definedName name="ClicksV108289">'[22]Plan Digital'!$P$30</definedName>
    <definedName name="ClicksV108399">#REF!</definedName>
    <definedName name="ClicksV108404">#REF!</definedName>
    <definedName name="ClicksV108407">#REF!</definedName>
    <definedName name="ClicksV108410">'[23]Fiat 500 Display Marzo'!$O$17</definedName>
    <definedName name="ClicksV108411">'[23]Fiat 500 Display Marzo'!$O$21</definedName>
    <definedName name="ClicksV108412">'[23]Fiat 500 Display Marzo'!$O$20</definedName>
    <definedName name="ClicksV108413">'[23]Fiat 500 Display Marzo'!$O$19</definedName>
    <definedName name="ClicksV113341">'[24]Plan Digital'!#REF!</definedName>
    <definedName name="ClicksV113345">'[24]Plan Digital'!$Q$18</definedName>
    <definedName name="ClicksV113346">'[24]Plan Digital'!$Q$17</definedName>
    <definedName name="ClicksV113409">'[25]Plan Display'!#REF!</definedName>
    <definedName name="ClicksV113435">'[25]Plan Display'!#REF!</definedName>
    <definedName name="ClicksV113438">'[25]Plan Display'!#REF!</definedName>
    <definedName name="ClicksV113742">'[26]Plan Digital'!#REF!</definedName>
    <definedName name="ClicksV113743">'[27]Plan Digital'!$O$20</definedName>
    <definedName name="ClicksV113744">'[27]Plan Digital'!$O$19</definedName>
    <definedName name="ClicksV113745">'[26]Plan Digital'!#REF!</definedName>
    <definedName name="ClicksV78170">#REF!</definedName>
    <definedName name="ClicksV78171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'[13]Lanzamiento Fiat 500 X'!$R$25</definedName>
    <definedName name="ClicksV82083">'[13]Lanzamiento Fiat 500 X'!$R$26</definedName>
    <definedName name="ClicksV82111">'[13]Lanzamiento Fiat 500 X'!$R$27</definedName>
    <definedName name="ClicksV95880">#REF!</definedName>
    <definedName name="ClicksV95887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'[28]Fiat 500L_Display Enero ''15'!$P$22</definedName>
    <definedName name="CLIENTE">#REF!</definedName>
    <definedName name="COCIENTE">#REF!</definedName>
    <definedName name="CODEPRNT">#REF!</definedName>
    <definedName name="CODETABL">#REF!</definedName>
    <definedName name="Combinas" hidden="1">{"'banner (abr)'!$A$14:$G$22"}</definedName>
    <definedName name="ComisionAgencia">[12]LARCAL!#REF!</definedName>
    <definedName name="COMMIT">#REF!</definedName>
    <definedName name="COMMITP">#REF!</definedName>
    <definedName name="CONTACTOS">'[29]OPTICO '!$AY$66:$BA$86</definedName>
    <definedName name="COPIA">#REF!</definedName>
    <definedName name="CORTE" localSheetId="0">[30]Hoja1!$D$2:$D$68</definedName>
    <definedName name="CORTE">[31]Hoja1!$D$2:$D$68</definedName>
    <definedName name="CosteNegociadoC">#REF!</definedName>
    <definedName name="CosteNegociadoI">#REF!</definedName>
    <definedName name="CosteNegociadoV">#REF!</definedName>
    <definedName name="CosteNetoC">#REF!</definedName>
    <definedName name="CosteNetoI">#REF!</definedName>
    <definedName name="CosteNetoV">#REF!</definedName>
    <definedName name="CosteNetoV100300">#REF!</definedName>
    <definedName name="CosteNetoV100301">#REF!</definedName>
    <definedName name="CosteNetoV101687">'[20]Plan Digital'!#REF!</definedName>
    <definedName name="CosteNetoV101688">'[20]Plan Digital'!#REF!</definedName>
    <definedName name="CosteNetoV101690">'[20]Plan Digital'!#REF!</definedName>
    <definedName name="CosteNetoV101691">'[20]Plan Digital'!#REF!</definedName>
    <definedName name="CosteNetoV101692">'[20]Plan Digital'!#REF!</definedName>
    <definedName name="CosteNetoV101695">'[20]Plan Digital'!#REF!</definedName>
    <definedName name="CosteNetoV101698">'[20]Plan Digital'!$AB$39</definedName>
    <definedName name="CosteNetoV101703">'[20]Plan Digital'!#REF!</definedName>
    <definedName name="CosteNetoV101709">'[20]Plan Digital'!#REF!</definedName>
    <definedName name="CosteNetoV101730">'[20]Plan Digital'!#REF!</definedName>
    <definedName name="CosteNetoV101734">'[20]Plan Digital'!#REF!</definedName>
    <definedName name="CosteNetoV101739">'[20]Plan Digital'!#REF!</definedName>
    <definedName name="CosteNetoV101743">'[20]Plan Digital'!#REF!</definedName>
    <definedName name="CosteNetoV107942">'[18]Alfa Giulietta Q2 2015'!#REF!</definedName>
    <definedName name="CosteNetoV107945">'[18]Alfa Giulietta Q2 2015'!#REF!</definedName>
    <definedName name="CosteNetoV107959">'[18]Alfa Giulietta Q2 2015'!#REF!</definedName>
    <definedName name="CosteNetoV107986">'[18]Alfa Giulietta Q2 2015'!#REF!</definedName>
    <definedName name="CosteNetoV107987">'[18]Alfa Giulietta Q2 2015'!#REF!</definedName>
    <definedName name="CosteNetoV107989">'[18]Alfa Giulietta Q2 2015'!#REF!</definedName>
    <definedName name="CosteNetoV107990">'[21]Alfa Giulietta Q1 2015'!#REF!</definedName>
    <definedName name="CosteNetoV107991">'[21]Alfa Giulietta Q1 2015'!#REF!</definedName>
    <definedName name="CosteNetoV108288">'[22]Plan Digital'!#REF!</definedName>
    <definedName name="CosteNetoV108399">#REF!</definedName>
    <definedName name="CosteNetoV108404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13341">'[24]Plan Digital'!#REF!</definedName>
    <definedName name="CosteNetoV113409">'[25]Plan Display'!#REF!</definedName>
    <definedName name="CosteNetoV113412">'[25]Plan Display'!$AB$27</definedName>
    <definedName name="CosteNetoV113435">'[25]Plan Display'!#REF!</definedName>
    <definedName name="CosteNetoV113438">'[25]Plan Display'!#REF!</definedName>
    <definedName name="CosteNetoV113742">'[26]Plan Digital'!#REF!</definedName>
    <definedName name="CosteNetoV113743">'[26]Plan Digital'!#REF!</definedName>
    <definedName name="CosteNetoV113744">'[26]Plan Digital'!#REF!</definedName>
    <definedName name="CosteNetoV113745">'[26]Plan Digital'!#REF!</definedName>
    <definedName name="CosteNetoV113844">'[32]Plan Digital'!#REF!</definedName>
    <definedName name="CosteNetoV113845">'[32]Plan Digital'!#REF!</definedName>
    <definedName name="CosteNetoV113856">'[32]Plan Digital'!#REF!</definedName>
    <definedName name="CosteNetoV78170">#REF!</definedName>
    <definedName name="CosteNetoV78171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7881">[33]Display!#REF!</definedName>
    <definedName name="CosteNetoV87904">[33]Display!#REF!</definedName>
    <definedName name="CosteNetoV87905">[33]Display!#REF!</definedName>
    <definedName name="CosteNetoV94482">[34]Plan!#REF!</definedName>
    <definedName name="CosteNetoV94483">[34]Plan!#REF!</definedName>
    <definedName name="CosteNetoV94484">[34]Plan!#REF!</definedName>
    <definedName name="CosteNetoV95880">#REF!</definedName>
    <definedName name="CosteNetoV95887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'[35]Plan Digital'!#REF!</definedName>
    <definedName name="CosteNetoV98976">'[35]Plan Digital'!#REF!</definedName>
    <definedName name="CosteNetoV98977">'[35]Plan Digital'!#REF!</definedName>
    <definedName name="CosteNetoV98978">'[35]Plan Digital'!#REF!</definedName>
    <definedName name="CosteNetoV98979">'[35]Plan Digital'!#REF!</definedName>
    <definedName name="CosteNetoV98980">'[35]Plan Digital'!#REF!</definedName>
    <definedName name="CosteNetoV98982">'[36]Plan Digital'!#REF!</definedName>
    <definedName name="CosteNetoV98983">'[36]Plan Digital'!#REF!</definedName>
    <definedName name="CosteNetoV98984">'[36]Plan Digital'!#REF!</definedName>
    <definedName name="CosteNetoV98985">'[35]Plan Digital'!#REF!</definedName>
    <definedName name="CosteNetoV98986">'[36]Plan Digital'!#REF!</definedName>
    <definedName name="CosteNetoV98987">'[36]Plan Digital'!#REF!</definedName>
    <definedName name="CosteNetoV99106">'[36]Plan Digital'!#REF!</definedName>
    <definedName name="CosteNetoV99107">'[36]Plan Digital'!#REF!</definedName>
    <definedName name="CosteNetoV99108">'[36]Plan Digital'!#REF!</definedName>
    <definedName name="CosteNetoV99109">'[36]Plan Digital'!#REF!</definedName>
    <definedName name="CosteNetoV99754">'[36]Plan Digital'!#REF!</definedName>
    <definedName name="CosteNetoV99755">'[36]Plan Digital'!#REF!</definedName>
    <definedName name="CosteNetoV99756">'[36]Plan Digital'!#REF!</definedName>
    <definedName name="CosteNetoV99757">'[36]Plan Digital'!#REF!</definedName>
    <definedName name="CosteNetoV99849">'[36]Plan Digital'!#REF!</definedName>
    <definedName name="CosteNetoV99850">'[36]Plan Digital'!#REF!</definedName>
    <definedName name="CosteNetoV99851">'[36]Plan Digital'!#REF!</definedName>
    <definedName name="CosteNetoV99852">'[36]Plan Digital'!#REF!</definedName>
    <definedName name="CosteTarifaC">#REF!</definedName>
    <definedName name="CosteTarifaI">#REF!</definedName>
    <definedName name="CpcNegociadoC">#REF!</definedName>
    <definedName name="CPCNegociadoV">'[18]Alfa Giulietta Q2 2015'!#REF!</definedName>
    <definedName name="CpcNetoC">#REF!</definedName>
    <definedName name="CPCNetoV">'[18]Alfa Giulietta Q2 2015'!#REF!</definedName>
    <definedName name="CPCV">'[18]Alfa Giulietta Q2 2015'!#REF!</definedName>
    <definedName name="CPMC">#REF!</definedName>
    <definedName name="CpmNegociadoC">#REF!</definedName>
    <definedName name="CpmNegociadoI">#REF!</definedName>
    <definedName name="CPMNegociadoV">#REF!</definedName>
    <definedName name="CpmNetoC">#REF!</definedName>
    <definedName name="CpmNetoI">#REF!</definedName>
    <definedName name="CPMNetoV">#REF!</definedName>
    <definedName name="CPMV">#REF!</definedName>
    <definedName name="CRI">#REF!</definedName>
    <definedName name="Criterio">[10]REV!#REF!</definedName>
    <definedName name="_xlnm.Criteria">[10]REV!#REF!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[10]REV!#REF!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b">#REF!</definedName>
    <definedName name="dcf">#REF!</definedName>
    <definedName name="dd" hidden="1">{"'mayo'!$A$1:$AO$202"}</definedName>
    <definedName name="DE" localSheetId="0" hidden="1">{"'mayo'!$A$1:$AO$202"}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'[35]Plan Digital'!#REF!</definedName>
    <definedName name="Descripción_de_la_marca">[12]LARCAL!#REF!</definedName>
    <definedName name="DescripcionFormato">#REF!</definedName>
    <definedName name="DescripcionSoporte">#REF!</definedName>
    <definedName name="DescripcionWebsite">#REF!</definedName>
    <definedName name="DF" hidden="1">{"'banner (abr)'!$A$14:$G$22"}</definedName>
    <definedName name="dfafasfaf">#REF!</definedName>
    <definedName name="dfc">#REF!</definedName>
    <definedName name="DFGF" hidden="1">{"'banner (abr)'!$A$14:$G$22"}</definedName>
    <definedName name="DFGH" hidden="1">{"'banner (abr)'!$A$14:$G$22"}</definedName>
    <definedName name="DFGHD">#REF!</definedName>
    <definedName name="DFGSDG">#REF!</definedName>
    <definedName name="dfhgdfh" hidden="1">{"'banner (abr)'!$A$14:$G$22"}</definedName>
    <definedName name="dfjdf" hidden="1">{"'banner (abr)'!$A$14:$G$22"}</definedName>
    <definedName name="DFY">[2]PUBOBJ1!#REF!</definedName>
    <definedName name="dhhdf">#REF!</definedName>
    <definedName name="DOCUMENTO">#REF!</definedName>
    <definedName name="dsd">#REF!</definedName>
    <definedName name="DSDGSDG">#REF!</definedName>
    <definedName name="DTH">#REF!</definedName>
    <definedName name="DtoAgFCR">#REF!</definedName>
    <definedName name="DtoAgFV">#REF!</definedName>
    <definedName name="DtoAgI">#REF!</definedName>
    <definedName name="DtoAgV">#REF!</definedName>
    <definedName name="DtoNegFCR">#REF!</definedName>
    <definedName name="DtoNegFV">#REF!</definedName>
    <definedName name="DtoNegI">#REF!</definedName>
    <definedName name="DtoNegociadoV">#REF!</definedName>
    <definedName name="E" hidden="1">{"'mayo'!$A$1:$AO$202"}</definedName>
    <definedName name="ee">#REF!</definedName>
    <definedName name="EEE">[17]TVE!#REF!</definedName>
    <definedName name="eewe2">[12]LARCAL!#REF!</definedName>
    <definedName name="Elemente">#REF!</definedName>
    <definedName name="EMISORAS" localSheetId="0">[30]Hoja1!$F$2:$F$21</definedName>
    <definedName name="EMISORAS">[31]Hoja1!$F$2:$F$21</definedName>
    <definedName name="Emplazamiento">#REF!</definedName>
    <definedName name="ENESEP">#REF!</definedName>
    <definedName name="ENTREGADOPOR">#REF!</definedName>
    <definedName name="ERY">'[3]TVE20"'!#REF!</definedName>
    <definedName name="estrinter">[37]TITULO!#REF!</definedName>
    <definedName name="EusFs">#REF!</definedName>
    <definedName name="EusPt">#REF!</definedName>
    <definedName name="EusTot">#REF!</definedName>
    <definedName name="EVA">#REF!</definedName>
    <definedName name="EVAINT">#REF!</definedName>
    <definedName name="eval" hidden="1">{"'banner (abr)'!$A$14:$G$22"}</definedName>
    <definedName name="EVVV">'[11].EvaluaciónTV'!#REF!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ERIOR">'[3]TVE20"'!#REF!</definedName>
    <definedName name="FACTORES">#N/A</definedName>
    <definedName name="FACTUR">[16]FRECEFECBAILEYS!$C$17:$T$45</definedName>
    <definedName name="FCTVCabo.Alvo">#REF!</definedName>
    <definedName name="FCTVCabo.Cabecalho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ECHA">#REF!</definedName>
    <definedName name="Festivos">#REF!</definedName>
    <definedName name="FF">'[3]TVE20"'!#REF!</definedName>
    <definedName name="FFFF" hidden="1">{"'banner (abr)'!$A$14:$G$22"}</definedName>
    <definedName name="FFFFF" hidden="1">{"'banner (abr)'!$A$14:$G$22"}</definedName>
    <definedName name="ffgfgf" hidden="1">{"'banner (abr)'!$A$14:$G$22"}</definedName>
    <definedName name="fgb">#REF!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RE">'[3]TVE20"'!#REF!</definedName>
    <definedName name="file">'[38]SOI Breakdown'!$A$1</definedName>
    <definedName name="FILM">#REF!</definedName>
    <definedName name="Fin">#REF!</definedName>
    <definedName name="FLIGHT">#REF!</definedName>
    <definedName name="FOR">[10]REV!#REF!</definedName>
    <definedName name="Formato">#REF!</definedName>
    <definedName name="FORMATPR" localSheetId="2">#REF!</definedName>
    <definedName name="FORMATPR" localSheetId="0">#REF!</definedName>
    <definedName name="FORMATPR">#REF!</definedName>
    <definedName name="FORMATRD" localSheetId="0">[30]Formatos!$C$2:$C$13</definedName>
    <definedName name="FORMATRD">[31]Formatos!$C$2:$C$13</definedName>
    <definedName name="FORMATREV" localSheetId="2">#REF!</definedName>
    <definedName name="FORMATREV" localSheetId="0">#REF!</definedName>
    <definedName name="FORMATREV">#REF!</definedName>
    <definedName name="formula1">[17]TVE!#REF!</definedName>
    <definedName name="formula2">#REF!</definedName>
    <definedName name="formula3">[39]OPTICO!#REF!</definedName>
    <definedName name="formula4">[40]SSTA40MAR!#REF!</definedName>
    <definedName name="fr">#REF!</definedName>
    <definedName name="FRAQ">[16]FRECEFECBAILEYS!$C$17:$T$45</definedName>
    <definedName name="FREQ">[16]FRECEFECBAILEYS!$C$15:$S$47</definedName>
    <definedName name="FRONT">#REF!</definedName>
    <definedName name="fsdsf">#REF!</definedName>
    <definedName name="fyhtryr" hidden="1">{"'banner (abr)'!$A$14:$G$22"}</definedName>
    <definedName name="fyu6rur6">#REF!</definedName>
    <definedName name="g" hidden="1">{"'mayo'!$A$1:$AO$202"}</definedName>
    <definedName name="GalFs">#REF!</definedName>
    <definedName name="GalPt">#REF!</definedName>
    <definedName name="GalTot">#REF!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[12]LARCAL!#REF!</definedName>
    <definedName name="geg">'[3]TVE20"'!#REF!</definedName>
    <definedName name="GEMA" hidden="1">{"'banner (abr)'!$A$14:$G$22"}</definedName>
    <definedName name="GEMMA">#REF!</definedName>
    <definedName name="gerard">#REF!</definedName>
    <definedName name="gf" hidden="1">{"'mayo'!$A$1:$AO$202"}</definedName>
    <definedName name="gg">'[3]TVE20"'!#REF!</definedName>
    <definedName name="GGG">#REF!</definedName>
    <definedName name="GGGGG">#REF!</definedName>
    <definedName name="GHJF">#REF!</definedName>
    <definedName name="gjl">'[3]TVE20"'!#REF!</definedName>
    <definedName name="GOTO">#REF!</definedName>
    <definedName name="_xlnm.Recorder">#REF!</definedName>
    <definedName name="GRP">[1]FRECEFECBAILEYS!#REF!</definedName>
    <definedName name="GRUPOFORMATO">[41]Hoja1!$B$1:$B$17</definedName>
    <definedName name="GRUPOSPR" localSheetId="2">#REF!</definedName>
    <definedName name="GRUPOSPR" localSheetId="0">#REF!</definedName>
    <definedName name="GRUPOSPR">#REF!</definedName>
    <definedName name="gth">[42]PUBOBJ1!#REF!</definedName>
    <definedName name="gvnhg" hidden="1">{"'banner (abr)'!$A$14:$G$22"}</definedName>
    <definedName name="H">[43]TITULO!#REF!</definedName>
    <definedName name="helgdagar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JKH">#REF!</definedName>
    <definedName name="HK" hidden="1">{#N/A,#N/A,FALSE,"ABR";#N/A,#N/A,FALSE,"MAR";#N/A,#N/A,FALSE,"CUSTOS"}</definedName>
    <definedName name="hoja">#REF!</definedName>
    <definedName name="HÖJD">#REF!</definedName>
    <definedName name="HOL">#REF!</definedName>
    <definedName name="HOÑ">[44]PUBOBJ1!#REF!</definedName>
    <definedName name="HOO">#REF!</definedName>
    <definedName name="HTML_CodePage" hidden="1">1252</definedName>
    <definedName name="HTML_Control" localSheetId="0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0" hidden="1">"27/01/99"</definedName>
    <definedName name="HTML_LastUpdate" hidden="1">"21/04/97"</definedName>
    <definedName name="HTML_LineAfter" localSheetId="0" hidden="1">FALSE</definedName>
    <definedName name="HTML_LineAfter" hidden="1">TRUE</definedName>
    <definedName name="HTML_LineBefore" localSheetId="0" hidden="1">FALSE</definedName>
    <definedName name="HTML_LineBefore" hidden="1">TRUE</definedName>
    <definedName name="HTML_Name" localSheetId="0" hidden="1">"Pedro Andrade"</definedName>
    <definedName name="HTML_Name" hidden="1">"VIVES RADIO S.A."</definedName>
    <definedName name="HTML_OBDlg2" hidden="1">TRUE</definedName>
    <definedName name="HTML_OBDlg4" hidden="1">TRUE</definedName>
    <definedName name="HTML_OS" hidden="1">0</definedName>
    <definedName name="HTML_PathFile" localSheetId="0" hidden="1">"C:\WINNT\Profiles\pedroa\Pessoal\MyHTML.htm"</definedName>
    <definedName name="HTML_PathFile" hidden="1">"C:\Mis documentos\HTML.htm"</definedName>
    <definedName name="HTML_Title" localSheetId="0" hidden="1">"ENCARTE"</definedName>
    <definedName name="HTML_Title" hidden="1">"PRUEBA"</definedName>
    <definedName name="HUT">[16]FRECEFECBAILEYS!$C$17:$T$45</definedName>
    <definedName name="HUTI">[1]FRECEFECBAILEYS!#REF!</definedName>
    <definedName name="i">#REF!</definedName>
    <definedName name="il">#REF!</definedName>
    <definedName name="IMPEGM" localSheetId="2">#REF!</definedName>
    <definedName name="IMPEGM" localSheetId="0">#REF!</definedName>
    <definedName name="IMPEGM">#REF!</definedName>
    <definedName name="ImporteBruto">[12]LARCAL!#REF!</definedName>
    <definedName name="ImporteNeto">[12]LARCAL!#REF!</definedName>
    <definedName name="ImpresionesC">#REF!</definedName>
    <definedName name="ImpresionesI">#REF!</definedName>
    <definedName name="ImpresionesSOVC">#REF!</definedName>
    <definedName name="ImpresionesSOVFV">'[45]Barclays DPM Digital'!#REF!</definedName>
    <definedName name="ImpresionesSOVI">#REF!</definedName>
    <definedName name="ImpresionesTotalC">#REF!</definedName>
    <definedName name="ImpresionesTotalFV">'[45]Barclays DPM Digital'!#REF!</definedName>
    <definedName name="ImpresionesTotalI">#REF!</definedName>
    <definedName name="ImpresionesV">#REF!</definedName>
    <definedName name="ImpresionesV100843">'[46]Plan Digital'!$N$18</definedName>
    <definedName name="ImpresionesV100847">'[46]Plan Digital'!$N$16</definedName>
    <definedName name="ImpresionesV100848">'[46]Plan Digital'!$N$17</definedName>
    <definedName name="ImpresionesV100858">'[47]Plan Digital'!$N$16</definedName>
    <definedName name="ImpresionesV101021">'[47]Plan Digital'!$N$17</definedName>
    <definedName name="ImpresionesV101127">'[19]Plan Digital'!$O$18</definedName>
    <definedName name="ImpresionesV101128">'[19]Plan Digital'!$O$20</definedName>
    <definedName name="ImpresionesV101129">'[19]Plan Digital'!$O$22</definedName>
    <definedName name="ImpresionesV101130">'[19]Plan Digital'!$O$23</definedName>
    <definedName name="ImpresionesV101134">'[19]Plan Digital'!$O$19</definedName>
    <definedName name="ImpresionesV101135">'[19]Plan Digital'!$O$21</definedName>
    <definedName name="ImpresionesV101136">'[19]Plan Digital'!$O$25</definedName>
    <definedName name="ImpresionesV101137">'[19]Plan Digital'!$O$17</definedName>
    <definedName name="ImpresionesV101687">'[20]Plan Digital'!#REF!</definedName>
    <definedName name="ImpresionesV101688">'[20]Plan Digital'!#REF!</definedName>
    <definedName name="ImpresionesV101689">'[20]Plan Digital'!$O$31</definedName>
    <definedName name="ImpresionesV101690">'[20]Plan Digital'!#REF!</definedName>
    <definedName name="ImpresionesV101691">'[20]Plan Digital'!#REF!</definedName>
    <definedName name="ImpresionesV101692">'[20]Plan Digital'!#REF!</definedName>
    <definedName name="ImpresionesV101693">'[20]Plan Digital'!$O$17</definedName>
    <definedName name="ImpresionesV101695">'[20]Plan Digital'!#REF!</definedName>
    <definedName name="ImpresionesV101696">'[20]Plan Digital'!$O$29</definedName>
    <definedName name="ImpresionesV101703">'[20]Plan Digital'!#REF!</definedName>
    <definedName name="ImpresionesV101708">'[20]Plan Digital'!$O$32</definedName>
    <definedName name="ImpresionesV101709">'[20]Plan Digital'!#REF!</definedName>
    <definedName name="ImpresionesV101712">'[20]Plan Digital'!$O$30</definedName>
    <definedName name="ImpresionesV101730">'[20]Plan Digital'!#REF!</definedName>
    <definedName name="ImpresionesV101734">'[20]Plan Digital'!#REF!</definedName>
    <definedName name="ImpresionesV101739">'[20]Plan Digital'!#REF!</definedName>
    <definedName name="ImpresionesV101743">'[20]Plan Digital'!#REF!</definedName>
    <definedName name="ImpresionesV101745">'[20]Plan Digital'!$O$18</definedName>
    <definedName name="ImpresionesV107942">'[21]Alfa Giulietta Q1 2015'!$O$16</definedName>
    <definedName name="ImpresionesV107945">'[18]Alfa Giulietta Q2 2015'!#REF!</definedName>
    <definedName name="ImpresionesV107946">'[21]Alfa Giulietta Q1 2015'!$O$20</definedName>
    <definedName name="ImpresionesV107947">'[21]Alfa Giulietta Q1 2015'!$O$21</definedName>
    <definedName name="ImpresionesV107948">'[21]Alfa Giulietta Q1 2015'!$O$22</definedName>
    <definedName name="ImpresionesV107949">'[21]Alfa Giulietta Q1 2015'!$O$23</definedName>
    <definedName name="ImpresionesV107950">'[21]Alfa Giulietta Q1 2015'!$O$24</definedName>
    <definedName name="ImpresionesV107952">'[21]Alfa Giulietta Q1 2015'!$O$26</definedName>
    <definedName name="ImpresionesV107953">'[21]Alfa Giulietta Q1 2015'!$O$30</definedName>
    <definedName name="ImpresionesV107957">'[21]Alfa Giulietta Q1 2015'!$O$31</definedName>
    <definedName name="ImpresionesV107958">'[21]Alfa Giulietta Q1 2015'!$O$29</definedName>
    <definedName name="ImpresionesV107959">'[21]Alfa Giulietta Q1 2015'!$O$37</definedName>
    <definedName name="ImpresionesV107986">'[21]Alfa Giulietta Q1 2015'!$O$14</definedName>
    <definedName name="ImpresionesV107987">'[21]Alfa Giulietta Q1 2015'!$O$15</definedName>
    <definedName name="ImpresionesV107989">'[18]Alfa Giulietta Q2 2015'!#REF!</definedName>
    <definedName name="ImpresionesV107990">'[21]Alfa Giulietta Q1 2015'!#REF!</definedName>
    <definedName name="ImpresionesV107991">'[21]Alfa Giulietta Q1 2015'!#REF!</definedName>
    <definedName name="ImpresionesV107992">'[21]Alfa Giulietta Q1 2015'!$O$27</definedName>
    <definedName name="ImpresionesV108276">'[22]Plan Digital'!$O$17</definedName>
    <definedName name="ImpresionesV108277">'[22]Plan Digital'!$O$18</definedName>
    <definedName name="ImpresionesV108278">'[22]Plan Digital'!$O$19</definedName>
    <definedName name="ImpresionesV108285">'[22]Plan Digital'!$O$20</definedName>
    <definedName name="ImpresionesV108287">'[22]Plan Digital'!$O$22</definedName>
    <definedName name="ImpresionesV108288">'[22]Plan Digital'!#REF!</definedName>
    <definedName name="ImpresionesV108290">'[22]Plan Digital'!$O$29</definedName>
    <definedName name="ImpresionesV108399">'[23]Fiat 500 Display Marzo'!$N$14</definedName>
    <definedName name="ImpresionesV108404">'[23]Fiat 500 Display Marzo'!$N$13</definedName>
    <definedName name="ImpresionesV108407">'[23]Fiat 500 Display Marzo'!$N$16</definedName>
    <definedName name="ImpresionesV108410">#REF!</definedName>
    <definedName name="ImpresionesV108411">#REF!</definedName>
    <definedName name="ImpresionesV108412">#REF!</definedName>
    <definedName name="ImpresionesV108413">#REF!</definedName>
    <definedName name="ImpresionesV110599">'[25]Plan Display'!$O$13</definedName>
    <definedName name="ImpresionesV110603">'[25]Plan Display'!$O$15</definedName>
    <definedName name="ImpresionesV113340">'[24]Plan Digital'!$N$16</definedName>
    <definedName name="ImpresionesV113341">'[24]Plan Digital'!#REF!</definedName>
    <definedName name="ImpresionesV113344">'[24]Plan Digital'!$N$19</definedName>
    <definedName name="ImpresionesV113408">'[25]Plan Display'!$O$25</definedName>
    <definedName name="ImpresionesV113409">'[25]Plan Display'!#REF!</definedName>
    <definedName name="ImpresionesV113410">'[25]Plan Display'!$O$24</definedName>
    <definedName name="ImpresionesV113411">'[25]Plan Display'!$O$19</definedName>
    <definedName name="ImpresionesV113412">'[25]Plan Display'!$O$27</definedName>
    <definedName name="ImpresionesV113434">'[25]Plan Display'!$O$18</definedName>
    <definedName name="ImpresionesV113435">'[25]Plan Display'!#REF!</definedName>
    <definedName name="ImpresionesV113438">'[25]Plan Display'!#REF!</definedName>
    <definedName name="ImpresionesV113741">'[27]Plan Digital'!$N$16</definedName>
    <definedName name="ImpresionesV113742">'[27]Plan Digital'!$N$21</definedName>
    <definedName name="ImpresionesV113743">'[26]Plan Digital'!#REF!</definedName>
    <definedName name="ImpresionesV113744">'[26]Plan Digital'!#REF!</definedName>
    <definedName name="ImpresionesV113745">'[27]Plan Digital'!$N$17</definedName>
    <definedName name="ImpresionesV113746">'[27]Plan Digital'!$N$18</definedName>
    <definedName name="ImpresionesV113766">'[32]Plan Digital'!$O$13</definedName>
    <definedName name="ImpresionesV113767">'[32]Plan Digital'!$O$14</definedName>
    <definedName name="ImpresionesV113768">'[32]Plan Digital'!$O$15</definedName>
    <definedName name="ImpresionesV113769">'[32]Plan Digital'!$O$16</definedName>
    <definedName name="ImpresionesV113770">'[32]Plan Digital'!$O$17</definedName>
    <definedName name="ImpresionesV113786">'[32]Plan Digital'!$O$35</definedName>
    <definedName name="ImpresionesV113802">'[32]Plan Digital'!$O$36</definedName>
    <definedName name="ImpresionesV113805">'[32]Plan Digital'!$O$38</definedName>
    <definedName name="ImpresionesV113806">'[32]Plan Digital'!$O$39</definedName>
    <definedName name="ImpresionesV113814">'[32]Plan Digital'!$O$21</definedName>
    <definedName name="ImpresionesV113844">'[32]Plan Digital'!#REF!</definedName>
    <definedName name="ImpresionesV113845">'[32]Plan Digital'!#REF!</definedName>
    <definedName name="ImpresionesV113846">'[32]Plan Digital'!$O$23</definedName>
    <definedName name="ImpresionesV113849">'[32]Plan Digital'!$O$24</definedName>
    <definedName name="ImpresionesV113850">'[32]Plan Digital'!$O$31</definedName>
    <definedName name="ImpresionesV113852">'[32]Plan Digital'!$O$29</definedName>
    <definedName name="ImpresionesV113853">'[32]Plan Digital'!$O$30</definedName>
    <definedName name="ImpresionesV113856">'[32]Plan Digital'!#REF!</definedName>
    <definedName name="ImpresionesV113857">'[32]Plan Digital'!$O$25</definedName>
    <definedName name="ImpresionesV113858">'[32]Plan Digital'!$O$26</definedName>
    <definedName name="ImpresionesV113861">'[32]Plan Digital'!$O$28</definedName>
    <definedName name="ImpresionesV113862">'[32]Plan Digital'!$O$27</definedName>
    <definedName name="ImpresionesV113863">'[32]Plan Digital'!$O$18</definedName>
    <definedName name="ImpresionesV78170">#REF!</definedName>
    <definedName name="ImpresionesV78171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'[48]Lancia Ypsilon Elle Octubre'!$O$19</definedName>
    <definedName name="ImpresionesV78269">'[48]Lancia Ypsilon Elle Octubre'!$O$23</definedName>
    <definedName name="ImpresionesV78491">'[49]Jeep Grand Cherokee Sep'!$N$16</definedName>
    <definedName name="ImpresionesV78492">'[49]Jeep Grand Cherokee Sep'!$N$17</definedName>
    <definedName name="ImpresionesV78493">'[49]Jeep Grand Cherokee Sep'!$N$18</definedName>
    <definedName name="ImpresionesV78494">'[49]Jeep Grand Cherokee Sep'!$N$19</definedName>
    <definedName name="ImpresionesV78495">'[49]Jeep Grand Cherokee Sep'!$N$20</definedName>
    <definedName name="ImpresionesV78496">'[49]Jeep Grand Cherokee Sep'!$N$21</definedName>
    <definedName name="ImpresionesV78497">'[49]Jeep Grand Cherokee Sep'!$N$22</definedName>
    <definedName name="ImpresionesV78498">'[49]Jeep Grand Cherokee Sep'!$N$23</definedName>
    <definedName name="ImpresionesV78499">'[49]Jeep Grand Cherokee Sep'!$N$24</definedName>
    <definedName name="ImpresionesV78500">'[49]Jeep Grand Cherokee Sep'!$N$25</definedName>
    <definedName name="ImpresionesV78501">'[49]Jeep Grand Cherokee Sep'!$N$26</definedName>
    <definedName name="ImpresionesV78502">'[49]Jeep Grand Cherokee Sep'!$N$27</definedName>
    <definedName name="ImpresionesV78503">'[49]Jeep Grand Cherokee Sep'!$N$28</definedName>
    <definedName name="ImpresionesV82084">'[13]Lanzamiento Fiat 500 X'!$O$21</definedName>
    <definedName name="ImpresionesV82085">'[13]Lanzamiento Fiat 500 X'!$O$18</definedName>
    <definedName name="ImpresionesV82108">'[13]Lanzamiento Fiat 500 X'!$O$20</definedName>
    <definedName name="ImpresionesV82109">'[13]Lanzamiento Fiat 500 X'!$O$16</definedName>
    <definedName name="ImpresionesV82110">'[13]Lanzamiento Fiat 500 X'!$O$23</definedName>
    <definedName name="ImpresionesV82133">'[13]Lanzamiento Fiat 500 X'!$O$22</definedName>
    <definedName name="ImpresionesV82134">'[13]Lanzamiento Fiat 500 X'!$O$19</definedName>
    <definedName name="ImpresionesV82135">'[13]Lanzamiento Fiat 500 X'!$O$24</definedName>
    <definedName name="ImpresionesV82136">'[13]Lanzamiento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'[50]Fiat 500 CULT OLV'!$O$16</definedName>
    <definedName name="ImpresionesV83144">'[50]Fiat 500 CULT OLV'!$O$20</definedName>
    <definedName name="ImpresionesV83145">'[50]Fiat 500 CULT OLV'!$O$21</definedName>
    <definedName name="ImpresionesV83146">'[50]Fiat 500 CULT OLV'!$O$22</definedName>
    <definedName name="ImpresionesV83147">'[50]Fiat 500 CULT OLV'!$O$23</definedName>
    <definedName name="ImpresionesV83148">'[50]Fiat 500 CULT OLV'!$O$18</definedName>
    <definedName name="ImpresionesV83150">'[50]Fiat 500 CULT OLV'!$O$19</definedName>
    <definedName name="ImpresionesV87861">[33]Display!$O$18</definedName>
    <definedName name="ImpresionesV87864">[33]Display!$O$19</definedName>
    <definedName name="ImpresionesV87868">[33]Display!$O$17</definedName>
    <definedName name="ImpresionesV87880">[33]Display!$O$30</definedName>
    <definedName name="ImpresionesV87881">[33]Display!#REF!</definedName>
    <definedName name="ImpresionesV87882">[33]Display!$O$27</definedName>
    <definedName name="ImpresionesV87883">[33]Display!$O$32</definedName>
    <definedName name="ImpresionesV87885">[33]Display!$O$35</definedName>
    <definedName name="ImpresionesV87886">[33]Display!$O$41</definedName>
    <definedName name="ImpresionesV87894">[33]Display!$O$28</definedName>
    <definedName name="ImpresionesV87902">[33]Display!$O$24</definedName>
    <definedName name="ImpresionesV87904">[33]Display!#REF!</definedName>
    <definedName name="ImpresionesV87905">[33]Display!#REF!</definedName>
    <definedName name="ImpresionesV87906">[33]Display!#REF!</definedName>
    <definedName name="ImpresionesV94181">[34]Plan!$O$16</definedName>
    <definedName name="ImpresionesV94184">[34]Plan!$O$18</definedName>
    <definedName name="ImpresionesV94185">[34]Plan!$O$21</definedName>
    <definedName name="ImpresionesV94482">[34]Plan!#REF!</definedName>
    <definedName name="ImpresionesV94483">[34]Plan!#REF!</definedName>
    <definedName name="ImpresionesV94484">[34]Plan!#REF!</definedName>
    <definedName name="ImpresionesV95880">#REF!</definedName>
    <definedName name="ImpresionesV95887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'[28]Fiat 500L_Display Enero ''15'!$O$16</definedName>
    <definedName name="ImpresionesV98835">'[51]Fiat 500X Ac. Lifestyle Q1 ...'!$N$18</definedName>
    <definedName name="ImpresionesV98975">'[52]Plan Digital'!$O$18</definedName>
    <definedName name="ImpresionesV98976">'[52]Plan Digital'!$O$19</definedName>
    <definedName name="ImpresionesV98977">'[52]Plan Digital'!$O$16</definedName>
    <definedName name="ImpresionesV98978">'[52]Plan Digital'!$O$17</definedName>
    <definedName name="ImpresionesV98979">'[52]Plan Digital'!$O$20</definedName>
    <definedName name="ImpresionesV98980">'[52]Plan Digital'!$O$21</definedName>
    <definedName name="ImpresionesV98982">'[52]Plan Digital'!$O$29</definedName>
    <definedName name="ImpresionesV98983">'[52]Plan Digital'!$O$28</definedName>
    <definedName name="ImpresionesV98984">'[52]Plan Digital'!$O$25</definedName>
    <definedName name="ImpresionesV98985">'[52]Plan Digital'!$O$24</definedName>
    <definedName name="ImpresionesV98986">'[52]Plan Digital'!$O$27</definedName>
    <definedName name="ImpresionesV98987">'[52]Plan Digital'!$O$26</definedName>
    <definedName name="ImpresionesV99106">'[52]Plan Digital'!$O$23</definedName>
    <definedName name="ImpresionesV99107">'[52]Plan Digital'!$O$22</definedName>
    <definedName name="ImpresionesV99108">'[52]Plan Digital'!$O$30</definedName>
    <definedName name="ImpresionesV99109">'[52]Plan Digital'!$O$31</definedName>
    <definedName name="ImpresionesV99754">'[36]Plan Digital'!#REF!</definedName>
    <definedName name="ImpresionesV99755">'[36]Plan Digital'!#REF!</definedName>
    <definedName name="ImpresionesV99756">'[36]Plan Digital'!#REF!</definedName>
    <definedName name="ImpresionesV99757">'[36]Plan Digital'!#REF!</definedName>
    <definedName name="ImpresionesV99849">'[36]Plan Digital'!#REF!</definedName>
    <definedName name="ImpresionesV99850">'[36]Plan Digital'!#REF!</definedName>
    <definedName name="ImpresionesV99851">'[36]Plan Digital'!#REF!</definedName>
    <definedName name="ImpresionesV99852">'[36]Plan Digital'!#REF!</definedName>
    <definedName name="ImpresionesV99968">'[51]Fiat 500X Ac. Lifestyle Q1 ...'!$N$17</definedName>
    <definedName name="ImpresionesV99969">'[51]Fiat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>#REF!</definedName>
    <definedName name="ink">[1]FRECEFECBAILEYS!#REF!</definedName>
    <definedName name="INPUT">[16]FRECEFECBAILEYS!$C$17:$T$45</definedName>
    <definedName name="ins">[53]CALEN!#REF!</definedName>
    <definedName name="internet">#REF!</definedName>
    <definedName name="intr">#REF!</definedName>
    <definedName name="INTRO">#REF!</definedName>
    <definedName name="INVENT">[9]xBRADx!$B$1:$I$402</definedName>
    <definedName name="IOYGF">[1]FRECEFECBAILEYS!#REF!</definedName>
    <definedName name="IPSDJFOSIRRJ0WEIIJTWEIEJROWIEFJOK">#REF!</definedName>
    <definedName name="J">#REF!</definedName>
    <definedName name="jg" hidden="1">{"'mayo'!$A$1:$AO$202"}</definedName>
    <definedName name="JGHJ">#REF!</definedName>
    <definedName name="JJ">'[3]TVE20"'!#REF!</definedName>
    <definedName name="JJJJ" hidden="1">{"'banner (abr)'!$A$14:$G$22"}</definedName>
    <definedName name="JK">'[3]TVE20"'!#REF!</definedName>
    <definedName name="JKLHJ">#REF!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>#REF!</definedName>
    <definedName name="kh">#REF!</definedName>
    <definedName name="khjkjhjkh" hidden="1">{"'mayo'!$A$1:$AO$202"}</definedName>
    <definedName name="kjhk">#REF!</definedName>
    <definedName name="kk" hidden="1">{"'mayo'!$A$1:$AO$202"}</definedName>
    <definedName name="KL">#REF!</definedName>
    <definedName name="KLÑ">#REF!</definedName>
    <definedName name="kt">#REF!</definedName>
    <definedName name="KYK">'[3]TVE20"'!#REF!</definedName>
    <definedName name="LAURA" hidden="1">{"'banner (abr)'!$A$14:$G$22"}</definedName>
    <definedName name="lhj">#REF!</definedName>
    <definedName name="LinkDialogBox">#REF!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">[54]TITULO!#REF!</definedName>
    <definedName name="LOCAL">#REF!</definedName>
    <definedName name="lol" hidden="1">{#N/A,#N/A,FALSE,"W-Cons";#N/A,#N/A,FALSE,"MTAs";#N/A,#N/A,FALSE,"BTAs";#N/A,#N/A,FALSE,"D.C.";#N/A,#N/A,FALSE,"L.A."}</definedName>
    <definedName name="m" hidden="1">{"'mayo'!$A$1:$AO$202"}</definedName>
    <definedName name="Macro2">#REF!</definedName>
    <definedName name="MacroPegaMinutosPrimeTimeLargo">#N/A</definedName>
    <definedName name="MadFs">#REF!</definedName>
    <definedName name="MadPt">#REF!</definedName>
    <definedName name="MadTot">#REF!</definedName>
    <definedName name="magazzines" hidden="1">#REF!</definedName>
    <definedName name="MARCA">[12]LARCAL!#REF!</definedName>
    <definedName name="Março" hidden="1">{#N/A,#N/A,FALSE,"ABR";#N/A,#N/A,FALSE,"MAR";#N/A,#N/A,FALSE,"CUSTOS"}</definedName>
    <definedName name="mat">#REF!</definedName>
    <definedName name="MATER">[55]FLIGHTPLAN!$A$1:$V$37</definedName>
    <definedName name="MATERIAL">#REF!</definedName>
    <definedName name="materiales">[1]FRECEFECBAILEYS!#REF!</definedName>
    <definedName name="Mayo">#N/A</definedName>
    <definedName name="mayra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'[18]Alfa Giulietta Q2 2015'!#REF!</definedName>
    <definedName name="mediosCosteNegociadoV">#REF!</definedName>
    <definedName name="mediosCosteNetoV">#REF!</definedName>
    <definedName name="mediosImpresionesV">#REF!</definedName>
    <definedName name="mediosTarifaV">#REF!</definedName>
    <definedName name="MERDA" hidden="1">{#N/A,#N/A,FALSE,"ABR";#N/A,#N/A,FALSE,"MAR";#N/A,#N/A,FALSE,"CUSTOS"}</definedName>
    <definedName name="Mes">'[56]TV3 2'!#REF!</definedName>
    <definedName name="metro">[1]FRECEFECBAILEYS!#REF!</definedName>
    <definedName name="MLKFG">'[3]TVE20"'!#REF!</definedName>
    <definedName name="mm">#REF!</definedName>
    <definedName name="mmm" hidden="1">{"'banner (abr)'!$A$14:$G$22"}</definedName>
    <definedName name="MMMM" hidden="1">{#N/A,#N/A,FALSE,"ABR";#N/A,#N/A,FALSE,"MAR";#N/A,#N/A,FALSE,"CUSTOS"}</definedName>
    <definedName name="MMPRIS">#REF!</definedName>
    <definedName name="mn">#REF!</definedName>
    <definedName name="MOFDO">'[3]TVE20"'!#REF!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>[0]!msd</definedName>
    <definedName name="multiproducto" hidden="1">{"'banner (abr)'!$A$14:$G$22"}</definedName>
    <definedName name="n">#REF!</definedName>
    <definedName name="NFL" hidden="1">{"PYGP",#N/A,TRUE,"PandL";"BALANCEP",#N/A,TRUE,"BS";"Estado Cash Flow",#N/A,TRUE,"CFlow";"debt",#N/A,TRUE,"Debt";"worcap",#N/A,TRUE,"WorCap";"Analisis Impuestos",#N/A,TRUE,"Tax"}</definedName>
    <definedName name="nhgnhgh" hidden="1">{"'mayo'!$A$1:$AO$202"}</definedName>
    <definedName name="NNN">#REF!</definedName>
    <definedName name="nuevo">#REF!</definedName>
    <definedName name="NumeroInserciones">[12]LARCAL!#REF!</definedName>
    <definedName name="Ñ">#REF!</definedName>
    <definedName name="ÑLUFLIYF">#REF!</definedName>
    <definedName name="ÑÑ" localSheetId="0" hidden="1">{"'mayo'!$A$1:$AO$202"}</definedName>
    <definedName name="ÑÑ" hidden="1">{"'mayo'!$A$1:$AO$202"}</definedName>
    <definedName name="ñññ">[57]TITULO!#REF!</definedName>
    <definedName name="O">#REF!</definedName>
    <definedName name="Observaciones">#REF!</definedName>
    <definedName name="ObservacionesGroupM">'[45]Barclays DPM Digital'!#REF!</definedName>
    <definedName name="OK">#REF!</definedName>
    <definedName name="ola">#N/A</definedName>
    <definedName name="olga">[12]LARCAL!#REF!</definedName>
    <definedName name="oooooooooooooooooooooooooooo">#REF!</definedName>
    <definedName name="op">[1]FRECEFECBAILEYS!#REF!</definedName>
    <definedName name="OPT">#REF!</definedName>
    <definedName name="optic">'[29]OPTICO '!$AY$66:$BA$86</definedName>
    <definedName name="OPTICO">[16]FRECEFECBAILEYS!$C$15:$S$47</definedName>
    <definedName name="OPTION">#REF!</definedName>
    <definedName name="orden46845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7785">'[45]Barclays DPM Digital'!#REF!</definedName>
    <definedName name="orden57786">'[45]Barclays DPM Digital'!#REF!</definedName>
    <definedName name="orden57787">'[45]Barclays DPM Digital'!#REF!</definedName>
    <definedName name="orden57788">'[45]Barclays DPM Digital'!#REF!</definedName>
    <definedName name="orden57789">'[45]Barclays DPM Digital'!#REF!</definedName>
    <definedName name="orden57790">'[45]Barclays DPM Digital'!#REF!</definedName>
    <definedName name="orden57791">'[45]Barclays DPM Digital'!#REF!</definedName>
    <definedName name="orden57792">'[45]Barclays DPM Digital'!#REF!</definedName>
    <definedName name="orden57793">'[45]Barclays DPM Digital'!#REF!</definedName>
    <definedName name="orden57817">'[45]Barclays DPM Digital'!#REF!</definedName>
    <definedName name="orden57992">'[45]Barclays DPM Digital'!#REF!</definedName>
    <definedName name="orden57993">'[45]Barclays DPM Digital'!#REF!</definedName>
    <definedName name="orden57994">'[45]Barclays DPM Digital'!#REF!</definedName>
    <definedName name="orden57995">'[45]Barclays DPM Digital'!#REF!</definedName>
    <definedName name="otros">[1]FRECEFECBAILEYS!#REF!</definedName>
    <definedName name="ouo869r76">#REF!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>#REF!</definedName>
    <definedName name="P8OU">'[58]pto nacional'!#REF!</definedName>
    <definedName name="PARRILLA">#N/A</definedName>
    <definedName name="PARRILLA_COMPLETA">#REF!</definedName>
    <definedName name="pe" hidden="1">{"PYGP",#N/A,TRUE,"PandL";"BALANCEP",#N/A,TRUE,"BS";"Estado Cash Flow",#N/A,TRUE,"CFlow";"debt",#N/A,TRUE,"Debt";"worcap",#N/A,TRUE,"WorCap";"Analisis Impuestos",#N/A,TRUE,"Tax"}</definedName>
    <definedName name="PEPE">[59]PPTO!#REF!</definedName>
    <definedName name="PG4_DETALLEPORSEMANA1">'[60]salas cine'!#REF!</definedName>
    <definedName name="PG4_DETALLEPORSEMANA10">#REF!</definedName>
    <definedName name="PG4_DETALLEPORSEMANA11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'[60]salas cine'!#REF!</definedName>
    <definedName name="PG4_IMPORTETOTAL_SEMANA10">#REF!</definedName>
    <definedName name="PG4_IMPORTETOTAL_SEMANA11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'[60]salas cine'!#REF!</definedName>
    <definedName name="PG4_PANTALLASTOTAL_SEMANA10">#REF!</definedName>
    <definedName name="PG4_PANTALLASTOTAL_SEMANA11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'[60]salas cine'!#REF!</definedName>
    <definedName name="PG4_SEMANA10">#REF!</definedName>
    <definedName name="PG4_SEMANA11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o">#REF!</definedName>
    <definedName name="PO">#REF!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">[16]FRECEFECBAILEYS!$C$15:$S$47</definedName>
    <definedName name="precio">#REF!</definedName>
    <definedName name="PREM">'[11].EvaluaciónTV'!#REF!</definedName>
    <definedName name="PREM2">#REF!</definedName>
    <definedName name="pren">'[58]pto nacional'!#REF!</definedName>
    <definedName name="PRENPC">[43]TITULO!#REF!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[16]FRECEFECBAILEYS!$C$17:$T$45</definedName>
    <definedName name="q" hidden="1">{"'mayo'!$A$1:$AO$202"}</definedName>
    <definedName name="qe42e2e">[12]LARCAL!#REF!</definedName>
    <definedName name="qq" hidden="1">{"'banner (abr)'!$A$14:$G$22"}</definedName>
    <definedName name="QQQ">#N/A</definedName>
    <definedName name="qqqqqq" hidden="1">{"PYGP",#N/A,TRUE,"PandL";"BALANCEP",#N/A,TRUE,"BS";"Estado Cash Flow",#N/A,TRUE,"CFlow";"debt",#N/A,TRUE,"Debt";"worcap",#N/A,TRUE,"WorCap";"Analisis Impuestos",#N/A,TRUE,"Tax"}</definedName>
    <definedName name="QW">#REF!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BATT">#REF!</definedName>
    <definedName name="RAD" hidden="1">{#N/A,#N/A,FALSE,"ABR";#N/A,#N/A,FALSE,"MAR";#N/A,#N/A,FALSE,"CUSTOS"}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[12]LARCAL!#REF!</definedName>
    <definedName name="RATATO">[1]FRECEFECBAILEYS!#REF!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[1]FRECEFECBAILEYS!#REF!</definedName>
    <definedName name="RCA">#N/A</definedName>
    <definedName name="recarga" hidden="1">{"'banner (abr)'!$A$14:$G$22"}</definedName>
    <definedName name="RECHARGE">#REF!</definedName>
    <definedName name="referente">'[61]costes referente'!$B$7:$G$23,'[61]costes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'[58]pto nacional'!#REF!</definedName>
    <definedName name="resemen">[43]TITULO!#REF!</definedName>
    <definedName name="ResFs">#REF!</definedName>
    <definedName name="ResPt">#REF!</definedName>
    <definedName name="ResTot">#REF!</definedName>
    <definedName name="RESUMEN">#REF!</definedName>
    <definedName name="RET">[1]FRECEFECBAILEYS!#REF!</definedName>
    <definedName name="rev">'[11].EvaluaciónTV'!#REF!</definedName>
    <definedName name="REVEGM" localSheetId="2">#REF!</definedName>
    <definedName name="REVEGM" localSheetId="0">#REF!</definedName>
    <definedName name="REVEGM">#REF!</definedName>
    <definedName name="revistas">[17]TVE!#REF!</definedName>
    <definedName name="rngCommentsBlank">#REF!</definedName>
    <definedName name="rngconceptbrand">#REF!</definedName>
    <definedName name="rngconceptproduct">#REF!</definedName>
    <definedName name="rngDescription">#REF!</definedName>
    <definedName name="rngfrontadvertiser">[62]front!$B$13</definedName>
    <definedName name="rngfrontcampaign">[62]front!$B$15</definedName>
    <definedName name="rngfrontdate">[62]front!$D$25</definedName>
    <definedName name="rngfrontdates">[62]front!$D$22</definedName>
    <definedName name="rngfrontglobalvalue">[62]front!$D$24</definedName>
    <definedName name="rngfrontmediuns">[62]front!$D$21</definedName>
    <definedName name="rngfrontversion">[62]front!$D$23</definedName>
    <definedName name="rnggm_planbrand">#REF!</definedName>
    <definedName name="rnggm_plancalendar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hidden="1">{"'banner (abr)'!$A$14:$G$22"}</definedName>
    <definedName name="rr" hidden="1">{"'mayo'!$A$1:$AO$202"}</definedName>
    <definedName name="rrr">[17]TVE!#REF!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'[3]TVE20"'!#REF!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hidden="1">{"'banner (abr)'!$A$14:$G$22"}</definedName>
    <definedName name="SAL.TV">#REF!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hidden="1">{"'banner (abr)'!$A$14:$G$22"}</definedName>
    <definedName name="sdfasgf">#REF!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eg">[1]FRECEFECBAILEYS!#REF!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[63]PUBOBJ1!#REF!</definedName>
    <definedName name="SF1ADVL">#REF!</definedName>
    <definedName name="SF1ADVO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[17]TVE!#REF!</definedName>
    <definedName name="sil">[1]FRECEFECBAILEYS!#REF!</definedName>
    <definedName name="SILVIA">[16]FRECEFECBAILEYS!$C$15:$S$47</definedName>
    <definedName name="SINK">[1]FRECEFECBAILEYS!#REF!</definedName>
    <definedName name="SINK1">[1]FRECEFECBAILEYS!#REF!</definedName>
    <definedName name="SINO">[41]Hoja1!$A$1:$A$2</definedName>
    <definedName name="SIXMONTH">#REF!</definedName>
    <definedName name="SLDJFKGH" hidden="1">{"'banner (abr)'!$A$14:$G$22"}</definedName>
    <definedName name="SOLUCIONES" hidden="1">{"'banner (abr)'!$A$14:$G$22"}</definedName>
    <definedName name="Soporte">#REF!</definedName>
    <definedName name="SOVV">#REF!</definedName>
    <definedName name="SS" hidden="1">{"'mayo'!$A$1:$AO$202"}</definedName>
    <definedName name="SSDDEGM" localSheetId="2">#REF!</definedName>
    <definedName name="SSDDEGM" localSheetId="0">#REF!</definedName>
    <definedName name="SSDDEGM">#REF!</definedName>
    <definedName name="SSS">#REF!</definedName>
    <definedName name="sssss" hidden="1">{"'banner (abr)'!$A$14:$G$22"}</definedName>
    <definedName name="ssssssss" hidden="1">{"'banner (abr)'!$A$14:$G$22"}</definedName>
    <definedName name="Station">[64]Main!$S$7:$S$11</definedName>
    <definedName name="STG">'[3]TVE20"'!#REF!</definedName>
    <definedName name="STILO">#REF!</definedName>
    <definedName name="StrategyCalendarDate">[17]TVE!#REF!</definedName>
    <definedName name="StrategyDatabase">#REF!</definedName>
    <definedName name="StrategyRecord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ImpresionesC">#REF!</definedName>
    <definedName name="SumaImpresionesI">#REF!</definedName>
    <definedName name="SUMM">#REF!</definedName>
    <definedName name="SUMMARY">#REF!</definedName>
    <definedName name="SUMMP">#REF!</definedName>
    <definedName name="SURF">#REF!</definedName>
    <definedName name="T" hidden="1">{"'banner (abr)'!$A$14:$G$22"}</definedName>
    <definedName name="Tamanyo">#REF!</definedName>
    <definedName name="Tamaño">#REF!</definedName>
    <definedName name="target" hidden="1">{"'banner (abr)'!$A$14:$G$22"}</definedName>
    <definedName name="target2" hidden="1">{"'banner (abr)'!$A$14:$G$22"}</definedName>
    <definedName name="Tarifa_ABC">+#REF!+#REF!+#REF!+#REF!+#REF!+#REF!+#REF!+#REF!+#REF!+#REF!+#REF!+#REF!</definedName>
    <definedName name="TarifaV">#REF!</definedName>
    <definedName name="Tecnologia">#REF!</definedName>
    <definedName name="Tecnologia10impresionesvcpm">#REF!</definedName>
    <definedName name="Tecnologia11impresionesvcpm">'[45]Barclays DPM Digital'!#REF!</definedName>
    <definedName name="Tecnologia12impresionesvcpm">'[45]Barclays DPM Digital'!#REF!</definedName>
    <definedName name="Tecnologia16impresionesvcpm">#REF!</definedName>
    <definedName name="Tecnologia20impresionesvcpm">#REF!</definedName>
    <definedName name="Tecnologia2impresionesvcpm">#REF!</definedName>
    <definedName name="Tecnologia2unidadescpc">#REF!</definedName>
    <definedName name="Tecnologia3impresionesvcpm">'[45]Barclays DPM Digital'!#REF!</definedName>
    <definedName name="Tecnologia4impresionesvcpm">#REF!</definedName>
    <definedName name="Tecnologia4unidadescpa">'[45]Barclays DPM Digital'!#REF!</definedName>
    <definedName name="Tecnologia5impresionesvcpm">'[45]Barclays DPM Digital'!#REF!</definedName>
    <definedName name="TecnologiaExtendida">#REF!</definedName>
    <definedName name="tecnologiaIClicksV">'[18]Alfa Giulietta Q2 2015'!#REF!</definedName>
    <definedName name="tecnologiaICosteNetoV">#REF!</definedName>
    <definedName name="tecnologiaIImpresionesV">#REF!</definedName>
    <definedName name="tecnologiaITarifaV">#REF!</definedName>
    <definedName name="TELE5">#REF!</definedName>
    <definedName name="TELEM">[43]TITULO!#REF!</definedName>
    <definedName name="TERRITORY">#REF!</definedName>
    <definedName name="tie" hidden="1">{"Value to Sprint PCS",#N/A,FALSE,"Value to Sprint PCS";"Value to Affiliate",#N/A,FALSE,"Value of 8% Royalty";#N/A,#N/A,FALSE,"Value Summary"}</definedName>
    <definedName name="TipoCosteC">#REF!</definedName>
    <definedName name="TipoCosteI">#REF!</definedName>
    <definedName name="TipoCosteV">#REF!</definedName>
    <definedName name="TipoCreatividad">#REF!</definedName>
    <definedName name="TIPOGESTION" localSheetId="2">#REF!</definedName>
    <definedName name="TIPOGESTION" localSheetId="0">#REF!</definedName>
    <definedName name="TIPOGESTION">#REF!</definedName>
    <definedName name="TIPOLOGIA" localSheetId="2">#REF!</definedName>
    <definedName name="Tipologia" localSheetId="0">#REF!</definedName>
    <definedName name="TIPOLOGIA">#REF!</definedName>
    <definedName name="TipologiaG">#REF!</definedName>
    <definedName name="TIPOLOGIAS" localSheetId="0">[65]listas!$A$2:$A$3</definedName>
    <definedName name="TIPOLOGIAS">[66]listas!$A$2:$A$3</definedName>
    <definedName name="TIPOLOGIAS_DE_GESTION" localSheetId="0">[65]listas!$B$2:$B$4</definedName>
    <definedName name="TIPOLOGIAS_DE_GESTION">[66]listas!$B$2:$B$4</definedName>
    <definedName name="TIT">[37]TITULO!#REF!</definedName>
    <definedName name="Titulo">#REF!</definedName>
    <definedName name="titulo9">[17]TVE!#REF!</definedName>
    <definedName name="TITULOCAL">#REF!</definedName>
    <definedName name="_xlnm.Print_Titles" localSheetId="1">Justificacion!$1:$2</definedName>
    <definedName name="_xlnm.Print_Titles" localSheetId="4">Materiales!$11:$11</definedName>
    <definedName name="_xlnm.Print_Titles" localSheetId="2">Òptico!$1:$2</definedName>
    <definedName name="_xlnm.Print_Titles" localSheetId="3">'Plan Prensa'!$1:$19</definedName>
    <definedName name="_xlnm.Print_Titles">#N/A</definedName>
    <definedName name="titulos2">[17]TVE!#REF!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SiteV">#REF!</definedName>
    <definedName name="tr">#REF!</definedName>
    <definedName name="TRAKREPT">#REF!</definedName>
    <definedName name="trr">[17]TVE!#REF!</definedName>
    <definedName name="TSFJUN15" hidden="1">{#N/A,#N/A,FALSE,"ABR";#N/A,#N/A,FALSE,"MAR";#N/A,#N/A,FALSE,"CUSTOS"}</definedName>
    <definedName name="tt">#REF!</definedName>
    <definedName name="TTT" hidden="1">{#N/A,#N/A,FALSE,"ABR";#N/A,#N/A,FALSE,"MAR";#N/A,#N/A,FALSE,"CUSTOS"}</definedName>
    <definedName name="TTTTT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hidden="1">{"'mayo'!$A$1:$AO$202"}</definedName>
    <definedName name="TVI" hidden="1">{#N/A,#N/A,FALSE,"ABR";#N/A,#N/A,FALSE,"MAR";#N/A,#N/A,FALSE,"CUSTOS"}</definedName>
    <definedName name="TVMURC">#REF!</definedName>
    <definedName name="TY">'[3]TVE20"'!#REF!</definedName>
    <definedName name="tyh">#REF!</definedName>
    <definedName name="UKGJUY">[55]PREMISES!#REF!</definedName>
    <definedName name="ukk">'[3]TVE20"'!#REF!</definedName>
    <definedName name="UnidadesCPVV113844">'[32]Plan Digital'!#REF!</definedName>
    <definedName name="UnidadesCPVV113845">'[32]Plan Digital'!#REF!</definedName>
    <definedName name="UnidadesCPVV113856">'[32]Plan Digital'!#REF!</definedName>
    <definedName name="US_">#REF!</definedName>
    <definedName name="UU">#REF!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Pt">#REF!</definedName>
    <definedName name="ValTot">#REF!</definedName>
    <definedName name="var">[1]FRECEFECBAILEYS!#REF!</definedName>
    <definedName name="varios">[1]FRECEFECBAILEYS!#REF!</definedName>
    <definedName name="veckonr">[0]!veckonr</definedName>
    <definedName name="VGN">#REF!</definedName>
    <definedName name="vgv">'[3]TVE20"'!#REF!</definedName>
    <definedName name="visuales">#REF!</definedName>
    <definedName name="VV">#REF!</definedName>
    <definedName name="VVV">[17]TVE!#REF!</definedName>
    <definedName name="W">#REF!</definedName>
    <definedName name="WE">'[3]TVE20"'!#REF!</definedName>
    <definedName name="Website">#REF!</definedName>
    <definedName name="WEFF">#REF!</definedName>
    <definedName name="wer" hidden="1">{"'banner (abr)'!$A$14:$G$22"}</definedName>
    <definedName name="Werbeformate">#REF!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0" hidden="1">{#N/A,#N/A,FALSE,"Kostenplan"}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localSheetId="0" hidden="1">{#N/A,#N/A,FALSE,"Kostenplan"}</definedName>
    <definedName name="wrn_KP_national" hidden="1">{#N/A,#N/A,FALSE,"Kostenplan"}</definedName>
    <definedName name="wumkgyk">[42]PUBOBJ1!#REF!</definedName>
    <definedName name="ww">#REF!</definedName>
    <definedName name="x" hidden="1">{"'banner (abr)'!$A$14:$G$22"}</definedName>
    <definedName name="x23ed">[12]LARCAL!#REF!</definedName>
    <definedName name="xAxis1">#REF!</definedName>
    <definedName name="XAXISID">#REF!</definedName>
    <definedName name="XCG" hidden="1">{"'banner (abr)'!$A$14:$G$22"}</definedName>
    <definedName name="xfgfdgdf">#REF!</definedName>
    <definedName name="XRFTH" hidden="1">{#N/A,#N/A,FALSE,"ABR";#N/A,#N/A,FALSE,"MAR";#N/A,#N/A,FALSE,"CUSTOS"}</definedName>
    <definedName name="xsfzsethrthkedoiuwsifjALjn" hidden="1">{"'banner (abr)'!$A$14:$G$22"}</definedName>
    <definedName name="XTRACT_HALF_YEA">#N/A</definedName>
    <definedName name="xx">#N/A</definedName>
    <definedName name="xxx">[12]LARCAL!#REF!</definedName>
    <definedName name="xxxx">[12]LARCAL!#REF!</definedName>
    <definedName name="XXXXX" hidden="1">{"'banner (abr)'!$A$14:$G$22"}</definedName>
    <definedName name="Y">#REF!</definedName>
    <definedName name="YFG">'[3]TVE20"'!#REF!</definedName>
    <definedName name="yr" hidden="1">{"DCF1",#N/A,TRUE,"DCF";"Analisis Wacc",#N/A,TRUE,"WACC"}</definedName>
    <definedName name="ytdh">#REF!</definedName>
    <definedName name="yy" hidden="1">{"'banner (abr)'!$A$14:$G$22"}</definedName>
    <definedName name="ZDH" hidden="1">#REF!</definedName>
    <definedName name="ZSDFS">[1]FRECEFECBAILEYS!#REF!</definedName>
    <definedName name="ZZZZZ">#N/A</definedName>
    <definedName name="ZZZZZZZZZZZZZZZZZZZZ" hidden="1">{"'banner (abr)'!$A$14:$G$22"}</definedName>
  </definedNames>
  <calcPr calcId="162913"/>
</workbook>
</file>

<file path=xl/calcChain.xml><?xml version="1.0" encoding="utf-8"?>
<calcChain xmlns="http://schemas.openxmlformats.org/spreadsheetml/2006/main">
  <c r="B10" i="1" l="1"/>
  <c r="B9" i="1"/>
  <c r="B8" i="1"/>
  <c r="D33" i="19" l="1"/>
  <c r="E33" i="19" s="1"/>
  <c r="C32" i="19"/>
  <c r="A7" i="19"/>
  <c r="C16" i="17"/>
  <c r="C15" i="17"/>
  <c r="C19" i="17"/>
  <c r="C13" i="17"/>
  <c r="C26" i="17"/>
  <c r="C25" i="17"/>
  <c r="C24" i="17"/>
  <c r="C22" i="17"/>
  <c r="C21" i="17"/>
  <c r="C20" i="17"/>
  <c r="C18" i="17"/>
  <c r="C14" i="17"/>
  <c r="C7" i="17"/>
  <c r="C6" i="17"/>
  <c r="C5" i="17"/>
  <c r="C12" i="17"/>
  <c r="C8" i="15"/>
  <c r="C35" i="19" l="1"/>
  <c r="G34" i="19" l="1"/>
  <c r="G35" i="19" l="1"/>
  <c r="H38" i="19" s="1"/>
  <c r="H34" i="19" l="1"/>
  <c r="H35" i="19" s="1"/>
  <c r="H39" i="19"/>
  <c r="H40" i="19" s="1"/>
  <c r="H41" i="19" l="1"/>
</calcChain>
</file>

<file path=xl/sharedStrings.xml><?xml version="1.0" encoding="utf-8"?>
<sst xmlns="http://schemas.openxmlformats.org/spreadsheetml/2006/main" count="169" uniqueCount="132">
  <si>
    <t>CAMPAÑA Nº :</t>
  </si>
  <si>
    <t>MEDIO</t>
  </si>
  <si>
    <t>TOTAL Nº</t>
  </si>
  <si>
    <t>DTO.NEG.</t>
  </si>
  <si>
    <t>INSER.</t>
  </si>
  <si>
    <t>FORMATO</t>
  </si>
  <si>
    <t>Grp's</t>
  </si>
  <si>
    <t>TP</t>
  </si>
  <si>
    <t>CORE</t>
  </si>
  <si>
    <t>CAMPAÑA</t>
  </si>
  <si>
    <t>SOPORTE</t>
  </si>
  <si>
    <t>PERIODICIDAD</t>
  </si>
  <si>
    <t>PRENSA</t>
  </si>
  <si>
    <t>Anunciante:</t>
  </si>
  <si>
    <t>Campaña:</t>
  </si>
  <si>
    <t>TOTAL NETO</t>
  </si>
  <si>
    <t>Agencia</t>
  </si>
  <si>
    <t>Cliente</t>
  </si>
  <si>
    <t>Anunciante</t>
  </si>
  <si>
    <t>Division</t>
  </si>
  <si>
    <t>Categoría</t>
  </si>
  <si>
    <t>Marca</t>
  </si>
  <si>
    <t>Producto</t>
  </si>
  <si>
    <t>NETO UNITARIO</t>
  </si>
  <si>
    <t>JUSTIFICACIÓN TÁCTICA</t>
  </si>
  <si>
    <t>ENTREGA DE MATERIALES  MEDIOS GRÁFICOS</t>
  </si>
  <si>
    <t>Cliente / Agencia:</t>
  </si>
  <si>
    <t>Teléfono:</t>
  </si>
  <si>
    <t>Agencia creativa:</t>
  </si>
  <si>
    <t xml:space="preserve">Fecha petición: </t>
  </si>
  <si>
    <t>Contacto:</t>
  </si>
  <si>
    <t>Soporte</t>
  </si>
  <si>
    <t>Direccion</t>
  </si>
  <si>
    <t>Formato</t>
  </si>
  <si>
    <t xml:space="preserve">Medidas </t>
  </si>
  <si>
    <t>Motivo</t>
  </si>
  <si>
    <t>Observaciones</t>
  </si>
  <si>
    <t>CORE2</t>
  </si>
  <si>
    <t>PÁGINA COLOR</t>
  </si>
  <si>
    <t>325 x 230</t>
  </si>
  <si>
    <t>EL DISTRITO ED.BARAJAS, HORTALEZA Y FUENCARRAL/EL PARDO</t>
  </si>
  <si>
    <t>GENTE ED. MADRID</t>
  </si>
  <si>
    <t>296 x 250</t>
  </si>
  <si>
    <t>QUIJOTES</t>
  </si>
  <si>
    <t>TARIFA SOCIAL</t>
  </si>
  <si>
    <t>AL CABO DE LA CALLE ED. ALCORCÓN</t>
  </si>
  <si>
    <t>320 x 225</t>
  </si>
  <si>
    <t>AL CABO DE LA CALLE ED. GETAFE</t>
  </si>
  <si>
    <t>297 X 210</t>
  </si>
  <si>
    <t>310 X 253</t>
  </si>
  <si>
    <t>GETAFE AL DIA</t>
  </si>
  <si>
    <t>340 X 256</t>
  </si>
  <si>
    <t>LA VOZ SIERRA NORTE</t>
  </si>
  <si>
    <t xml:space="preserve">20 MINUTOS ED.MADRID </t>
  </si>
  <si>
    <t>316 X 254</t>
  </si>
  <si>
    <t xml:space="preserve">QUÉ! ED.MADRID </t>
  </si>
  <si>
    <t>323,3 X 229</t>
  </si>
  <si>
    <t>EL ESPEJO DE ARANJUEZ Y SU COMARCA</t>
  </si>
  <si>
    <t>343 x 260</t>
  </si>
  <si>
    <t>AL CABO DE LA CALLE ED. LEGANÉS</t>
  </si>
  <si>
    <t>AL CABO DE LA CALLE ED. PINTO</t>
  </si>
  <si>
    <t>AL CABO DE LA CALLE ED. SUROESTE</t>
  </si>
  <si>
    <t>MÓSTOLES AL DIA</t>
  </si>
  <si>
    <t>LEGANÉS AL DIA</t>
  </si>
  <si>
    <t>GACETA LOCAL - HORTALEZA/SUR</t>
  </si>
  <si>
    <t>LA COMARCA</t>
  </si>
  <si>
    <t>360 X 260</t>
  </si>
  <si>
    <t>LA VOZ CASAR</t>
  </si>
  <si>
    <t>LA VOZ ALGETE</t>
  </si>
  <si>
    <t>Contacto Maxus:</t>
  </si>
  <si>
    <t xml:space="preserve">Fecha entrega material </t>
  </si>
  <si>
    <t>ÁMBITO</t>
  </si>
  <si>
    <t xml:space="preserve">* Informar de la existencia de la Tarifa Social a las familias que atraviesan dificultades económicas, </t>
  </si>
  <si>
    <t xml:space="preserve">* Incrementar el número de abonados a esta tarifa y </t>
  </si>
  <si>
    <t xml:space="preserve">* Mejorar la percepción de Canal Gestión,  </t>
  </si>
  <si>
    <t>Realizamos una acción en Prensa que consiste en:</t>
  </si>
  <si>
    <t xml:space="preserve">Utilización de los soportes Gratuitos y de Proximidad de la Comunidad de Madrid </t>
  </si>
  <si>
    <t xml:space="preserve">* 20 Minutos </t>
  </si>
  <si>
    <t xml:space="preserve">Para alcanzar a los objetivos de campaña:  </t>
  </si>
  <si>
    <t xml:space="preserve">Sólo una adaptación para todos los diarios </t>
  </si>
  <si>
    <t>Marisol Martin; Isabel Barbero</t>
  </si>
  <si>
    <t>Público Objetivo:  Individuos de 25 a 65 años con capacidad para afrontar este tipo de gastos de ingresos bajos o mínimos y dificultades para llegar a fin de mes.</t>
  </si>
  <si>
    <t>Pendiente de definir con los soportes</t>
  </si>
  <si>
    <t>Alcandora</t>
  </si>
  <si>
    <t>EL DISTRITO ED.MONCLOA / ARAVACA, CENTRO Y LATINA</t>
  </si>
  <si>
    <t>21% IVA NETO + COMISIÓN</t>
  </si>
  <si>
    <t>TOTAL NETO + IVA + COMISIÓN</t>
  </si>
  <si>
    <t>2% COMISIÓN</t>
  </si>
  <si>
    <t>SOS</t>
  </si>
  <si>
    <t>RADIO</t>
  </si>
  <si>
    <t>ÓPTICO CAMPAÑA</t>
  </si>
  <si>
    <t>PLAN DE MEDIOS</t>
  </si>
  <si>
    <t>* Individuos de 25 a 65 años Clase Social Media Baja y Baja, 656.231 ind.</t>
  </si>
  <si>
    <t>Definido según las variables del EGM como:</t>
  </si>
  <si>
    <t>Con periodicidad semanal, estaremos con 3 inserciones mes</t>
  </si>
  <si>
    <t>Para llegar a todo el área de Acción, concentramos en aquellos soportes que tienen la mayor cobertura y asegurarnos los máximos contactos</t>
  </si>
  <si>
    <t>Con periodicidad diaria, recomendamos tener un mínimo de 1 inserción por semana</t>
  </si>
  <si>
    <t>* Qué! y Gente</t>
  </si>
  <si>
    <t>* Por una parte, tenemos soportes que tienen una distribución única en distintas poblaciones. Generalmente, son soportes mensuales, por lo que estaremos con 1 inserción</t>
  </si>
  <si>
    <t xml:space="preserve">* En aquellas poblaciones en los que existan más de un soporte, seleccionamos el que tenga mayor difusión. </t>
  </si>
  <si>
    <t>Reforzamos con los soportes de proximidad cubriendo el mayor área de la Comunidad de Madrid</t>
  </si>
  <si>
    <t xml:space="preserve">            por lo que para llegar al mayor número de contactos, recomendamos utilizarlos alternando nº inserciones en cada grupo. (Al Día, Al Cabo, El Buzón y Soy de.)</t>
  </si>
  <si>
    <t xml:space="preserve">          - Sin embargo, nos encontramos que para poder tener presencia en todos los grupos, en el Sur de Madrid existen varias cabeceras de distintos grupos, </t>
  </si>
  <si>
    <t>Recomendamos concentrar la acción en las 2 primeras semanas coincidiendo con la salida de la campaña de prensa.</t>
  </si>
  <si>
    <t xml:space="preserve">Reforzamos la campaña en el medio radio para alcanzar la mayor Notoriedad y Eficiacia de campaña. El medio, nos ayudará a ampliar la cobertura, sobre todo, en aquellas </t>
  </si>
  <si>
    <t xml:space="preserve">personas que no tienen el hábito de leer Prensa </t>
  </si>
  <si>
    <t xml:space="preserve">* Utilizaremos las principales emisoras de Radio Fórmula, al ser las que tienen un mayor consumo en el target y tendremos también un pequeño refuerzo en la Radio Generalista </t>
  </si>
  <si>
    <t>* Reforzaremos también en emisoras dirigidas a la población latina (Ke Buena y Top) y al público más masculino con Radio Marca.</t>
  </si>
  <si>
    <t xml:space="preserve">   para aumentar la Cobertura. </t>
  </si>
  <si>
    <t>L</t>
  </si>
  <si>
    <t>1 INSERCIÓN</t>
  </si>
  <si>
    <t>Comunidad de Madrid</t>
  </si>
  <si>
    <t>Campaña</t>
  </si>
  <si>
    <t>Periodo</t>
  </si>
  <si>
    <t xml:space="preserve">21% IVA </t>
  </si>
  <si>
    <t xml:space="preserve">TOTAL NETO + IVA </t>
  </si>
  <si>
    <t>MADRID</t>
  </si>
  <si>
    <t>M</t>
  </si>
  <si>
    <t>X</t>
  </si>
  <si>
    <t>J</t>
  </si>
  <si>
    <t>V</t>
  </si>
  <si>
    <t>S</t>
  </si>
  <si>
    <t>D</t>
  </si>
  <si>
    <t>Consejeria de Transportes, Movilidad e Infraestructuras</t>
  </si>
  <si>
    <t>TÍTULO</t>
  </si>
  <si>
    <t>DIARIO</t>
  </si>
  <si>
    <t>“REORDENACIÓN DE ACCESOS EN EL POLIDEPORTIVO DE COBEÑA P.K 6,5 DE LA CARRETERA M-103”</t>
  </si>
  <si>
    <t>EL MUNDO Edic. MADRID</t>
  </si>
  <si>
    <t>3 col x 6 mod</t>
  </si>
  <si>
    <t>18 JUNIO 2020</t>
  </si>
  <si>
    <t>junio</t>
  </si>
  <si>
    <t xml:space="preserve">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</si>
</sst>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  <numFmt numFmtId="167" formatCode="&quot;$&quot;#,##0;\-&quot;$&quot;#,##0"/>
    <numFmt numFmtId="168" formatCode="_-* #,##0\ _z_³_-;\-* #,##0\ _z_³_-;_-* &quot;-&quot;\ _z_³_-;_-@_-"/>
    <numFmt numFmtId="169" formatCode="_-* #,##0.00\ _z_³_-;\-* #,##0.00\ _z_³_-;_-* &quot;-&quot;??\ _z_³_-;_-@_-"/>
    <numFmt numFmtId="170" formatCode="_-* #,##0.00\ [$€-1]_-;\-* #,##0.00\ [$€-1]_-;_-* &quot;-&quot;??\ [$€-1]_-"/>
    <numFmt numFmtId="171" formatCode="_-* #,##0.00\ [$€]_-;\-* #,##0.00\ [$€]_-;_-* &quot;-&quot;??\ [$€]_-;_-@_-"/>
    <numFmt numFmtId="172" formatCode="_-* #.##0.00\ &quot;€&quot;_-;\-* #.##0.00\ &quot;€&quot;_-;_-* &quot;-&quot;??\ &quot;€&quot;_-;_-@_-"/>
    <numFmt numFmtId="173" formatCode="_-* #,##0&quot;Pts&quot;_-;\-* #,##0&quot;Pts&quot;_-;_-* &quot;-&quot;&quot;Pts&quot;_-;_-@_-"/>
    <numFmt numFmtId="174" formatCode="_-* #,##0.00&quot;Pts&quot;_-;\-* #,##0.00&quot;Pts&quot;_-;_-* &quot;-&quot;??&quot;Pts&quot;_-;_-@_-"/>
    <numFmt numFmtId="175" formatCode="_-* #,##0\ _F_-;\-* #,##0\ _F_-;_-* &quot;-&quot;\ _F_-;_-@_-"/>
    <numFmt numFmtId="176" formatCode="_-* #,##0.00\ _F_-;\-* #,##0.00\ _F_-;_-* &quot;-&quot;??\ _F_-;_-@_-"/>
    <numFmt numFmtId="177" formatCode="_ * #,##0_)_F_ ;_ * \(#,##0\)_F_ ;_ * &quot;-&quot;_)_F_ ;_ @_ "/>
    <numFmt numFmtId="178" formatCode="_ * #,##0.00_)_F_ ;_ * \(#,##0.00\)_F_ ;_ * &quot;-&quot;??_)_F_ ;_ @_ "/>
    <numFmt numFmtId="179" formatCode="_ * #,##0_)&quot;F&quot;_ ;_ * \(#,##0\)&quot;F&quot;_ ;_ * &quot;-&quot;_)&quot;F&quot;_ ;_ @_ "/>
    <numFmt numFmtId="180" formatCode="_ * #,##0.00_)&quot;F&quot;_ ;_ * \(#,##0.00\)&quot;F&quot;_ ;_ * &quot;-&quot;??_)&quot;F&quot;_ ;_ @_ "/>
    <numFmt numFmtId="181" formatCode="0.00_)"/>
    <numFmt numFmtId="182" formatCode="_-* #,##0\ &quot;F&quot;_-;\-* #,##0\ &quot;F&quot;_-;_-* &quot;-&quot;\ &quot;F&quot;_-;_-@_-"/>
    <numFmt numFmtId="183" formatCode="#,##0.00&quot;Pts&quot;;\-#,##0.00&quot;Pts&quot;"/>
    <numFmt numFmtId="184" formatCode="_-* #,##0.00\ &quot;F&quot;_-;\-* #,##0.00\ &quot;F&quot;_-;_-* &quot;-&quot;??\ &quot;F&quot;_-;_-@_-"/>
    <numFmt numFmtId="185" formatCode="_-* #,##0\ &quot;DM&quot;_-;\-* #,##0\ &quot;DM&quot;_-;_-* &quot;-&quot;\ &quot;DM&quot;_-;_-@_-"/>
    <numFmt numFmtId="186" formatCode="_-* #,##0.00\ &quot;DM&quot;_-;\-* #,##0.00\ &quot;DM&quot;_-;_-* &quot;-&quot;??\ &quot;DM&quot;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-&quot;£&quot;* #,##0.00_-;\-&quot;£&quot;* #,##0.00_-;_-&quot;£&quot;* &quot;-&quot;??_-;_-@_-"/>
    <numFmt numFmtId="190" formatCode="dd"/>
    <numFmt numFmtId="191" formatCode="d\-mmm"/>
    <numFmt numFmtId="192" formatCode="[$-C0A]d\ &quot;de&quot;\ mmmm\ &quot;de&quot;\ yyyy;@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2"/>
      <name val="Bembo"/>
      <family val="1"/>
    </font>
    <font>
      <sz val="10"/>
      <color rgb="FF00B050"/>
      <name val="Arial"/>
      <family val="2"/>
    </font>
    <font>
      <b/>
      <sz val="24"/>
      <color rgb="FF00B050"/>
      <name val="Arial"/>
      <family val="2"/>
    </font>
    <font>
      <sz val="20"/>
      <color rgb="FF00B050"/>
      <name val="Arial"/>
      <family val="2"/>
    </font>
    <font>
      <sz val="12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26"/>
      <color rgb="FF00B050"/>
      <name val="Arial"/>
      <family val="2"/>
    </font>
    <font>
      <b/>
      <sz val="18"/>
      <color rgb="FF00B050"/>
      <name val="Arial"/>
      <family val="2"/>
    </font>
    <font>
      <b/>
      <sz val="11"/>
      <color rgb="FF00B050"/>
      <name val="Arial"/>
      <family val="2"/>
    </font>
    <font>
      <sz val="9"/>
      <color rgb="FF00B050"/>
      <name val="Arial"/>
      <family val="2"/>
    </font>
    <font>
      <b/>
      <sz val="28"/>
      <color rgb="FF00B050"/>
      <name val="Arial"/>
      <family val="2"/>
    </font>
    <font>
      <b/>
      <sz val="9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sz val="16"/>
      <color rgb="FF00B050"/>
      <name val="Calibri"/>
      <family val="2"/>
      <scheme val="minor"/>
    </font>
    <font>
      <sz val="22"/>
      <color rgb="FF00B050"/>
      <name val="Arial"/>
      <family val="2"/>
    </font>
    <font>
      <sz val="18"/>
      <color rgb="FF00B050"/>
      <name val="Arial"/>
      <family val="2"/>
    </font>
    <font>
      <b/>
      <sz val="12"/>
      <color rgb="FF00B050"/>
      <name val="Arial"/>
      <family val="2"/>
    </font>
    <font>
      <b/>
      <sz val="16"/>
      <color rgb="FF00B050"/>
      <name val="Arial"/>
      <family val="2"/>
    </font>
    <font>
      <sz val="14"/>
      <color rgb="FF00B050"/>
      <name val="Arial"/>
      <family val="2"/>
    </font>
    <font>
      <b/>
      <sz val="24"/>
      <color theme="0"/>
      <name val="Arial"/>
      <family val="2"/>
    </font>
    <font>
      <b/>
      <sz val="18"/>
      <color theme="0"/>
      <name val="Arial"/>
      <family val="2"/>
    </font>
    <font>
      <b/>
      <sz val="14"/>
      <color rgb="FFFF0000"/>
      <name val="Arial"/>
      <family val="2"/>
    </font>
    <font>
      <sz val="10"/>
      <color indexed="8"/>
      <name val="MS Sans Serif"/>
      <family val="2"/>
    </font>
    <font>
      <b/>
      <sz val="9"/>
      <name val="Calibri"/>
      <family val="2"/>
      <scheme val="minor"/>
    </font>
    <font>
      <sz val="9"/>
      <color theme="7"/>
      <name val="Arial"/>
      <family val="2"/>
    </font>
    <font>
      <sz val="9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0"/>
      <color theme="1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2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3"/>
      </top>
      <bottom/>
      <diagonal/>
    </border>
    <border>
      <left style="medium">
        <color theme="0"/>
      </left>
      <right/>
      <top style="medium">
        <color theme="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 style="thin">
        <color rgb="FF1F497D"/>
      </bottom>
      <diagonal/>
    </border>
    <border>
      <left style="thin">
        <color theme="7"/>
      </left>
      <right style="medium">
        <color theme="7"/>
      </right>
      <top style="thin">
        <color rgb="FF1F497D"/>
      </top>
      <bottom style="thin">
        <color rgb="FF1F497D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rgb="FF244062"/>
      </right>
      <top/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 style="double">
        <color rgb="FF244062"/>
      </top>
      <bottom/>
      <diagonal/>
    </border>
    <border>
      <left/>
      <right/>
      <top/>
      <bottom style="double">
        <color rgb="FF2440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7"/>
      </left>
      <right/>
      <top style="medium">
        <color theme="7"/>
      </top>
      <bottom style="thin">
        <color rgb="FF1F497D"/>
      </bottom>
      <diagonal/>
    </border>
    <border>
      <left/>
      <right style="medium">
        <color theme="7"/>
      </right>
      <top style="medium">
        <color theme="7"/>
      </top>
      <bottom style="thin">
        <color rgb="FF1F497D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/>
      <right style="thin">
        <color theme="7"/>
      </right>
      <top style="thin">
        <color rgb="FF1F497D"/>
      </top>
      <bottom style="thin">
        <color rgb="FF1F497D"/>
      </bottom>
      <diagonal/>
    </border>
    <border>
      <left/>
      <right style="thin">
        <color theme="7"/>
      </right>
      <top style="thin">
        <color rgb="FF1F497D"/>
      </top>
      <bottom/>
      <diagonal/>
    </border>
    <border>
      <left style="medium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6">
      <alignment horizontal="left"/>
    </xf>
    <xf numFmtId="0" fontId="12" fillId="0" borderId="6">
      <alignment horizontal="left" wrapText="1"/>
    </xf>
    <xf numFmtId="167" fontId="13" fillId="0" borderId="7" applyAlignment="0" applyProtection="0"/>
    <xf numFmtId="0" fontId="14" fillId="21" borderId="8" applyNumberFormat="0" applyAlignment="0" applyProtection="0"/>
    <xf numFmtId="0" fontId="12" fillId="0" borderId="0">
      <alignment horizontal="right" vertical="center"/>
    </xf>
    <xf numFmtId="0" fontId="11" fillId="0" borderId="0">
      <alignment horizontal="center" vertical="center" wrapText="1"/>
    </xf>
    <xf numFmtId="0" fontId="15" fillId="22" borderId="9" applyNumberFormat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38" fontId="18" fillId="2" borderId="0" applyNumberFormat="0" applyBorder="0" applyAlignment="0" applyProtection="0"/>
    <xf numFmtId="38" fontId="18" fillId="2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8" applyNumberFormat="0" applyAlignment="0" applyProtection="0"/>
    <xf numFmtId="10" fontId="18" fillId="23" borderId="1" applyNumberFormat="0" applyBorder="0" applyAlignment="0" applyProtection="0"/>
    <xf numFmtId="10" fontId="18" fillId="23" borderId="1" applyNumberFormat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3" fillId="0" borderId="13" applyNumberFormat="0" applyFill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37" fontId="24" fillId="0" borderId="0"/>
    <xf numFmtId="181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2" fillId="0" borderId="0"/>
    <xf numFmtId="0" fontId="2" fillId="24" borderId="14" applyNumberFormat="0" applyFont="0" applyAlignment="0" applyProtection="0"/>
    <xf numFmtId="0" fontId="2" fillId="24" borderId="14" applyNumberFormat="0" applyFont="0" applyAlignment="0" applyProtection="0"/>
    <xf numFmtId="0" fontId="26" fillId="21" borderId="15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2" fillId="0" borderId="0">
      <alignment horizontal="left" vertical="center" wrapText="1"/>
    </xf>
    <xf numFmtId="0" fontId="29" fillId="0" borderId="0">
      <alignment vertical="center"/>
      <protection locked="0"/>
    </xf>
    <xf numFmtId="0" fontId="11" fillId="0" borderId="0">
      <alignment horizontal="left" vertical="center" wrapText="1"/>
    </xf>
    <xf numFmtId="0" fontId="30" fillId="0" borderId="0"/>
    <xf numFmtId="0" fontId="31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4" fillId="0" borderId="0"/>
    <xf numFmtId="0" fontId="57" fillId="0" borderId="0"/>
  </cellStyleXfs>
  <cellXfs count="200">
    <xf numFmtId="0" fontId="0" fillId="0" borderId="0" xfId="0"/>
    <xf numFmtId="0" fontId="36" fillId="0" borderId="0" xfId="6" applyFont="1"/>
    <xf numFmtId="0" fontId="39" fillId="0" borderId="0" xfId="0" applyFont="1"/>
    <xf numFmtId="0" fontId="43" fillId="0" borderId="0" xfId="0" applyFont="1" applyProtection="1"/>
    <xf numFmtId="0" fontId="43" fillId="0" borderId="0" xfId="0" applyFont="1" applyBorder="1" applyProtection="1"/>
    <xf numFmtId="0" fontId="44" fillId="0" borderId="0" xfId="0" applyFont="1" applyBorder="1" applyAlignment="1" applyProtection="1"/>
    <xf numFmtId="0" fontId="43" fillId="0" borderId="0" xfId="0" applyFont="1" applyBorder="1" applyAlignment="1" applyProtection="1">
      <alignment horizontal="center"/>
    </xf>
    <xf numFmtId="0" fontId="45" fillId="0" borderId="0" xfId="0" applyFont="1" applyBorder="1" applyProtection="1"/>
    <xf numFmtId="0" fontId="46" fillId="0" borderId="0" xfId="0" applyFont="1" applyBorder="1" applyProtection="1"/>
    <xf numFmtId="0" fontId="45" fillId="0" borderId="0" xfId="0" applyFont="1" applyBorder="1" applyAlignment="1" applyProtection="1">
      <alignment horizontal="center"/>
    </xf>
    <xf numFmtId="0" fontId="47" fillId="0" borderId="0" xfId="0" applyFont="1" applyProtection="1"/>
    <xf numFmtId="0" fontId="45" fillId="0" borderId="0" xfId="0" applyFont="1" applyAlignment="1" applyProtection="1">
      <alignment horizontal="center"/>
    </xf>
    <xf numFmtId="0" fontId="43" fillId="0" borderId="0" xfId="0" applyFont="1" applyFill="1" applyProtection="1"/>
    <xf numFmtId="0" fontId="43" fillId="0" borderId="0" xfId="0" applyFont="1" applyFill="1" applyBorder="1" applyProtection="1"/>
    <xf numFmtId="0" fontId="37" fillId="0" borderId="0" xfId="6" applyFont="1"/>
    <xf numFmtId="0" fontId="48" fillId="0" borderId="0" xfId="0" applyFont="1"/>
    <xf numFmtId="0" fontId="49" fillId="0" borderId="0" xfId="825" applyFont="1"/>
    <xf numFmtId="0" fontId="38" fillId="0" borderId="0" xfId="825" applyFont="1"/>
    <xf numFmtId="0" fontId="35" fillId="0" borderId="0" xfId="825" applyFont="1" applyAlignment="1">
      <alignment horizontal="left"/>
    </xf>
    <xf numFmtId="0" fontId="38" fillId="0" borderId="0" xfId="825" applyFont="1" applyBorder="1" applyAlignment="1">
      <alignment horizontal="center"/>
    </xf>
    <xf numFmtId="3" fontId="38" fillId="0" borderId="26" xfId="825" applyNumberFormat="1" applyFont="1" applyFill="1" applyBorder="1" applyAlignment="1">
      <alignment horizontal="left" vertical="top"/>
    </xf>
    <xf numFmtId="3" fontId="38" fillId="0" borderId="27" xfId="825" applyNumberFormat="1" applyFont="1" applyFill="1" applyBorder="1" applyAlignment="1">
      <alignment horizontal="left" vertical="top"/>
    </xf>
    <xf numFmtId="3" fontId="38" fillId="0" borderId="30" xfId="825" applyNumberFormat="1" applyFont="1" applyFill="1" applyBorder="1" applyAlignment="1">
      <alignment horizontal="left" vertical="top"/>
    </xf>
    <xf numFmtId="191" fontId="41" fillId="0" borderId="0" xfId="825" applyNumberFormat="1" applyFont="1" applyFill="1" applyAlignment="1">
      <alignment horizontal="center"/>
    </xf>
    <xf numFmtId="3" fontId="38" fillId="0" borderId="0" xfId="825" applyNumberFormat="1" applyFont="1" applyFill="1"/>
    <xf numFmtId="3" fontId="41" fillId="0" borderId="29" xfId="825" applyNumberFormat="1" applyFont="1" applyBorder="1" applyAlignment="1">
      <alignment horizontal="right"/>
    </xf>
    <xf numFmtId="3" fontId="41" fillId="0" borderId="0" xfId="825" applyNumberFormat="1" applyFont="1" applyBorder="1" applyAlignment="1">
      <alignment horizontal="center"/>
    </xf>
    <xf numFmtId="3" fontId="41" fillId="0" borderId="0" xfId="825" applyNumberFormat="1" applyFont="1" applyBorder="1" applyAlignment="1">
      <alignment horizontal="right"/>
    </xf>
    <xf numFmtId="191" fontId="38" fillId="0" borderId="0" xfId="825" applyNumberFormat="1" applyFont="1" applyAlignment="1">
      <alignment horizontal="center"/>
    </xf>
    <xf numFmtId="3" fontId="38" fillId="0" borderId="0" xfId="825" applyNumberFormat="1" applyFont="1"/>
    <xf numFmtId="191" fontId="41" fillId="0" borderId="0" xfId="825" applyNumberFormat="1" applyFont="1" applyAlignment="1">
      <alignment horizontal="center"/>
    </xf>
    <xf numFmtId="3" fontId="42" fillId="0" borderId="0" xfId="825" applyNumberFormat="1" applyFont="1" applyBorder="1" applyAlignment="1">
      <alignment horizontal="center"/>
    </xf>
    <xf numFmtId="191" fontId="51" fillId="0" borderId="0" xfId="825" applyNumberFormat="1" applyFont="1" applyAlignment="1">
      <alignment horizontal="center"/>
    </xf>
    <xf numFmtId="3" fontId="51" fillId="0" borderId="0" xfId="825" applyNumberFormat="1" applyFont="1"/>
    <xf numFmtId="3" fontId="42" fillId="0" borderId="0" xfId="825" applyNumberFormat="1" applyFont="1"/>
    <xf numFmtId="3" fontId="41" fillId="0" borderId="29" xfId="825" applyNumberFormat="1" applyFont="1" applyBorder="1" applyAlignment="1">
      <alignment horizontal="left"/>
    </xf>
    <xf numFmtId="3" fontId="50" fillId="0" borderId="0" xfId="825" applyNumberFormat="1" applyFont="1" applyBorder="1" applyAlignment="1">
      <alignment horizontal="center"/>
    </xf>
    <xf numFmtId="0" fontId="38" fillId="0" borderId="31" xfId="825" applyFont="1" applyBorder="1" applyAlignment="1">
      <alignment horizontal="left"/>
    </xf>
    <xf numFmtId="0" fontId="38" fillId="0" borderId="32" xfId="825" applyFont="1" applyBorder="1" applyAlignment="1">
      <alignment horizontal="center"/>
    </xf>
    <xf numFmtId="0" fontId="51" fillId="0" borderId="32" xfId="825" applyFont="1" applyBorder="1" applyAlignment="1">
      <alignment horizontal="center"/>
    </xf>
    <xf numFmtId="0" fontId="50" fillId="0" borderId="32" xfId="825" applyFont="1" applyBorder="1" applyAlignment="1">
      <alignment horizontal="center"/>
    </xf>
    <xf numFmtId="0" fontId="50" fillId="0" borderId="33" xfId="825" applyFont="1" applyBorder="1" applyAlignment="1">
      <alignment horizontal="center"/>
    </xf>
    <xf numFmtId="0" fontId="38" fillId="0" borderId="0" xfId="825" applyFont="1" applyAlignment="1">
      <alignment horizontal="center"/>
    </xf>
    <xf numFmtId="0" fontId="51" fillId="0" borderId="0" xfId="825" applyFont="1"/>
    <xf numFmtId="0" fontId="52" fillId="0" borderId="34" xfId="825" applyFont="1" applyBorder="1" applyAlignment="1">
      <alignment horizontal="center" vertical="center" wrapText="1"/>
    </xf>
    <xf numFmtId="0" fontId="52" fillId="0" borderId="35" xfId="825" applyFont="1" applyBorder="1" applyAlignment="1">
      <alignment horizontal="center"/>
    </xf>
    <xf numFmtId="0" fontId="52" fillId="0" borderId="34" xfId="825" applyFont="1" applyBorder="1" applyAlignment="1">
      <alignment horizontal="center" vertical="center"/>
    </xf>
    <xf numFmtId="0" fontId="51" fillId="0" borderId="0" xfId="825" applyFont="1" applyBorder="1"/>
    <xf numFmtId="0" fontId="53" fillId="0" borderId="26" xfId="825" applyFont="1" applyBorder="1" applyAlignment="1">
      <alignment horizontal="left"/>
    </xf>
    <xf numFmtId="0" fontId="53" fillId="0" borderId="26" xfId="825" applyFont="1" applyBorder="1" applyAlignment="1">
      <alignment horizontal="center"/>
    </xf>
    <xf numFmtId="0" fontId="53" fillId="0" borderId="36" xfId="825" applyFont="1" applyBorder="1" applyAlignment="1">
      <alignment horizontal="center"/>
    </xf>
    <xf numFmtId="16" fontId="53" fillId="0" borderId="36" xfId="825" applyNumberFormat="1" applyFont="1" applyBorder="1" applyAlignment="1">
      <alignment horizontal="center"/>
    </xf>
    <xf numFmtId="0" fontId="38" fillId="0" borderId="0" xfId="825" applyFont="1" applyBorder="1"/>
    <xf numFmtId="0" fontId="53" fillId="0" borderId="29" xfId="825" applyFont="1" applyBorder="1" applyAlignment="1">
      <alignment horizontal="center"/>
    </xf>
    <xf numFmtId="0" fontId="53" fillId="0" borderId="37" xfId="825" applyFont="1" applyBorder="1" applyAlignment="1">
      <alignment horizontal="center"/>
    </xf>
    <xf numFmtId="16" fontId="53" fillId="0" borderId="37" xfId="825" applyNumberFormat="1" applyFont="1" applyBorder="1" applyAlignment="1">
      <alignment horizontal="center"/>
    </xf>
    <xf numFmtId="0" fontId="53" fillId="0" borderId="29" xfId="825" applyFont="1" applyBorder="1" applyAlignment="1">
      <alignment horizontal="left"/>
    </xf>
    <xf numFmtId="0" fontId="53" fillId="0" borderId="31" xfId="825" applyFont="1" applyBorder="1" applyAlignment="1">
      <alignment horizontal="left"/>
    </xf>
    <xf numFmtId="0" fontId="53" fillId="0" borderId="31" xfId="825" applyFont="1" applyBorder="1" applyAlignment="1">
      <alignment horizontal="center"/>
    </xf>
    <xf numFmtId="0" fontId="53" fillId="0" borderId="38" xfId="825" applyFont="1" applyBorder="1" applyAlignment="1">
      <alignment horizontal="center"/>
    </xf>
    <xf numFmtId="16" fontId="53" fillId="0" borderId="38" xfId="825" applyNumberFormat="1" applyFont="1" applyBorder="1" applyAlignment="1">
      <alignment horizontal="center"/>
    </xf>
    <xf numFmtId="0" fontId="38" fillId="0" borderId="0" xfId="825" applyFont="1" applyAlignment="1">
      <alignment horizontal="left"/>
    </xf>
    <xf numFmtId="0" fontId="43" fillId="0" borderId="40" xfId="0" applyFont="1" applyFill="1" applyBorder="1" applyAlignment="1" applyProtection="1">
      <alignment horizontal="center" shrinkToFit="1"/>
    </xf>
    <xf numFmtId="0" fontId="43" fillId="0" borderId="41" xfId="0" applyFont="1" applyFill="1" applyBorder="1" applyAlignment="1" applyProtection="1">
      <alignment horizontal="center" shrinkToFit="1"/>
    </xf>
    <xf numFmtId="190" fontId="43" fillId="0" borderId="42" xfId="0" applyNumberFormat="1" applyFont="1" applyFill="1" applyBorder="1" applyAlignment="1" applyProtection="1">
      <alignment horizontal="center" shrinkToFit="1"/>
    </xf>
    <xf numFmtId="0" fontId="43" fillId="0" borderId="0" xfId="0" applyFont="1" applyFill="1" applyAlignme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0" fontId="43" fillId="0" borderId="18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center" vertical="center"/>
    </xf>
    <xf numFmtId="44" fontId="43" fillId="0" borderId="20" xfId="1" applyFont="1" applyFill="1" applyBorder="1" applyAlignment="1" applyProtection="1">
      <alignment horizontal="center" vertical="center"/>
    </xf>
    <xf numFmtId="0" fontId="53" fillId="0" borderId="43" xfId="825" applyFont="1" applyBorder="1" applyAlignment="1">
      <alignment horizontal="left"/>
    </xf>
    <xf numFmtId="0" fontId="53" fillId="0" borderId="37" xfId="825" applyFont="1" applyBorder="1" applyAlignment="1">
      <alignment horizontal="left"/>
    </xf>
    <xf numFmtId="0" fontId="53" fillId="0" borderId="44" xfId="825" applyFont="1" applyBorder="1" applyAlignment="1">
      <alignment horizontal="left"/>
    </xf>
    <xf numFmtId="0" fontId="38" fillId="0" borderId="0" xfId="825" applyFont="1" applyBorder="1" applyAlignment="1">
      <alignment horizontal="left"/>
    </xf>
    <xf numFmtId="0" fontId="49" fillId="0" borderId="0" xfId="825" applyFont="1" applyBorder="1"/>
    <xf numFmtId="0" fontId="35" fillId="0" borderId="0" xfId="825" applyFont="1" applyBorder="1" applyAlignment="1">
      <alignment horizontal="left"/>
    </xf>
    <xf numFmtId="0" fontId="43" fillId="0" borderId="0" xfId="0" applyFont="1" applyAlignment="1" applyProtection="1">
      <alignment vertical="center"/>
    </xf>
    <xf numFmtId="0" fontId="43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vertical="center"/>
    </xf>
    <xf numFmtId="0" fontId="58" fillId="0" borderId="0" xfId="826" applyNumberFormat="1" applyFont="1" applyFill="1" applyBorder="1" applyAlignment="1" applyProtection="1">
      <alignment horizontal="right" vertical="center"/>
    </xf>
    <xf numFmtId="0" fontId="59" fillId="0" borderId="0" xfId="0" applyFont="1" applyBorder="1" applyProtection="1"/>
    <xf numFmtId="44" fontId="58" fillId="0" borderId="45" xfId="352" applyFont="1" applyFill="1" applyBorder="1" applyAlignment="1" applyProtection="1">
      <alignment vertical="center"/>
    </xf>
    <xf numFmtId="165" fontId="60" fillId="0" borderId="46" xfId="349" applyNumberFormat="1" applyFont="1" applyFill="1" applyBorder="1" applyAlignment="1" applyProtection="1">
      <alignment vertical="center"/>
    </xf>
    <xf numFmtId="165" fontId="60" fillId="0" borderId="47" xfId="349" applyNumberFormat="1" applyFont="1" applyFill="1" applyBorder="1" applyAlignment="1" applyProtection="1">
      <alignment vertical="center"/>
    </xf>
    <xf numFmtId="0" fontId="58" fillId="0" borderId="49" xfId="826" applyNumberFormat="1" applyFont="1" applyFill="1" applyBorder="1" applyAlignment="1" applyProtection="1">
      <alignment horizontal="right" vertical="center"/>
    </xf>
    <xf numFmtId="0" fontId="60" fillId="0" borderId="51" xfId="826" applyNumberFormat="1" applyFont="1" applyFill="1" applyBorder="1" applyAlignment="1" applyProtection="1">
      <alignment vertical="center"/>
    </xf>
    <xf numFmtId="0" fontId="60" fillId="0" borderId="52" xfId="826" applyNumberFormat="1" applyFont="1" applyFill="1" applyBorder="1" applyAlignment="1" applyProtection="1">
      <alignment vertical="center"/>
    </xf>
    <xf numFmtId="44" fontId="45" fillId="0" borderId="17" xfId="1" applyFont="1" applyFill="1" applyBorder="1" applyAlignment="1" applyProtection="1">
      <alignment horizontal="center" vertical="center"/>
    </xf>
    <xf numFmtId="44" fontId="43" fillId="0" borderId="0" xfId="0" applyNumberFormat="1" applyFont="1" applyProtection="1"/>
    <xf numFmtId="0" fontId="3" fillId="25" borderId="4" xfId="0" applyFont="1" applyFill="1" applyBorder="1" applyAlignment="1" applyProtection="1">
      <alignment vertical="center"/>
    </xf>
    <xf numFmtId="0" fontId="3" fillId="25" borderId="5" xfId="0" applyFont="1" applyFill="1" applyBorder="1" applyAlignment="1" applyProtection="1">
      <alignment vertical="center"/>
    </xf>
    <xf numFmtId="9" fontId="43" fillId="0" borderId="20" xfId="2" applyFont="1" applyFill="1" applyBorder="1" applyAlignment="1" applyProtection="1">
      <alignment horizontal="center" vertical="center"/>
    </xf>
    <xf numFmtId="9" fontId="45" fillId="0" borderId="17" xfId="2" applyFont="1" applyFill="1" applyBorder="1" applyAlignment="1" applyProtection="1">
      <alignment horizontal="center" vertical="center"/>
    </xf>
    <xf numFmtId="0" fontId="43" fillId="0" borderId="59" xfId="0" applyFont="1" applyFill="1" applyBorder="1" applyAlignment="1" applyProtection="1">
      <alignment horizontal="center" shrinkToFit="1"/>
    </xf>
    <xf numFmtId="190" fontId="43" fillId="0" borderId="60" xfId="0" applyNumberFormat="1" applyFont="1" applyFill="1" applyBorder="1" applyAlignment="1" applyProtection="1">
      <alignment horizontal="center" shrinkToFit="1"/>
    </xf>
    <xf numFmtId="0" fontId="45" fillId="27" borderId="61" xfId="0" applyFont="1" applyFill="1" applyBorder="1" applyAlignment="1" applyProtection="1">
      <alignment horizontal="center" vertical="center" shrinkToFit="1"/>
    </xf>
    <xf numFmtId="190" fontId="43" fillId="0" borderId="62" xfId="0" applyNumberFormat="1" applyFont="1" applyFill="1" applyBorder="1" applyAlignment="1" applyProtection="1">
      <alignment horizontal="center" shrinkToFit="1"/>
    </xf>
    <xf numFmtId="190" fontId="43" fillId="0" borderId="63" xfId="0" applyNumberFormat="1" applyFont="1" applyFill="1" applyBorder="1" applyAlignment="1" applyProtection="1">
      <alignment horizontal="center" shrinkToFit="1"/>
    </xf>
    <xf numFmtId="0" fontId="60" fillId="0" borderId="0" xfId="826" applyNumberFormat="1" applyFont="1" applyFill="1" applyBorder="1" applyAlignment="1" applyProtection="1">
      <alignment vertical="center"/>
    </xf>
    <xf numFmtId="0" fontId="60" fillId="0" borderId="48" xfId="826" applyNumberFormat="1" applyFont="1" applyFill="1" applyBorder="1" applyAlignment="1" applyProtection="1">
      <alignment vertical="center"/>
    </xf>
    <xf numFmtId="0" fontId="60" fillId="0" borderId="50" xfId="826" applyNumberFormat="1" applyFont="1" applyFill="1" applyBorder="1" applyAlignment="1" applyProtection="1">
      <alignment vertical="center"/>
    </xf>
    <xf numFmtId="17" fontId="45" fillId="0" borderId="54" xfId="0" applyNumberFormat="1" applyFont="1" applyBorder="1" applyAlignment="1" applyProtection="1">
      <alignment horizontal="center"/>
    </xf>
    <xf numFmtId="0" fontId="61" fillId="0" borderId="0" xfId="0" applyFont="1" applyAlignment="1">
      <alignment horizontal="center" vertical="center"/>
    </xf>
    <xf numFmtId="0" fontId="62" fillId="0" borderId="0" xfId="516" applyFont="1" applyFill="1"/>
    <xf numFmtId="0" fontId="0" fillId="0" borderId="0" xfId="0" applyAlignment="1">
      <alignment horizontal="center"/>
    </xf>
    <xf numFmtId="192" fontId="63" fillId="0" borderId="0" xfId="0" applyNumberFormat="1" applyFont="1"/>
    <xf numFmtId="0" fontId="64" fillId="0" borderId="0" xfId="0" applyFont="1" applyFill="1" applyProtection="1"/>
    <xf numFmtId="0" fontId="64" fillId="0" borderId="0" xfId="0" applyFont="1" applyFill="1" applyBorder="1" applyProtection="1"/>
    <xf numFmtId="0" fontId="64" fillId="0" borderId="0" xfId="0" applyFont="1" applyFill="1" applyAlignment="1" applyProtection="1">
      <alignment vertical="center"/>
    </xf>
    <xf numFmtId="0" fontId="65" fillId="0" borderId="0" xfId="0" applyFont="1" applyFill="1" applyBorder="1" applyAlignment="1" applyProtection="1">
      <alignment vertical="center"/>
    </xf>
    <xf numFmtId="0" fontId="66" fillId="0" borderId="0" xfId="0" applyFont="1" applyBorder="1" applyAlignment="1" applyProtection="1"/>
    <xf numFmtId="0" fontId="64" fillId="0" borderId="0" xfId="0" applyFont="1" applyProtection="1"/>
    <xf numFmtId="0" fontId="64" fillId="0" borderId="0" xfId="0" applyFont="1" applyBorder="1" applyAlignment="1" applyProtection="1">
      <alignment horizontal="center"/>
    </xf>
    <xf numFmtId="0" fontId="64" fillId="0" borderId="0" xfId="0" applyFont="1" applyBorder="1" applyProtection="1"/>
    <xf numFmtId="0" fontId="67" fillId="0" borderId="0" xfId="0" applyFont="1" applyBorder="1" applyProtection="1"/>
    <xf numFmtId="0" fontId="68" fillId="0" borderId="0" xfId="0" applyFont="1" applyBorder="1" applyProtection="1"/>
    <xf numFmtId="0" fontId="67" fillId="0" borderId="0" xfId="0" applyFont="1" applyAlignment="1" applyProtection="1">
      <alignment horizontal="center"/>
    </xf>
    <xf numFmtId="0" fontId="69" fillId="0" borderId="0" xfId="516" applyFont="1" applyAlignment="1">
      <alignment horizontal="left"/>
    </xf>
    <xf numFmtId="0" fontId="70" fillId="0" borderId="0" xfId="516" applyFont="1"/>
    <xf numFmtId="49" fontId="70" fillId="0" borderId="0" xfId="516" applyNumberFormat="1" applyFont="1"/>
    <xf numFmtId="0" fontId="71" fillId="0" borderId="0" xfId="0" applyFont="1"/>
    <xf numFmtId="0" fontId="72" fillId="0" borderId="0" xfId="516" applyFont="1"/>
    <xf numFmtId="0" fontId="73" fillId="0" borderId="0" xfId="0" applyFont="1" applyProtection="1"/>
    <xf numFmtId="0" fontId="60" fillId="0" borderId="0" xfId="0" applyFont="1" applyBorder="1" applyProtection="1"/>
    <xf numFmtId="0" fontId="60" fillId="0" borderId="0" xfId="0" applyFont="1" applyProtection="1"/>
    <xf numFmtId="0" fontId="60" fillId="0" borderId="0" xfId="0" applyFont="1" applyBorder="1" applyAlignment="1" applyProtection="1">
      <alignment horizontal="center"/>
    </xf>
    <xf numFmtId="0" fontId="60" fillId="0" borderId="70" xfId="0" applyFont="1" applyFill="1" applyBorder="1" applyAlignment="1" applyProtection="1">
      <alignment horizontal="center" vertical="center" shrinkToFit="1"/>
    </xf>
    <xf numFmtId="0" fontId="60" fillId="0" borderId="71" xfId="0" applyFont="1" applyFill="1" applyBorder="1" applyAlignment="1" applyProtection="1">
      <alignment horizontal="center" vertical="center" shrinkToFit="1"/>
    </xf>
    <xf numFmtId="0" fontId="60" fillId="0" borderId="72" xfId="0" applyFont="1" applyFill="1" applyBorder="1" applyAlignment="1" applyProtection="1">
      <alignment horizontal="center" vertical="center" shrinkToFit="1"/>
    </xf>
    <xf numFmtId="0" fontId="58" fillId="28" borderId="64" xfId="0" applyFont="1" applyFill="1" applyBorder="1" applyAlignment="1" applyProtection="1">
      <alignment horizontal="center"/>
    </xf>
    <xf numFmtId="0" fontId="58" fillId="28" borderId="24" xfId="0" applyFont="1" applyFill="1" applyBorder="1" applyAlignment="1" applyProtection="1">
      <alignment horizontal="center"/>
    </xf>
    <xf numFmtId="0" fontId="58" fillId="28" borderId="25" xfId="0" applyFont="1" applyFill="1" applyBorder="1" applyAlignment="1" applyProtection="1">
      <alignment horizontal="center"/>
    </xf>
    <xf numFmtId="190" fontId="60" fillId="0" borderId="53" xfId="0" applyNumberFormat="1" applyFont="1" applyFill="1" applyBorder="1" applyAlignment="1" applyProtection="1">
      <alignment horizontal="center" shrinkToFit="1"/>
    </xf>
    <xf numFmtId="190" fontId="60" fillId="29" borderId="53" xfId="0" applyNumberFormat="1" applyFont="1" applyFill="1" applyBorder="1" applyAlignment="1" applyProtection="1">
      <alignment horizontal="center" shrinkToFit="1"/>
    </xf>
    <xf numFmtId="0" fontId="58" fillId="28" borderId="65" xfId="0" applyFont="1" applyFill="1" applyBorder="1" applyAlignment="1" applyProtection="1">
      <alignment horizontal="center"/>
    </xf>
    <xf numFmtId="0" fontId="58" fillId="28" borderId="23" xfId="0" applyFont="1" applyFill="1" applyBorder="1" applyAlignment="1" applyProtection="1">
      <alignment horizontal="center"/>
    </xf>
    <xf numFmtId="0" fontId="60" fillId="0" borderId="18" xfId="0" applyFont="1" applyFill="1" applyBorder="1" applyAlignment="1" applyProtection="1">
      <alignment vertical="center"/>
    </xf>
    <xf numFmtId="0" fontId="60" fillId="0" borderId="53" xfId="0" applyFont="1" applyFill="1" applyBorder="1" applyAlignment="1" applyProtection="1">
      <alignment horizontal="center" vertical="center" wrapText="1"/>
    </xf>
    <xf numFmtId="0" fontId="60" fillId="0" borderId="19" xfId="0" applyFont="1" applyFill="1" applyBorder="1" applyAlignment="1" applyProtection="1">
      <alignment horizontal="center" vertical="center"/>
    </xf>
    <xf numFmtId="0" fontId="60" fillId="0" borderId="53" xfId="0" applyFont="1" applyFill="1" applyBorder="1" applyAlignment="1" applyProtection="1">
      <alignment horizontal="center" vertical="center"/>
    </xf>
    <xf numFmtId="0" fontId="60" fillId="0" borderId="0" xfId="0" applyFont="1" applyFill="1" applyBorder="1" applyAlignment="1" applyProtection="1">
      <alignment horizontal="center" vertical="center"/>
    </xf>
    <xf numFmtId="0" fontId="58" fillId="0" borderId="53" xfId="0" applyFont="1" applyFill="1" applyBorder="1" applyAlignment="1" applyProtection="1">
      <alignment horizontal="center" vertical="center" shrinkToFit="1"/>
    </xf>
    <xf numFmtId="0" fontId="58" fillId="29" borderId="53" xfId="0" applyFont="1" applyFill="1" applyBorder="1" applyAlignment="1" applyProtection="1">
      <alignment horizontal="center" vertical="center" shrinkToFit="1"/>
    </xf>
    <xf numFmtId="3" fontId="58" fillId="0" borderId="66" xfId="0" applyNumberFormat="1" applyFont="1" applyFill="1" applyBorder="1" applyAlignment="1" applyProtection="1">
      <alignment horizontal="center" vertical="center"/>
    </xf>
    <xf numFmtId="166" fontId="58" fillId="0" borderId="22" xfId="0" applyNumberFormat="1" applyFont="1" applyFill="1" applyBorder="1" applyAlignment="1" applyProtection="1">
      <alignment horizontal="center" vertical="center"/>
    </xf>
    <xf numFmtId="166" fontId="58" fillId="0" borderId="19" xfId="0" applyNumberFormat="1" applyFont="1" applyFill="1" applyBorder="1" applyAlignment="1" applyProtection="1">
      <alignment horizontal="center" vertical="center"/>
    </xf>
    <xf numFmtId="166" fontId="58" fillId="0" borderId="39" xfId="0" applyNumberFormat="1" applyFont="1" applyFill="1" applyBorder="1" applyAlignment="1" applyProtection="1">
      <alignment horizontal="center" vertical="center"/>
    </xf>
    <xf numFmtId="44" fontId="60" fillId="0" borderId="19" xfId="2" applyNumberFormat="1" applyFont="1" applyFill="1" applyBorder="1" applyAlignment="1" applyProtection="1">
      <alignment horizontal="center" vertical="center"/>
    </xf>
    <xf numFmtId="10" fontId="60" fillId="0" borderId="19" xfId="2" applyNumberFormat="1" applyFont="1" applyFill="1" applyBorder="1" applyAlignment="1" applyProtection="1">
      <alignment horizontal="center" vertical="center"/>
    </xf>
    <xf numFmtId="44" fontId="60" fillId="0" borderId="19" xfId="1" applyFont="1" applyFill="1" applyBorder="1" applyAlignment="1" applyProtection="1">
      <alignment horizontal="center" vertical="center"/>
    </xf>
    <xf numFmtId="44" fontId="60" fillId="0" borderId="20" xfId="1" applyFont="1" applyFill="1" applyBorder="1" applyAlignment="1" applyProtection="1">
      <alignment horizontal="center" vertical="center"/>
    </xf>
    <xf numFmtId="0" fontId="74" fillId="0" borderId="0" xfId="0" applyFont="1" applyBorder="1" applyProtection="1"/>
    <xf numFmtId="0" fontId="60" fillId="0" borderId="0" xfId="0" applyFont="1" applyFill="1" applyAlignment="1" applyProtection="1">
      <alignment vertical="center"/>
    </xf>
    <xf numFmtId="1" fontId="60" fillId="0" borderId="0" xfId="3" applyNumberFormat="1" applyFont="1" applyFill="1" applyBorder="1" applyAlignment="1" applyProtection="1">
      <alignment horizontal="center" vertical="center"/>
    </xf>
    <xf numFmtId="0" fontId="60" fillId="0" borderId="0" xfId="0" applyFont="1" applyFill="1" applyBorder="1" applyProtection="1"/>
    <xf numFmtId="0" fontId="60" fillId="0" borderId="0" xfId="0" applyFont="1" applyFill="1" applyBorder="1" applyAlignment="1" applyProtection="1">
      <alignment vertical="center"/>
    </xf>
    <xf numFmtId="44" fontId="58" fillId="0" borderId="0" xfId="1" applyFont="1" applyFill="1" applyBorder="1" applyAlignment="1" applyProtection="1">
      <alignment horizontal="center" vertical="center"/>
    </xf>
    <xf numFmtId="0" fontId="60" fillId="0" borderId="0" xfId="0" applyFont="1" applyFill="1" applyAlignment="1" applyProtection="1">
      <alignment horizontal="center" vertical="center"/>
    </xf>
    <xf numFmtId="0" fontId="60" fillId="0" borderId="48" xfId="0" applyFont="1" applyBorder="1" applyProtection="1"/>
    <xf numFmtId="0" fontId="75" fillId="0" borderId="0" xfId="0" applyFont="1" applyFill="1" applyAlignment="1" applyProtection="1">
      <alignment vertical="center"/>
    </xf>
    <xf numFmtId="0" fontId="60" fillId="0" borderId="50" xfId="0" applyFont="1" applyBorder="1" applyProtection="1"/>
    <xf numFmtId="0" fontId="3" fillId="25" borderId="16" xfId="0" applyFont="1" applyFill="1" applyBorder="1" applyAlignment="1" applyProtection="1">
      <alignment horizontal="center" vertical="center" wrapText="1"/>
    </xf>
    <xf numFmtId="0" fontId="3" fillId="25" borderId="21" xfId="0" applyFont="1" applyFill="1" applyBorder="1" applyAlignment="1" applyProtection="1">
      <alignment horizontal="center" vertical="center" wrapText="1"/>
    </xf>
    <xf numFmtId="1" fontId="45" fillId="26" borderId="56" xfId="3" applyNumberFormat="1" applyFont="1" applyFill="1" applyBorder="1" applyAlignment="1" applyProtection="1">
      <alignment horizontal="center" vertical="center"/>
    </xf>
    <xf numFmtId="1" fontId="45" fillId="26" borderId="57" xfId="3" applyNumberFormat="1" applyFont="1" applyFill="1" applyBorder="1" applyAlignment="1" applyProtection="1">
      <alignment horizontal="center" vertical="center"/>
    </xf>
    <xf numFmtId="1" fontId="45" fillId="26" borderId="58" xfId="3" applyNumberFormat="1" applyFont="1" applyFill="1" applyBorder="1" applyAlignment="1" applyProtection="1">
      <alignment horizontal="center" vertical="center"/>
    </xf>
    <xf numFmtId="0" fontId="4" fillId="25" borderId="2" xfId="4" applyFont="1" applyFill="1" applyBorder="1" applyAlignment="1" applyProtection="1">
      <alignment horizontal="center" vertical="center" wrapText="1"/>
    </xf>
    <xf numFmtId="0" fontId="4" fillId="25" borderId="3" xfId="4" applyFont="1" applyFill="1" applyBorder="1" applyAlignment="1" applyProtection="1">
      <alignment horizontal="center" vertical="center" wrapText="1"/>
    </xf>
    <xf numFmtId="17" fontId="45" fillId="0" borderId="54" xfId="0" applyNumberFormat="1" applyFont="1" applyBorder="1" applyAlignment="1" applyProtection="1">
      <alignment horizontal="center"/>
    </xf>
    <xf numFmtId="17" fontId="45" fillId="0" borderId="55" xfId="0" applyNumberFormat="1" applyFont="1" applyBorder="1" applyAlignment="1" applyProtection="1">
      <alignment horizontal="center"/>
    </xf>
    <xf numFmtId="0" fontId="58" fillId="28" borderId="4" xfId="0" applyFont="1" applyFill="1" applyBorder="1" applyAlignment="1" applyProtection="1">
      <alignment horizontal="center" vertical="center"/>
    </xf>
    <xf numFmtId="0" fontId="58" fillId="28" borderId="5" xfId="0" applyFont="1" applyFill="1" applyBorder="1" applyAlignment="1" applyProtection="1">
      <alignment horizontal="center" vertical="center"/>
    </xf>
    <xf numFmtId="0" fontId="58" fillId="28" borderId="16" xfId="0" applyFont="1" applyFill="1" applyBorder="1" applyAlignment="1" applyProtection="1">
      <alignment horizontal="center" vertical="center" wrapText="1"/>
    </xf>
    <xf numFmtId="0" fontId="58" fillId="28" borderId="21" xfId="0" applyFont="1" applyFill="1" applyBorder="1" applyAlignment="1" applyProtection="1">
      <alignment horizontal="center" vertical="center" wrapText="1"/>
    </xf>
    <xf numFmtId="10" fontId="58" fillId="0" borderId="67" xfId="0" applyNumberFormat="1" applyFont="1" applyBorder="1" applyAlignment="1" applyProtection="1">
      <alignment horizontal="center"/>
    </xf>
    <xf numFmtId="10" fontId="58" fillId="0" borderId="68" xfId="0" applyNumberFormat="1" applyFont="1" applyBorder="1" applyAlignment="1" applyProtection="1">
      <alignment horizontal="center"/>
    </xf>
    <xf numFmtId="10" fontId="58" fillId="0" borderId="69" xfId="0" applyNumberFormat="1" applyFont="1" applyBorder="1" applyAlignment="1" applyProtection="1">
      <alignment horizontal="center"/>
    </xf>
    <xf numFmtId="0" fontId="58" fillId="28" borderId="73" xfId="0" applyFont="1" applyFill="1" applyBorder="1" applyAlignment="1" applyProtection="1">
      <alignment horizontal="center" vertical="center" wrapText="1"/>
    </xf>
    <xf numFmtId="0" fontId="58" fillId="28" borderId="2" xfId="4" applyFont="1" applyFill="1" applyBorder="1" applyAlignment="1" applyProtection="1">
      <alignment horizontal="center" vertical="center" wrapText="1"/>
    </xf>
    <xf numFmtId="0" fontId="58" fillId="28" borderId="74" xfId="4" applyFont="1" applyFill="1" applyBorder="1" applyAlignment="1" applyProtection="1">
      <alignment horizontal="center" vertical="center" wrapText="1"/>
    </xf>
    <xf numFmtId="0" fontId="58" fillId="28" borderId="3" xfId="4" applyFont="1" applyFill="1" applyBorder="1" applyAlignment="1" applyProtection="1">
      <alignment horizontal="center" vertical="center" wrapText="1"/>
    </xf>
    <xf numFmtId="0" fontId="58" fillId="28" borderId="53" xfId="4" applyFont="1" applyFill="1" applyBorder="1" applyAlignment="1" applyProtection="1">
      <alignment horizontal="center" vertical="center" wrapText="1"/>
    </xf>
    <xf numFmtId="0" fontId="58" fillId="28" borderId="75" xfId="4" applyFont="1" applyFill="1" applyBorder="1" applyAlignment="1" applyProtection="1">
      <alignment horizontal="center" vertical="center" wrapText="1"/>
    </xf>
    <xf numFmtId="14" fontId="50" fillId="0" borderId="0" xfId="825" applyNumberFormat="1" applyFont="1" applyBorder="1" applyAlignment="1">
      <alignment horizontal="left"/>
    </xf>
    <xf numFmtId="3" fontId="50" fillId="0" borderId="0" xfId="825" applyNumberFormat="1" applyFont="1" applyBorder="1" applyAlignment="1">
      <alignment horizontal="left"/>
    </xf>
    <xf numFmtId="3" fontId="50" fillId="0" borderId="28" xfId="825" applyNumberFormat="1" applyFont="1" applyBorder="1" applyAlignment="1">
      <alignment horizontal="left"/>
    </xf>
    <xf numFmtId="3" fontId="54" fillId="25" borderId="29" xfId="825" applyNumberFormat="1" applyFont="1" applyFill="1" applyBorder="1" applyAlignment="1">
      <alignment horizontal="center" vertical="center"/>
    </xf>
    <xf numFmtId="3" fontId="55" fillId="25" borderId="0" xfId="825" applyNumberFormat="1" applyFont="1" applyFill="1" applyBorder="1" applyAlignment="1">
      <alignment horizontal="center" vertical="center"/>
    </xf>
    <xf numFmtId="3" fontId="55" fillId="25" borderId="28" xfId="825" applyNumberFormat="1" applyFont="1" applyFill="1" applyBorder="1" applyAlignment="1">
      <alignment horizontal="center" vertical="center"/>
    </xf>
    <xf numFmtId="3" fontId="41" fillId="0" borderId="0" xfId="825" applyNumberFormat="1" applyFont="1" applyBorder="1" applyAlignment="1">
      <alignment horizontal="left"/>
    </xf>
    <xf numFmtId="0" fontId="53" fillId="0" borderId="43" xfId="825" applyFont="1" applyBorder="1" applyAlignment="1">
      <alignment horizontal="center" vertical="center"/>
    </xf>
    <xf numFmtId="0" fontId="53" fillId="0" borderId="37" xfId="825" applyFont="1" applyBorder="1" applyAlignment="1">
      <alignment horizontal="center" vertical="center"/>
    </xf>
    <xf numFmtId="0" fontId="53" fillId="0" borderId="44" xfId="825" applyFont="1" applyBorder="1" applyAlignment="1">
      <alignment horizontal="center" vertical="center"/>
    </xf>
    <xf numFmtId="0" fontId="56" fillId="0" borderId="43" xfId="825" applyFont="1" applyBorder="1" applyAlignment="1">
      <alignment horizontal="center" vertical="center" wrapText="1"/>
    </xf>
    <xf numFmtId="0" fontId="56" fillId="0" borderId="44" xfId="825" applyFont="1" applyBorder="1" applyAlignment="1">
      <alignment horizontal="center" vertical="center" wrapText="1"/>
    </xf>
    <xf numFmtId="16" fontId="47" fillId="0" borderId="36" xfId="825" applyNumberFormat="1" applyFont="1" applyBorder="1" applyAlignment="1">
      <alignment horizontal="center" vertical="center" wrapText="1"/>
    </xf>
    <xf numFmtId="16" fontId="47" fillId="0" borderId="37" xfId="825" applyNumberFormat="1" applyFont="1" applyBorder="1" applyAlignment="1">
      <alignment horizontal="center" vertical="center" wrapText="1"/>
    </xf>
    <xf numFmtId="16" fontId="47" fillId="0" borderId="38" xfId="825" applyNumberFormat="1" applyFont="1" applyBorder="1" applyAlignment="1">
      <alignment horizontal="center" vertical="center" wrapText="1"/>
    </xf>
    <xf numFmtId="0" fontId="56" fillId="0" borderId="37" xfId="825" applyFont="1" applyBorder="1" applyAlignment="1">
      <alignment horizontal="center" vertical="center" wrapText="1"/>
    </xf>
  </cellXfs>
  <cellStyles count="827">
    <cellStyle name=" 1" xfId="7"/>
    <cellStyle name="%" xfId="8"/>
    <cellStyle name="_~9615572" xfId="9"/>
    <cellStyle name="_A Genérica Nacional nov-dic 08" xfId="10"/>
    <cellStyle name="_daten_030604" xfId="11"/>
    <cellStyle name="_daten_030604 10" xfId="12"/>
    <cellStyle name="_daten_030604 11" xfId="13"/>
    <cellStyle name="_daten_030604 12" xfId="14"/>
    <cellStyle name="_daten_030604 13" xfId="15"/>
    <cellStyle name="_daten_030604 14" xfId="16"/>
    <cellStyle name="_daten_030604 15" xfId="17"/>
    <cellStyle name="_daten_030604 16" xfId="18"/>
    <cellStyle name="_daten_030604 17" xfId="19"/>
    <cellStyle name="_daten_030604 18" xfId="20"/>
    <cellStyle name="_daten_030604 19" xfId="21"/>
    <cellStyle name="_daten_030604 2" xfId="22"/>
    <cellStyle name="_daten_030604 2 2" xfId="23"/>
    <cellStyle name="_daten_030604 2_Plan Renove 0.1" xfId="24"/>
    <cellStyle name="_daten_030604 2_Plan Renove 0.1 2" xfId="25"/>
    <cellStyle name="_daten_030604 20" xfId="26"/>
    <cellStyle name="_daten_030604 21" xfId="27"/>
    <cellStyle name="_daten_030604 22" xfId="28"/>
    <cellStyle name="_daten_030604 23" xfId="29"/>
    <cellStyle name="_daten_030604 24" xfId="30"/>
    <cellStyle name="_daten_030604 25" xfId="31"/>
    <cellStyle name="_daten_030604 26" xfId="32"/>
    <cellStyle name="_daten_030604 27" xfId="33"/>
    <cellStyle name="_daten_030604 28" xfId="34"/>
    <cellStyle name="_daten_030604 3" xfId="35"/>
    <cellStyle name="_daten_030604 3 2" xfId="36"/>
    <cellStyle name="_daten_030604 3_Plan Renove 0.1" xfId="37"/>
    <cellStyle name="_daten_030604 3_Plan Renove 0.1 2" xfId="38"/>
    <cellStyle name="_daten_030604 4" xfId="39"/>
    <cellStyle name="_daten_030604 4 2" xfId="40"/>
    <cellStyle name="_daten_030604 4_Plan Renove 0.1" xfId="41"/>
    <cellStyle name="_daten_030604 4_Plan Renove 0.1 2" xfId="42"/>
    <cellStyle name="_daten_030604 5" xfId="43"/>
    <cellStyle name="_daten_030604 5 2" xfId="44"/>
    <cellStyle name="_daten_030604 5_Plan Renove 0.1" xfId="45"/>
    <cellStyle name="_daten_030604 5_Plan Renove 0.1 2" xfId="46"/>
    <cellStyle name="_daten_030604 6" xfId="47"/>
    <cellStyle name="_daten_030604 6 2" xfId="48"/>
    <cellStyle name="_daten_030604 6_Plan Renove 0.1" xfId="49"/>
    <cellStyle name="_daten_030604 6_Plan Renove 0.1 2" xfId="50"/>
    <cellStyle name="_daten_030604 7" xfId="51"/>
    <cellStyle name="_daten_030604 7 2" xfId="52"/>
    <cellStyle name="_daten_030604 7_Plan Renove 0.1" xfId="53"/>
    <cellStyle name="_daten_030604 7_Plan Renove 0.1 2" xfId="54"/>
    <cellStyle name="_daten_030604 8" xfId="55"/>
    <cellStyle name="_daten_030604 8 2" xfId="56"/>
    <cellStyle name="_daten_030604 9" xfId="57"/>
    <cellStyle name="_daten_030604_Plan JUNTA EXTREM 2009 v0.0" xfId="58"/>
    <cellStyle name="_daten_030604_Plan Medios CMADRID (ESCOLARIZACION) v0.0" xfId="59"/>
    <cellStyle name="_daten_030604_Plan TV Nuria" xfId="60"/>
    <cellStyle name="_Hoja1" xfId="61"/>
    <cellStyle name="_Hoja1 2" xfId="62"/>
    <cellStyle name="_Hoja1 3" xfId="63"/>
    <cellStyle name="_Lote A - Plan Online 0.1" xfId="64"/>
    <cellStyle name="_Lote A - Plan Online 0.1_Plan JUNTA EXTREM 2009 v0.0" xfId="65"/>
    <cellStyle name="_Lote A - Plan Online 0.1_Plan Medios CMADRID (ESCOLARIZACION) v0.0" xfId="66"/>
    <cellStyle name="_Lote A - Plan Online 0.1_Plan TV Nuria" xfId="67"/>
    <cellStyle name="_Online Plan de medios 0.2" xfId="68"/>
    <cellStyle name="_Online Plan de medios 0.2 Héctor" xfId="69"/>
    <cellStyle name="_Online Plan de medios 0.2 Héctor_Plan JUNTA EXTREM 2009 v0.0" xfId="70"/>
    <cellStyle name="_Online Plan de medios 0.2 Héctor_Plan Medios CMADRID (ESCOLARIZACION) v0.0" xfId="71"/>
    <cellStyle name="_Online Plan de medios 0.2 Héctor_Plan TV Nuria" xfId="72"/>
    <cellStyle name="_Online Plan de medios 0.2_Plan JUNTA EXTREM 2009 v0.0" xfId="73"/>
    <cellStyle name="_Online Plan de medios 0.2_Plan Medios CMADRID (ESCOLARIZACION) v0.0" xfId="74"/>
    <cellStyle name="_Online Plan de medios 0.2_Plan TV Nuria" xfId="75"/>
    <cellStyle name="_PERSONAL" xfId="76"/>
    <cellStyle name="_PERSONAL_1" xfId="77"/>
    <cellStyle name="_Plan  Internet C_Valenciana 0" xfId="78"/>
    <cellStyle name="_Plan  Internet C_Valenciana 0_Plan JUNTA EXTREM 2009 v0.0" xfId="79"/>
    <cellStyle name="_Plan  Internet C_Valenciana 0_Plan Medios CMADRID (ESCOLARIZACION) v0.0" xfId="80"/>
    <cellStyle name="_Plan  Internet C_Valenciana 0_Plan TV Nuria" xfId="81"/>
    <cellStyle name="_Plan de Medios - Comunidad de Madrid - Escolarización" xfId="82"/>
    <cellStyle name="_Plan de Medios - Comunidad de Madrid - Escolarización_Plan Medios CMADRID (ESCOLARIZACION) v0.0" xfId="83"/>
    <cellStyle name="_Plan Internet" xfId="84"/>
    <cellStyle name="_Plan Internet 2" xfId="85"/>
    <cellStyle name="_Plan Internet 3" xfId="86"/>
    <cellStyle name="_Plan Internet_Plan JUNTA EXTREM 2009 v0.0" xfId="87"/>
    <cellStyle name="_Plan Internet_Plan Medios CMADRID (ESCOLARIZACION) v0.0" xfId="88"/>
    <cellStyle name="_Plan Internet_Plan TV Nuria" xfId="89"/>
    <cellStyle name="_Plan Medios Fundación Tripartita interaction" xfId="90"/>
    <cellStyle name="_Plan Ministerio Educacion_0" xfId="91"/>
    <cellStyle name="_Plan Ministerio Educacion_0 2" xfId="92"/>
    <cellStyle name="_Plan Ministerio Educacion_0 3" xfId="93"/>
    <cellStyle name="_Plan Ministerio Educacion_0_Plan JUNTA EXTREM 2009 v0.0" xfId="94"/>
    <cellStyle name="_Plan Ministerio Educacion_0_Plan Medios CMADRID (ESCOLARIZACION) v0.0" xfId="95"/>
    <cellStyle name="_Plan Ministerio Educacion_0_Plan TV Nuria" xfId="96"/>
    <cellStyle name="_Plan Online 2008SOTUR 0.1" xfId="97"/>
    <cellStyle name="_Plan Online 2008SOTUR 0.1_Plan JUNTA EXTREM 2009 v0.0" xfId="98"/>
    <cellStyle name="_Plan Online 2008SOTUR 0.1_Plan Medios CMADRID (ESCOLARIZACION) v0.0" xfId="99"/>
    <cellStyle name="_Plan Online 2008SOTUR 0.1_Plan TV Nuria" xfId="100"/>
    <cellStyle name="_Plan Online Consorcio Transporte 0.0" xfId="101"/>
    <cellStyle name="_Plan Online Consorcio Transporte 0.0_Plan JUNTA EXTREM 2009 v0.0" xfId="102"/>
    <cellStyle name="_Plan Online Consorcio Transporte 0.0_Plan Medios CMADRID (ESCOLARIZACION) v0.0" xfId="103"/>
    <cellStyle name="_Plan Online Consorcio Transporte 0.0_Plan TV Nuria" xfId="104"/>
    <cellStyle name="_Plan Online MEC 0.0 C" xfId="105"/>
    <cellStyle name="_Plan Online MEC 0.0 C_Plan JUNTA EXTREM 2009 v0.0" xfId="106"/>
    <cellStyle name="_Plan Online MEC 0.0 C_Plan Medios CMADRID (ESCOLARIZACION) v0.0" xfId="107"/>
    <cellStyle name="_Plan Online MEC 0.0 C_Plan TV Nuria" xfId="108"/>
    <cellStyle name="_Plan online Sotur Semana Santa.06" xfId="109"/>
    <cellStyle name="_Plan Online Turismo de Asturias" xfId="110"/>
    <cellStyle name="_Plan Socio Club 0.0" xfId="111"/>
    <cellStyle name="_Plan Socio Club 0.0 2" xfId="112"/>
    <cellStyle name="_Plan Socio Club 0.0 3" xfId="113"/>
    <cellStyle name="_Plan Socio Club 0.0_Plan JUNTA EXTREM 2009 v0.0" xfId="114"/>
    <cellStyle name="_Plan Socio Club 0.0_Plan Medios CMADRID (ESCOLARIZACION) v0.0" xfId="115"/>
    <cellStyle name="_Plan Socio Club 0.0_Plan TV Nuria" xfId="116"/>
    <cellStyle name="_Plan Television" xfId="117"/>
    <cellStyle name="_Plan Television_Plan JUNTA EXTREM 2009 v0.0" xfId="118"/>
    <cellStyle name="_Plan Television_Plan Medios CMADRID (ESCOLARIZACION) v0.0" xfId="119"/>
    <cellStyle name="_Plan Television_Plan TV Nuria" xfId="120"/>
    <cellStyle name="_Plan Turismo de Asturias_regional_0.0" xfId="121"/>
    <cellStyle name="_Plan Turismo de Asturias_regional_0.0 2" xfId="122"/>
    <cellStyle name="_Plan Turismo de Asturias_regional_0.0 3" xfId="123"/>
    <cellStyle name="_Titel_belegung_020604" xfId="124"/>
    <cellStyle name="_Titel_belegung_020604 10" xfId="125"/>
    <cellStyle name="_Titel_belegung_020604 11" xfId="126"/>
    <cellStyle name="_Titel_belegung_020604 12" xfId="127"/>
    <cellStyle name="_Titel_belegung_020604 13" xfId="128"/>
    <cellStyle name="_Titel_belegung_020604 14" xfId="129"/>
    <cellStyle name="_Titel_belegung_020604 15" xfId="130"/>
    <cellStyle name="_Titel_belegung_020604 16" xfId="131"/>
    <cellStyle name="_Titel_belegung_020604 17" xfId="132"/>
    <cellStyle name="_Titel_belegung_020604 18" xfId="133"/>
    <cellStyle name="_Titel_belegung_020604 19" xfId="134"/>
    <cellStyle name="_Titel_belegung_020604 2" xfId="135"/>
    <cellStyle name="_Titel_belegung_020604 2 2" xfId="136"/>
    <cellStyle name="_Titel_belegung_020604 2_Plan Renove 0.1" xfId="137"/>
    <cellStyle name="_Titel_belegung_020604 2_Plan Renove 0.1 2" xfId="138"/>
    <cellStyle name="_Titel_belegung_020604 20" xfId="139"/>
    <cellStyle name="_Titel_belegung_020604 21" xfId="140"/>
    <cellStyle name="_Titel_belegung_020604 22" xfId="141"/>
    <cellStyle name="_Titel_belegung_020604 23" xfId="142"/>
    <cellStyle name="_Titel_belegung_020604 24" xfId="143"/>
    <cellStyle name="_Titel_belegung_020604 25" xfId="144"/>
    <cellStyle name="_Titel_belegung_020604 26" xfId="145"/>
    <cellStyle name="_Titel_belegung_020604 27" xfId="146"/>
    <cellStyle name="_Titel_belegung_020604 28" xfId="147"/>
    <cellStyle name="_Titel_belegung_020604 3" xfId="148"/>
    <cellStyle name="_Titel_belegung_020604 3 2" xfId="149"/>
    <cellStyle name="_Titel_belegung_020604 3_Plan Renove 0.1" xfId="150"/>
    <cellStyle name="_Titel_belegung_020604 3_Plan Renove 0.1 2" xfId="151"/>
    <cellStyle name="_Titel_belegung_020604 4" xfId="152"/>
    <cellStyle name="_Titel_belegung_020604 4 2" xfId="153"/>
    <cellStyle name="_Titel_belegung_020604 4_Plan Renove 0.1" xfId="154"/>
    <cellStyle name="_Titel_belegung_020604 4_Plan Renove 0.1 2" xfId="155"/>
    <cellStyle name="_Titel_belegung_020604 5" xfId="156"/>
    <cellStyle name="_Titel_belegung_020604 5 2" xfId="157"/>
    <cellStyle name="_Titel_belegung_020604 5_Plan Renove 0.1" xfId="158"/>
    <cellStyle name="_Titel_belegung_020604 5_Plan Renove 0.1 2" xfId="159"/>
    <cellStyle name="_Titel_belegung_020604 6" xfId="160"/>
    <cellStyle name="_Titel_belegung_020604 6 2" xfId="161"/>
    <cellStyle name="_Titel_belegung_020604 6_Plan Renove 0.1" xfId="162"/>
    <cellStyle name="_Titel_belegung_020604 6_Plan Renove 0.1 2" xfId="163"/>
    <cellStyle name="_Titel_belegung_020604 7" xfId="164"/>
    <cellStyle name="_Titel_belegung_020604 7 2" xfId="165"/>
    <cellStyle name="_Titel_belegung_020604 7_Plan Renove 0.1" xfId="166"/>
    <cellStyle name="_Titel_belegung_020604 7_Plan Renove 0.1 2" xfId="167"/>
    <cellStyle name="_Titel_belegung_020604 8" xfId="168"/>
    <cellStyle name="_Titel_belegung_020604 8 2" xfId="169"/>
    <cellStyle name="_Titel_belegung_020604 9" xfId="170"/>
    <cellStyle name="_Titel_belegung_020604_Plan JUNTA EXTREM 2009 v0.0" xfId="171"/>
    <cellStyle name="_Titel_belegung_020604_Plan Medios CMADRID (ESCOLARIZACION) v0.0" xfId="172"/>
    <cellStyle name="_Titel_belegung_020604_Plan TV Nuria" xfId="173"/>
    <cellStyle name="=C:\WINNT\SYSTEM32\COMMAND.COM" xfId="174"/>
    <cellStyle name="=C:\WINNT\SYSTEM32\COMMAND.COM 2" xfId="175"/>
    <cellStyle name="20% - Accent1" xfId="176"/>
    <cellStyle name="20% - Accent1 2" xfId="177"/>
    <cellStyle name="20% - Accent1 3" xfId="178"/>
    <cellStyle name="20% - Accent2" xfId="179"/>
    <cellStyle name="20% - Accent2 2" xfId="180"/>
    <cellStyle name="20% - Accent2 3" xfId="181"/>
    <cellStyle name="20% - Accent3" xfId="182"/>
    <cellStyle name="20% - Accent3 2" xfId="183"/>
    <cellStyle name="20% - Accent3 3" xfId="184"/>
    <cellStyle name="20% - Accent4" xfId="185"/>
    <cellStyle name="20% - Accent4 2" xfId="186"/>
    <cellStyle name="20% - Accent4 3" xfId="187"/>
    <cellStyle name="20% - Accent5" xfId="188"/>
    <cellStyle name="20% - Accent5 2" xfId="189"/>
    <cellStyle name="20% - Accent5 3" xfId="190"/>
    <cellStyle name="20% - Accent6" xfId="191"/>
    <cellStyle name="20% - Accent6 2" xfId="192"/>
    <cellStyle name="20% - Accent6 3" xfId="193"/>
    <cellStyle name="40% - Accent1" xfId="194"/>
    <cellStyle name="40% - Accent1 2" xfId="195"/>
    <cellStyle name="40% - Accent1 3" xfId="196"/>
    <cellStyle name="40% - Accent2" xfId="197"/>
    <cellStyle name="40% - Accent2 2" xfId="198"/>
    <cellStyle name="40% - Accent2 3" xfId="199"/>
    <cellStyle name="40% - Accent3" xfId="200"/>
    <cellStyle name="40% - Accent3 2" xfId="201"/>
    <cellStyle name="40% - Accent3 3" xfId="202"/>
    <cellStyle name="40% - Accent4" xfId="203"/>
    <cellStyle name="40% - Accent4 2" xfId="204"/>
    <cellStyle name="40% - Accent4 3" xfId="205"/>
    <cellStyle name="40% - Accent5" xfId="206"/>
    <cellStyle name="40% - Accent5 2" xfId="207"/>
    <cellStyle name="40% - Accent5 3" xfId="208"/>
    <cellStyle name="40% - Accent6" xfId="209"/>
    <cellStyle name="40% - Accent6 2" xfId="210"/>
    <cellStyle name="40% - Accent6 3" xfId="211"/>
    <cellStyle name="60% - Accent1" xfId="212"/>
    <cellStyle name="60% - Accent2" xfId="213"/>
    <cellStyle name="60% - Accent3" xfId="214"/>
    <cellStyle name="60% - Accent4" xfId="215"/>
    <cellStyle name="60% - Accent5" xfId="216"/>
    <cellStyle name="60% - Accent6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Bad" xfId="224"/>
    <cellStyle name="bch" xfId="225"/>
    <cellStyle name="bci" xfId="226"/>
    <cellStyle name="Border" xfId="227"/>
    <cellStyle name="Calculation" xfId="228"/>
    <cellStyle name="cell" xfId="229"/>
    <cellStyle name="ch" xfId="230"/>
    <cellStyle name="Check Cell" xfId="231"/>
    <cellStyle name="Dezimal_Western Union Germany  22.01." xfId="232"/>
    <cellStyle name="Dziesiêtny [0]_GR (2)" xfId="233"/>
    <cellStyle name="Dziesiêtny_GR (2)" xfId="234"/>
    <cellStyle name="Estilo 1" xfId="235"/>
    <cellStyle name="Estilo 1 10" xfId="236"/>
    <cellStyle name="Estilo 1 11" xfId="237"/>
    <cellStyle name="Estilo 1 12" xfId="238"/>
    <cellStyle name="Estilo 1 13" xfId="239"/>
    <cellStyle name="Estilo 1 14" xfId="240"/>
    <cellStyle name="Estilo 1 15" xfId="241"/>
    <cellStyle name="Estilo 1 16" xfId="242"/>
    <cellStyle name="Estilo 1 17" xfId="243"/>
    <cellStyle name="Estilo 1 18" xfId="244"/>
    <cellStyle name="Estilo 1 19" xfId="245"/>
    <cellStyle name="Estilo 1 2" xfId="246"/>
    <cellStyle name="Estilo 1 2 2" xfId="247"/>
    <cellStyle name="Estilo 1 20" xfId="248"/>
    <cellStyle name="Estilo 1 21" xfId="249"/>
    <cellStyle name="Estilo 1 22" xfId="250"/>
    <cellStyle name="Estilo 1 23" xfId="251"/>
    <cellStyle name="Estilo 1 24" xfId="252"/>
    <cellStyle name="Estilo 1 25" xfId="253"/>
    <cellStyle name="Estilo 1 26" xfId="254"/>
    <cellStyle name="Estilo 1 27" xfId="255"/>
    <cellStyle name="Estilo 1 28" xfId="256"/>
    <cellStyle name="Estilo 1 3" xfId="257"/>
    <cellStyle name="Estilo 1 3 2" xfId="258"/>
    <cellStyle name="Estilo 1 4" xfId="259"/>
    <cellStyle name="Estilo 1 4 2" xfId="260"/>
    <cellStyle name="Estilo 1 5" xfId="261"/>
    <cellStyle name="Estilo 1 5 2" xfId="262"/>
    <cellStyle name="Estilo 1 6" xfId="263"/>
    <cellStyle name="Estilo 1 6 2" xfId="264"/>
    <cellStyle name="Estilo 1 7" xfId="265"/>
    <cellStyle name="Estilo 1 7 2" xfId="266"/>
    <cellStyle name="Estilo 1 8" xfId="267"/>
    <cellStyle name="Estilo 1 8 2" xfId="268"/>
    <cellStyle name="Estilo 1 9" xfId="269"/>
    <cellStyle name="Euro" xfId="3"/>
    <cellStyle name="Euro 10" xfId="270"/>
    <cellStyle name="Euro 11" xfId="271"/>
    <cellStyle name="Euro 12" xfId="272"/>
    <cellStyle name="Euro 13" xfId="273"/>
    <cellStyle name="Euro 14" xfId="274"/>
    <cellStyle name="Euro 15" xfId="275"/>
    <cellStyle name="Euro 16" xfId="276"/>
    <cellStyle name="Euro 17" xfId="277"/>
    <cellStyle name="Euro 18" xfId="278"/>
    <cellStyle name="Euro 19" xfId="279"/>
    <cellStyle name="Euro 2" xfId="280"/>
    <cellStyle name="Euro 2 2" xfId="281"/>
    <cellStyle name="Euro 2 2 2" xfId="282"/>
    <cellStyle name="Euro 20" xfId="283"/>
    <cellStyle name="Euro 21" xfId="284"/>
    <cellStyle name="Euro 22" xfId="285"/>
    <cellStyle name="Euro 23" xfId="286"/>
    <cellStyle name="Euro 24" xfId="287"/>
    <cellStyle name="Euro 25" xfId="288"/>
    <cellStyle name="Euro 26" xfId="289"/>
    <cellStyle name="Euro 27" xfId="290"/>
    <cellStyle name="Euro 27 2" xfId="291"/>
    <cellStyle name="Euro 28" xfId="292"/>
    <cellStyle name="Euro 29" xfId="293"/>
    <cellStyle name="Euro 3" xfId="294"/>
    <cellStyle name="Euro 3 2" xfId="295"/>
    <cellStyle name="Euro 3 3" xfId="296"/>
    <cellStyle name="Euro 3 4" xfId="297"/>
    <cellStyle name="Euro 30" xfId="298"/>
    <cellStyle name="Euro 31" xfId="299"/>
    <cellStyle name="Euro 4" xfId="300"/>
    <cellStyle name="Euro 4 2" xfId="301"/>
    <cellStyle name="Euro 4 3" xfId="302"/>
    <cellStyle name="Euro 4 4" xfId="303"/>
    <cellStyle name="Euro 5" xfId="304"/>
    <cellStyle name="Euro 5 2" xfId="305"/>
    <cellStyle name="Euro 5 3" xfId="306"/>
    <cellStyle name="Euro 5 4" xfId="307"/>
    <cellStyle name="Euro 6" xfId="308"/>
    <cellStyle name="Euro 6 2" xfId="309"/>
    <cellStyle name="Euro 6 3" xfId="310"/>
    <cellStyle name="Euro 6 4" xfId="311"/>
    <cellStyle name="Euro 7" xfId="312"/>
    <cellStyle name="Euro 7 2" xfId="313"/>
    <cellStyle name="Euro 7 3" xfId="314"/>
    <cellStyle name="Euro 7 4" xfId="315"/>
    <cellStyle name="Euro 8" xfId="316"/>
    <cellStyle name="Euro 8 2" xfId="317"/>
    <cellStyle name="Euro 8 3" xfId="318"/>
    <cellStyle name="Euro 8 4" xfId="319"/>
    <cellStyle name="Euro 9" xfId="320"/>
    <cellStyle name="Euro 9 2" xfId="321"/>
    <cellStyle name="Euro 9 3" xfId="322"/>
    <cellStyle name="Euro_A3 seguimiento Dtor. Mateo" xfId="323"/>
    <cellStyle name="Explanatory Text" xfId="324"/>
    <cellStyle name="Good" xfId="325"/>
    <cellStyle name="Grey" xfId="326"/>
    <cellStyle name="Grey 2" xfId="327"/>
    <cellStyle name="Heading 1" xfId="328"/>
    <cellStyle name="Heading 2" xfId="329"/>
    <cellStyle name="Heading 3" xfId="330"/>
    <cellStyle name="Heading 4" xfId="331"/>
    <cellStyle name="Input" xfId="332"/>
    <cellStyle name="Input [yellow]" xfId="333"/>
    <cellStyle name="Input [yellow] 2" xfId="334"/>
    <cellStyle name="Komma [0]_PLDT" xfId="335"/>
    <cellStyle name="Komma_PLDT" xfId="336"/>
    <cellStyle name="Linked Cell" xfId="337"/>
    <cellStyle name="Migliaia (0)_INTERNET PLAN" xfId="338"/>
    <cellStyle name="Migliaia_INTERNET PLAN" xfId="339"/>
    <cellStyle name="Millares 2" xfId="340"/>
    <cellStyle name="Millares 2 2" xfId="341"/>
    <cellStyle name="Millares 2 2 2" xfId="342"/>
    <cellStyle name="Millares 2 2 3" xfId="343"/>
    <cellStyle name="Millares 3" xfId="344"/>
    <cellStyle name="Millares 4" xfId="345"/>
    <cellStyle name="Millares 5" xfId="346"/>
    <cellStyle name="Millares 6" xfId="347"/>
    <cellStyle name="Millares 7" xfId="348"/>
    <cellStyle name="Millares 8" xfId="349"/>
    <cellStyle name="Milliers [0]_budget" xfId="350"/>
    <cellStyle name="Milliers_budget" xfId="351"/>
    <cellStyle name="Moneda" xfId="1" builtinId="4"/>
    <cellStyle name="Moneda 2" xfId="352"/>
    <cellStyle name="Moneda 3" xfId="353"/>
    <cellStyle name="Moneda 4" xfId="354"/>
    <cellStyle name="Moneda 4 2" xfId="355"/>
    <cellStyle name="Moneda 4 3" xfId="356"/>
    <cellStyle name="Moneda 5" xfId="357"/>
    <cellStyle name="Moneda 6" xfId="358"/>
    <cellStyle name="Moneda 7" xfId="359"/>
    <cellStyle name="Moneda 8" xfId="360"/>
    <cellStyle name="Monétaire [0]_budget" xfId="361"/>
    <cellStyle name="Monétaire_budget" xfId="362"/>
    <cellStyle name="no dec" xfId="363"/>
    <cellStyle name="Normal" xfId="0" builtinId="0"/>
    <cellStyle name="Normal - Style1" xfId="364"/>
    <cellStyle name="Normal 10" xfId="365"/>
    <cellStyle name="Normal 10 2" xfId="366"/>
    <cellStyle name="Normal 10 3" xfId="367"/>
    <cellStyle name="Normal 100" xfId="368"/>
    <cellStyle name="Normal 100 2" xfId="369"/>
    <cellStyle name="Normal 100 3" xfId="370"/>
    <cellStyle name="Normal 101" xfId="371"/>
    <cellStyle name="Normal 101 2" xfId="372"/>
    <cellStyle name="Normal 101 3" xfId="373"/>
    <cellStyle name="Normal 102" xfId="374"/>
    <cellStyle name="Normal 102 2" xfId="375"/>
    <cellStyle name="Normal 102 3" xfId="376"/>
    <cellStyle name="Normal 103" xfId="377"/>
    <cellStyle name="Normal 103 2" xfId="378"/>
    <cellStyle name="Normal 103 3" xfId="379"/>
    <cellStyle name="Normal 104" xfId="380"/>
    <cellStyle name="Normal 104 2" xfId="381"/>
    <cellStyle name="Normal 104 3" xfId="382"/>
    <cellStyle name="Normal 105" xfId="383"/>
    <cellStyle name="Normal 105 2" xfId="384"/>
    <cellStyle name="Normal 105 3" xfId="385"/>
    <cellStyle name="Normal 106" xfId="386"/>
    <cellStyle name="Normal 106 2" xfId="387"/>
    <cellStyle name="Normal 106 3" xfId="388"/>
    <cellStyle name="Normal 107" xfId="389"/>
    <cellStyle name="Normal 107 2" xfId="390"/>
    <cellStyle name="Normal 107 3" xfId="391"/>
    <cellStyle name="Normal 108" xfId="392"/>
    <cellStyle name="Normal 108 2" xfId="393"/>
    <cellStyle name="Normal 108 3" xfId="394"/>
    <cellStyle name="Normal 109" xfId="395"/>
    <cellStyle name="Normal 109 2" xfId="396"/>
    <cellStyle name="Normal 109 3" xfId="397"/>
    <cellStyle name="Normal 11" xfId="398"/>
    <cellStyle name="Normal 11 2" xfId="399"/>
    <cellStyle name="Normal 11 3" xfId="400"/>
    <cellStyle name="Normal 110" xfId="401"/>
    <cellStyle name="Normal 110 2" xfId="402"/>
    <cellStyle name="Normal 110 3" xfId="403"/>
    <cellStyle name="Normal 111" xfId="404"/>
    <cellStyle name="Normal 111 2" xfId="405"/>
    <cellStyle name="Normal 111 3" xfId="406"/>
    <cellStyle name="Normal 112" xfId="407"/>
    <cellStyle name="Normal 112 2" xfId="408"/>
    <cellStyle name="Normal 112 3" xfId="409"/>
    <cellStyle name="Normal 113" xfId="410"/>
    <cellStyle name="Normal 113 2" xfId="411"/>
    <cellStyle name="Normal 113 3" xfId="412"/>
    <cellStyle name="Normal 114" xfId="413"/>
    <cellStyle name="Normal 114 2" xfId="414"/>
    <cellStyle name="Normal 114 3" xfId="415"/>
    <cellStyle name="Normal 115" xfId="416"/>
    <cellStyle name="Normal 115 2" xfId="417"/>
    <cellStyle name="Normal 115 3" xfId="418"/>
    <cellStyle name="Normal 116" xfId="419"/>
    <cellStyle name="Normal 116 2" xfId="420"/>
    <cellStyle name="Normal 116 3" xfId="421"/>
    <cellStyle name="Normal 117" xfId="422"/>
    <cellStyle name="Normal 117 2" xfId="423"/>
    <cellStyle name="Normal 117 3" xfId="424"/>
    <cellStyle name="Normal 118" xfId="425"/>
    <cellStyle name="Normal 118 2" xfId="426"/>
    <cellStyle name="Normal 118 3" xfId="427"/>
    <cellStyle name="Normal 119" xfId="428"/>
    <cellStyle name="Normal 119 2" xfId="429"/>
    <cellStyle name="Normal 119 3" xfId="430"/>
    <cellStyle name="Normal 12" xfId="431"/>
    <cellStyle name="Normal 12 2" xfId="432"/>
    <cellStyle name="Normal 12 3" xfId="433"/>
    <cellStyle name="Normal 120" xfId="434"/>
    <cellStyle name="Normal 120 2" xfId="435"/>
    <cellStyle name="Normal 120 3" xfId="436"/>
    <cellStyle name="Normal 121" xfId="437"/>
    <cellStyle name="Normal 121 2" xfId="438"/>
    <cellStyle name="Normal 121 3" xfId="439"/>
    <cellStyle name="Normal 122" xfId="440"/>
    <cellStyle name="Normal 122 2" xfId="441"/>
    <cellStyle name="Normal 122 3" xfId="442"/>
    <cellStyle name="Normal 123" xfId="443"/>
    <cellStyle name="Normal 123 2" xfId="444"/>
    <cellStyle name="Normal 123 3" xfId="445"/>
    <cellStyle name="Normal 124" xfId="446"/>
    <cellStyle name="Normal 124 2" xfId="447"/>
    <cellStyle name="Normal 124 3" xfId="448"/>
    <cellStyle name="Normal 125" xfId="449"/>
    <cellStyle name="Normal 125 2" xfId="450"/>
    <cellStyle name="Normal 125 3" xfId="451"/>
    <cellStyle name="Normal 126" xfId="452"/>
    <cellStyle name="Normal 126 2" xfId="453"/>
    <cellStyle name="Normal 126 3" xfId="454"/>
    <cellStyle name="Normal 127" xfId="455"/>
    <cellStyle name="Normal 127 2" xfId="456"/>
    <cellStyle name="Normal 127 3" xfId="457"/>
    <cellStyle name="Normal 128" xfId="458"/>
    <cellStyle name="Normal 128 2" xfId="459"/>
    <cellStyle name="Normal 128 3" xfId="460"/>
    <cellStyle name="Normal 129" xfId="461"/>
    <cellStyle name="Normal 129 2" xfId="462"/>
    <cellStyle name="Normal 129 3" xfId="463"/>
    <cellStyle name="Normal 13" xfId="464"/>
    <cellStyle name="Normal 13 2" xfId="465"/>
    <cellStyle name="Normal 13 3" xfId="466"/>
    <cellStyle name="Normal 130" xfId="467"/>
    <cellStyle name="Normal 130 2" xfId="468"/>
    <cellStyle name="Normal 130 3" xfId="469"/>
    <cellStyle name="Normal 131" xfId="470"/>
    <cellStyle name="Normal 131 2" xfId="471"/>
    <cellStyle name="Normal 131 3" xfId="472"/>
    <cellStyle name="Normal 132" xfId="473"/>
    <cellStyle name="Normal 133" xfId="474"/>
    <cellStyle name="Normal 134" xfId="475"/>
    <cellStyle name="Normal 135" xfId="476"/>
    <cellStyle name="Normal 136" xfId="477"/>
    <cellStyle name="Normal 137" xfId="478"/>
    <cellStyle name="Normal 138" xfId="479"/>
    <cellStyle name="Normal 139" xfId="480"/>
    <cellStyle name="Normal 14" xfId="481"/>
    <cellStyle name="Normal 14 2" xfId="482"/>
    <cellStyle name="Normal 14 3" xfId="483"/>
    <cellStyle name="Normal 140" xfId="484"/>
    <cellStyle name="Normal 141" xfId="485"/>
    <cellStyle name="Normal 142" xfId="486"/>
    <cellStyle name="Normal 143" xfId="487"/>
    <cellStyle name="Normal 144" xfId="488"/>
    <cellStyle name="Normal 145" xfId="489"/>
    <cellStyle name="Normal 146" xfId="490"/>
    <cellStyle name="Normal 147" xfId="491"/>
    <cellStyle name="Normal 148" xfId="492"/>
    <cellStyle name="Normal 149" xfId="493"/>
    <cellStyle name="Normal 15" xfId="494"/>
    <cellStyle name="Normal 15 2" xfId="495"/>
    <cellStyle name="Normal 15 3" xfId="496"/>
    <cellStyle name="Normal 150" xfId="497"/>
    <cellStyle name="Normal 151" xfId="498"/>
    <cellStyle name="Normal 152" xfId="499"/>
    <cellStyle name="Normal 153" xfId="5"/>
    <cellStyle name="Normal 154" xfId="500"/>
    <cellStyle name="Normal 155" xfId="501"/>
    <cellStyle name="Normal 156" xfId="502"/>
    <cellStyle name="Normal 157" xfId="503"/>
    <cellStyle name="Normal 158" xfId="825"/>
    <cellStyle name="Normal 16" xfId="504"/>
    <cellStyle name="Normal 16 2" xfId="505"/>
    <cellStyle name="Normal 16 3" xfId="506"/>
    <cellStyle name="Normal 17" xfId="507"/>
    <cellStyle name="Normal 17 2" xfId="508"/>
    <cellStyle name="Normal 17 3" xfId="509"/>
    <cellStyle name="Normal 18" xfId="510"/>
    <cellStyle name="Normal 18 2" xfId="511"/>
    <cellStyle name="Normal 18 3" xfId="512"/>
    <cellStyle name="Normal 19" xfId="513"/>
    <cellStyle name="Normal 19 2" xfId="514"/>
    <cellStyle name="Normal 19 3" xfId="515"/>
    <cellStyle name="Normal 2" xfId="6"/>
    <cellStyle name="Normal 2 2" xfId="516"/>
    <cellStyle name="Normal 20" xfId="517"/>
    <cellStyle name="Normal 20 2" xfId="518"/>
    <cellStyle name="Normal 20 3" xfId="519"/>
    <cellStyle name="Normal 21" xfId="520"/>
    <cellStyle name="Normal 21 2" xfId="521"/>
    <cellStyle name="Normal 21 3" xfId="522"/>
    <cellStyle name="Normal 22" xfId="523"/>
    <cellStyle name="Normal 22 2" xfId="524"/>
    <cellStyle name="Normal 22 3" xfId="525"/>
    <cellStyle name="Normal 23" xfId="526"/>
    <cellStyle name="Normal 23 2" xfId="527"/>
    <cellStyle name="Normal 23 3" xfId="528"/>
    <cellStyle name="Normal 24" xfId="529"/>
    <cellStyle name="Normal 24 2" xfId="530"/>
    <cellStyle name="Normal 24 3" xfId="531"/>
    <cellStyle name="Normal 25" xfId="532"/>
    <cellStyle name="Normal 25 2" xfId="533"/>
    <cellStyle name="Normal 25 3" xfId="534"/>
    <cellStyle name="Normal 26" xfId="535"/>
    <cellStyle name="Normal 26 2" xfId="536"/>
    <cellStyle name="Normal 26 3" xfId="537"/>
    <cellStyle name="Normal 27" xfId="538"/>
    <cellStyle name="Normal 27 2" xfId="539"/>
    <cellStyle name="Normal 27 3" xfId="540"/>
    <cellStyle name="Normal 28" xfId="541"/>
    <cellStyle name="Normal 28 2" xfId="542"/>
    <cellStyle name="Normal 28 3" xfId="543"/>
    <cellStyle name="Normal 29" xfId="544"/>
    <cellStyle name="Normal 29 2" xfId="545"/>
    <cellStyle name="Normal 29 3" xfId="546"/>
    <cellStyle name="Normal 3" xfId="547"/>
    <cellStyle name="Normal 3 2" xfId="548"/>
    <cellStyle name="Normal 3 3" xfId="549"/>
    <cellStyle name="Normal 3 4" xfId="550"/>
    <cellStyle name="Normal 30" xfId="551"/>
    <cellStyle name="Normal 30 2" xfId="552"/>
    <cellStyle name="Normal 30 3" xfId="553"/>
    <cellStyle name="Normal 31" xfId="554"/>
    <cellStyle name="Normal 31 2" xfId="555"/>
    <cellStyle name="Normal 31 3" xfId="556"/>
    <cellStyle name="Normal 32" xfId="557"/>
    <cellStyle name="Normal 32 2" xfId="558"/>
    <cellStyle name="Normal 32 3" xfId="559"/>
    <cellStyle name="Normal 33" xfId="560"/>
    <cellStyle name="Normal 33 2" xfId="561"/>
    <cellStyle name="Normal 33 3" xfId="562"/>
    <cellStyle name="Normal 34" xfId="563"/>
    <cellStyle name="Normal 34 2" xfId="564"/>
    <cellStyle name="Normal 34 3" xfId="565"/>
    <cellStyle name="Normal 35" xfId="566"/>
    <cellStyle name="Normal 35 2" xfId="567"/>
    <cellStyle name="Normal 35 3" xfId="568"/>
    <cellStyle name="Normal 36" xfId="569"/>
    <cellStyle name="Normal 36 2" xfId="570"/>
    <cellStyle name="Normal 36 3" xfId="571"/>
    <cellStyle name="Normal 37" xfId="572"/>
    <cellStyle name="Normal 37 2" xfId="573"/>
    <cellStyle name="Normal 37 3" xfId="574"/>
    <cellStyle name="Normal 38" xfId="575"/>
    <cellStyle name="Normal 38 2" xfId="576"/>
    <cellStyle name="Normal 38 3" xfId="577"/>
    <cellStyle name="Normal 39" xfId="578"/>
    <cellStyle name="Normal 39 2" xfId="579"/>
    <cellStyle name="Normal 39 3" xfId="580"/>
    <cellStyle name="Normal 4" xfId="581"/>
    <cellStyle name="Normal 40" xfId="582"/>
    <cellStyle name="Normal 40 2" xfId="583"/>
    <cellStyle name="Normal 40 3" xfId="584"/>
    <cellStyle name="Normal 41" xfId="585"/>
    <cellStyle name="Normal 41 2" xfId="586"/>
    <cellStyle name="Normal 41 3" xfId="587"/>
    <cellStyle name="Normal 42" xfId="588"/>
    <cellStyle name="Normal 42 2" xfId="589"/>
    <cellStyle name="Normal 42 3" xfId="590"/>
    <cellStyle name="Normal 43" xfId="591"/>
    <cellStyle name="Normal 43 2" xfId="592"/>
    <cellStyle name="Normal 43 3" xfId="593"/>
    <cellStyle name="Normal 44" xfId="594"/>
    <cellStyle name="Normal 44 2" xfId="595"/>
    <cellStyle name="Normal 44 3" xfId="596"/>
    <cellStyle name="Normal 45" xfId="597"/>
    <cellStyle name="Normal 45 2" xfId="598"/>
    <cellStyle name="Normal 45 3" xfId="599"/>
    <cellStyle name="Normal 46" xfId="600"/>
    <cellStyle name="Normal 46 2" xfId="601"/>
    <cellStyle name="Normal 46 3" xfId="602"/>
    <cellStyle name="Normal 47" xfId="603"/>
    <cellStyle name="Normal 47 2" xfId="604"/>
    <cellStyle name="Normal 47 3" xfId="605"/>
    <cellStyle name="Normal 48" xfId="606"/>
    <cellStyle name="Normal 48 2" xfId="607"/>
    <cellStyle name="Normal 48 3" xfId="608"/>
    <cellStyle name="Normal 49" xfId="609"/>
    <cellStyle name="Normal 49 2" xfId="610"/>
    <cellStyle name="Normal 49 3" xfId="611"/>
    <cellStyle name="Normal 5" xfId="612"/>
    <cellStyle name="Normal 5 2" xfId="613"/>
    <cellStyle name="Normal 5 3" xfId="614"/>
    <cellStyle name="Normal 50" xfId="615"/>
    <cellStyle name="Normal 50 2" xfId="616"/>
    <cellStyle name="Normal 50 3" xfId="617"/>
    <cellStyle name="Normal 51" xfId="618"/>
    <cellStyle name="Normal 51 2" xfId="619"/>
    <cellStyle name="Normal 51 3" xfId="620"/>
    <cellStyle name="Normal 52" xfId="621"/>
    <cellStyle name="Normal 52 2" xfId="622"/>
    <cellStyle name="Normal 52 3" xfId="623"/>
    <cellStyle name="Normal 53" xfId="624"/>
    <cellStyle name="Normal 53 2" xfId="625"/>
    <cellStyle name="Normal 53 3" xfId="626"/>
    <cellStyle name="Normal 54" xfId="627"/>
    <cellStyle name="Normal 54 2" xfId="628"/>
    <cellStyle name="Normal 54 3" xfId="629"/>
    <cellStyle name="Normal 55" xfId="630"/>
    <cellStyle name="Normal 55 2" xfId="631"/>
    <cellStyle name="Normal 55 3" xfId="632"/>
    <cellStyle name="Normal 56" xfId="633"/>
    <cellStyle name="Normal 56 2" xfId="634"/>
    <cellStyle name="Normal 56 3" xfId="635"/>
    <cellStyle name="Normal 57" xfId="636"/>
    <cellStyle name="Normal 57 2" xfId="637"/>
    <cellStyle name="Normal 57 3" xfId="638"/>
    <cellStyle name="Normal 58" xfId="639"/>
    <cellStyle name="Normal 58 2" xfId="640"/>
    <cellStyle name="Normal 58 3" xfId="641"/>
    <cellStyle name="Normal 59" xfId="642"/>
    <cellStyle name="Normal 59 2" xfId="643"/>
    <cellStyle name="Normal 59 3" xfId="644"/>
    <cellStyle name="Normal 6" xfId="645"/>
    <cellStyle name="Normal 6 2" xfId="646"/>
    <cellStyle name="Normal 6 3" xfId="647"/>
    <cellStyle name="Normal 60" xfId="648"/>
    <cellStyle name="Normal 60 2" xfId="649"/>
    <cellStyle name="Normal 60 3" xfId="650"/>
    <cellStyle name="Normal 61" xfId="651"/>
    <cellStyle name="Normal 61 2" xfId="652"/>
    <cellStyle name="Normal 61 3" xfId="653"/>
    <cellStyle name="Normal 62" xfId="654"/>
    <cellStyle name="Normal 62 2" xfId="655"/>
    <cellStyle name="Normal 62 3" xfId="656"/>
    <cellStyle name="Normal 63" xfId="657"/>
    <cellStyle name="Normal 63 2" xfId="658"/>
    <cellStyle name="Normal 63 3" xfId="659"/>
    <cellStyle name="Normal 64" xfId="660"/>
    <cellStyle name="Normal 64 2" xfId="661"/>
    <cellStyle name="Normal 64 3" xfId="662"/>
    <cellStyle name="Normal 65" xfId="663"/>
    <cellStyle name="Normal 65 2" xfId="664"/>
    <cellStyle name="Normal 65 3" xfId="665"/>
    <cellStyle name="Normal 66" xfId="666"/>
    <cellStyle name="Normal 66 2" xfId="667"/>
    <cellStyle name="Normal 66 3" xfId="668"/>
    <cellStyle name="Normal 67" xfId="669"/>
    <cellStyle name="Normal 67 2" xfId="670"/>
    <cellStyle name="Normal 67 3" xfId="671"/>
    <cellStyle name="Normal 68" xfId="672"/>
    <cellStyle name="Normal 68 2" xfId="673"/>
    <cellStyle name="Normal 68 3" xfId="674"/>
    <cellStyle name="Normal 69" xfId="675"/>
    <cellStyle name="Normal 69 2" xfId="676"/>
    <cellStyle name="Normal 69 3" xfId="677"/>
    <cellStyle name="Normal 7" xfId="678"/>
    <cellStyle name="Normal 7 2" xfId="679"/>
    <cellStyle name="Normal 7 3" xfId="680"/>
    <cellStyle name="Normal 7 4" xfId="681"/>
    <cellStyle name="Normal 70" xfId="682"/>
    <cellStyle name="Normal 70 2" xfId="683"/>
    <cellStyle name="Normal 70 3" xfId="684"/>
    <cellStyle name="Normal 71" xfId="685"/>
    <cellStyle name="Normal 71 2" xfId="686"/>
    <cellStyle name="Normal 71 3" xfId="687"/>
    <cellStyle name="Normal 72" xfId="688"/>
    <cellStyle name="Normal 72 2" xfId="689"/>
    <cellStyle name="Normal 72 3" xfId="690"/>
    <cellStyle name="Normal 73" xfId="691"/>
    <cellStyle name="Normal 73 2" xfId="692"/>
    <cellStyle name="Normal 73 3" xfId="693"/>
    <cellStyle name="Normal 74" xfId="694"/>
    <cellStyle name="Normal 74 2" xfId="695"/>
    <cellStyle name="Normal 74 3" xfId="696"/>
    <cellStyle name="Normal 75" xfId="697"/>
    <cellStyle name="Normal 75 2" xfId="698"/>
    <cellStyle name="Normal 75 3" xfId="699"/>
    <cellStyle name="Normal 76" xfId="700"/>
    <cellStyle name="Normal 76 2" xfId="701"/>
    <cellStyle name="Normal 76 3" xfId="702"/>
    <cellStyle name="Normal 77" xfId="703"/>
    <cellStyle name="Normal 77 2" xfId="704"/>
    <cellStyle name="Normal 77 3" xfId="705"/>
    <cellStyle name="Normal 78" xfId="706"/>
    <cellStyle name="Normal 78 2" xfId="707"/>
    <cellStyle name="Normal 78 3" xfId="708"/>
    <cellStyle name="Normal 79" xfId="709"/>
    <cellStyle name="Normal 79 2" xfId="710"/>
    <cellStyle name="Normal 79 3" xfId="711"/>
    <cellStyle name="Normal 8" xfId="712"/>
    <cellStyle name="Normal 8 2" xfId="713"/>
    <cellStyle name="Normal 8 3" xfId="714"/>
    <cellStyle name="Normal 80" xfId="715"/>
    <cellStyle name="Normal 80 2" xfId="716"/>
    <cellStyle name="Normal 80 3" xfId="717"/>
    <cellStyle name="Normal 81" xfId="718"/>
    <cellStyle name="Normal 81 2" xfId="719"/>
    <cellStyle name="Normal 81 3" xfId="720"/>
    <cellStyle name="Normal 82" xfId="721"/>
    <cellStyle name="Normal 82 2" xfId="722"/>
    <cellStyle name="Normal 82 3" xfId="723"/>
    <cellStyle name="Normal 83" xfId="724"/>
    <cellStyle name="Normal 83 2" xfId="725"/>
    <cellStyle name="Normal 83 3" xfId="726"/>
    <cellStyle name="Normal 84" xfId="727"/>
    <cellStyle name="Normal 84 2" xfId="728"/>
    <cellStyle name="Normal 84 3" xfId="729"/>
    <cellStyle name="Normal 85" xfId="730"/>
    <cellStyle name="Normal 85 2" xfId="731"/>
    <cellStyle name="Normal 85 3" xfId="732"/>
    <cellStyle name="Normal 86" xfId="733"/>
    <cellStyle name="Normal 86 2" xfId="734"/>
    <cellStyle name="Normal 86 3" xfId="735"/>
    <cellStyle name="Normal 87" xfId="736"/>
    <cellStyle name="Normal 87 2" xfId="737"/>
    <cellStyle name="Normal 87 3" xfId="738"/>
    <cellStyle name="Normal 88" xfId="739"/>
    <cellStyle name="Normal 88 2" xfId="740"/>
    <cellStyle name="Normal 88 3" xfId="741"/>
    <cellStyle name="Normal 89" xfId="742"/>
    <cellStyle name="Normal 89 2" xfId="743"/>
    <cellStyle name="Normal 89 3" xfId="744"/>
    <cellStyle name="Normal 9" xfId="745"/>
    <cellStyle name="Normal 9 2" xfId="746"/>
    <cellStyle name="Normal 9 3" xfId="747"/>
    <cellStyle name="Normal 90" xfId="748"/>
    <cellStyle name="Normal 90 2" xfId="749"/>
    <cellStyle name="Normal 90 3" xfId="750"/>
    <cellStyle name="Normal 91" xfId="751"/>
    <cellStyle name="Normal 91 2" xfId="752"/>
    <cellStyle name="Normal 91 3" xfId="753"/>
    <cellStyle name="Normal 92" xfId="754"/>
    <cellStyle name="Normal 92 2" xfId="755"/>
    <cellStyle name="Normal 92 3" xfId="756"/>
    <cellStyle name="Normal 93" xfId="757"/>
    <cellStyle name="Normal 93 2" xfId="758"/>
    <cellStyle name="Normal 93 3" xfId="759"/>
    <cellStyle name="Normal 94" xfId="760"/>
    <cellStyle name="Normal 94 2" xfId="761"/>
    <cellStyle name="Normal 94 3" xfId="762"/>
    <cellStyle name="Normal 95" xfId="763"/>
    <cellStyle name="Normal 95 2" xfId="764"/>
    <cellStyle name="Normal 95 3" xfId="765"/>
    <cellStyle name="Normal 96" xfId="766"/>
    <cellStyle name="Normal 96 2" xfId="767"/>
    <cellStyle name="Normal 96 3" xfId="768"/>
    <cellStyle name="Normal 97" xfId="769"/>
    <cellStyle name="Normal 97 2" xfId="770"/>
    <cellStyle name="Normal 97 3" xfId="771"/>
    <cellStyle name="Normal 98" xfId="772"/>
    <cellStyle name="Normal 98 2" xfId="773"/>
    <cellStyle name="Normal 98 3" xfId="774"/>
    <cellStyle name="Normal 99" xfId="775"/>
    <cellStyle name="Normal 99 2" xfId="776"/>
    <cellStyle name="Normal 99 3" xfId="777"/>
    <cellStyle name="Normal_Plan Medios Turismo de Cantabria v 0.1 2 2" xfId="4"/>
    <cellStyle name="Normal_t.extremeconomico" xfId="826"/>
    <cellStyle name="Normale_Piano Media _Euro_ 23_4_OK" xfId="778"/>
    <cellStyle name="normální_laroux" xfId="779"/>
    <cellStyle name="Normalny_GR (2)" xfId="780"/>
    <cellStyle name="Notas 2" xfId="781"/>
    <cellStyle name="Note" xfId="782"/>
    <cellStyle name="Output" xfId="783"/>
    <cellStyle name="Percent [2]" xfId="784"/>
    <cellStyle name="Percent [2] 2" xfId="785"/>
    <cellStyle name="Percent [2] 3" xfId="786"/>
    <cellStyle name="Percent_Emily" xfId="787"/>
    <cellStyle name="Porcentaje" xfId="2" builtinId="5"/>
    <cellStyle name="Porcentaje 2" xfId="788"/>
    <cellStyle name="Porcentaje 3" xfId="789"/>
    <cellStyle name="Porcentaje 4" xfId="790"/>
    <cellStyle name="Porcentual 10" xfId="791"/>
    <cellStyle name="Porcentual 10 2" xfId="792"/>
    <cellStyle name="Porcentual 2" xfId="793"/>
    <cellStyle name="Porcentual 2 2" xfId="794"/>
    <cellStyle name="Porcentual 3" xfId="795"/>
    <cellStyle name="Porcentual 3 3" xfId="796"/>
    <cellStyle name="Porcentual 3 4" xfId="797"/>
    <cellStyle name="Porcentual 4" xfId="798"/>
    <cellStyle name="Porcentual 5" xfId="799"/>
    <cellStyle name="Porcentual 5 2" xfId="800"/>
    <cellStyle name="Porcentual 5 3" xfId="801"/>
    <cellStyle name="Porcentual 5 4" xfId="802"/>
    <cellStyle name="Porcentual 6" xfId="803"/>
    <cellStyle name="Porcentual 6 2" xfId="804"/>
    <cellStyle name="Porcentual 6 3" xfId="805"/>
    <cellStyle name="Porcentual 7" xfId="806"/>
    <cellStyle name="Porcentual 8" xfId="807"/>
    <cellStyle name="Prozent [0]" xfId="808"/>
    <cellStyle name="rh" xfId="809"/>
    <cellStyle name="Schrift Grau" xfId="810"/>
    <cellStyle name="srh" xfId="811"/>
    <cellStyle name="Standard_12841049" xfId="812"/>
    <cellStyle name="Title" xfId="813"/>
    <cellStyle name="Valuta (0)_INTERNET PLAN" xfId="814"/>
    <cellStyle name="Valuta [0]_PLDT" xfId="815"/>
    <cellStyle name="Valuta_INTERNET PLAN" xfId="816"/>
    <cellStyle name="Währung [0]_DUO Früchte" xfId="817"/>
    <cellStyle name="Währung_DUO Früchte" xfId="818"/>
    <cellStyle name="Walutowy [0]_GR (2)" xfId="819"/>
    <cellStyle name="Walutowy_GR (2)" xfId="820"/>
    <cellStyle name="Warning Text" xfId="821"/>
    <cellStyle name="Денежный_Composite_UA 2001'n" xfId="822"/>
    <cellStyle name="Обычный_Composite_UA 2001'n" xfId="823"/>
    <cellStyle name="Финансовый_Composite_UA 2001'n" xfId="824"/>
  </cellStyles>
  <dxfs count="1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600"/>
      <color rgb="FF002611"/>
      <color rgb="FF1F497D"/>
      <color rgb="FFFFFF99"/>
      <color rgb="FF003386"/>
      <color rgb="FFFABE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76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externalLink" Target="externalLinks/externalLink61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61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styles" Target="styles.xml"/><Relationship Id="rId78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77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452671</xdr:colOff>
      <xdr:row>7</xdr:row>
      <xdr:rowOff>19050</xdr:rowOff>
    </xdr:to>
    <xdr:pic>
      <xdr:nvPicPr>
        <xdr:cNvPr id="19" name="Imagen 18" descr="Resultado de imagen de logo comunidad de madrid">
          <a:extLst>
            <a:ext uri="{FF2B5EF4-FFF2-40B4-BE49-F238E27FC236}">
              <a16:creationId xmlns:a16="http://schemas.microsoft.com/office/drawing/2014/main" id="{DDDE0A96-6523-4C3C-8910-0936A7EB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647701</xdr:colOff>
      <xdr:row>4</xdr:row>
      <xdr:rowOff>38100</xdr:rowOff>
    </xdr:from>
    <xdr:to>
      <xdr:col>12</xdr:col>
      <xdr:colOff>9526</xdr:colOff>
      <xdr:row>5</xdr:row>
      <xdr:rowOff>139168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991726" y="647700"/>
          <a:ext cx="1095375" cy="2248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1178718</xdr:colOff>
      <xdr:row>1</xdr:row>
      <xdr:rowOff>83344</xdr:rowOff>
    </xdr:from>
    <xdr:to>
      <xdr:col>7</xdr:col>
      <xdr:colOff>173830</xdr:colOff>
      <xdr:row>4</xdr:row>
      <xdr:rowOff>5534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20874" y="238125"/>
          <a:ext cx="1400175" cy="31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Comun\Plantillas\PLANES%20MODELO%20GROUPM\2016\MAXUS\Plantilla%20Radio%20MX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17_11740_SG_FIAT_500L_ACUERDO%20DISNEY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8\Clientes\Comunidad%20de%20Madrid\Canal%20de%20Isabel%20II\2.%20Planes%20(PL)\180709_CM_Canal%20de%20Isabel%20II%20AhorroAgua_Sep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Negociacion\Privado\Clientes%202016\DIGITAL\01.%20Clientes\Canal%20Isabel%20II\02.%20Propuestas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Exterior%20M_3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Tactis\Loterias\030408\030410\Estrategia%20la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roup\AirPlus\International\UK\UK.airplus%20plan_6%20-19.03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Digital%20IE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Clientes\Acer\PlanPr\000531\plan%20prensaenviado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GENCIAS\C&amp;M\ICO\PlanMed\980604\PTP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99/BULGARIP/PLANS/Trade/B.%20JalShop%20-%20Proposal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Maxus\2016\Clientes\Canal%20Isabel%20II%20Gesti&#243;n\Planes\Tarifa%20Social\Radio%20Vives\MADRID_20160705_PLAN_CANAL%20ISABEL_GroupM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PRC-TV (0)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CAL-221097"/>
      <sheetName val="CAL-181197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PRC-TV_(0)"/>
      <sheetName val="BS_Workings"/>
      <sheetName val="Below_EBITDA"/>
      <sheetName val="P&amp;L_Divs"/>
      <sheetName val="Non_Fin_Graphs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PRC-TV_(0)1"/>
      <sheetName val="BS_Workings1"/>
      <sheetName val="Below_EBITDA1"/>
      <sheetName val="P&amp;L_Divs1"/>
      <sheetName val="Non_Fin_Graphs1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PRC-TV_(0)2"/>
      <sheetName val="BS_Workings2"/>
      <sheetName val="Below_EBITDA2"/>
      <sheetName val="P&amp;L_Divs2"/>
      <sheetName val="Non_Fin_Graphs2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xBRADx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EST_DIFU_XLS7"/>
      <sheetName val="PRC-TV_(0)3"/>
      <sheetName val="BS_Workings7"/>
      <sheetName val="Below_EBITDA7"/>
      <sheetName val="P&amp;L_Divs7"/>
      <sheetName val="Non_Fin_Graphs7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EST_DIFU_XLS8"/>
      <sheetName val="PRC-TV_(0)4"/>
      <sheetName val="BS_Workings8"/>
      <sheetName val="Below_EBITDA8"/>
      <sheetName val="P&amp;L_Divs8"/>
      <sheetName val="Non_Fin_Graphs8"/>
      <sheetName val="Super Auto Enero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PRC-TV_(0)7"/>
      <sheetName val="BS_Workings9"/>
      <sheetName val="Below_EBITDA9"/>
      <sheetName val="P&amp;L_Divs9"/>
      <sheetName val="Non_Fin_Graphs9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PRC-TV_(0)8"/>
      <sheetName val="BS_Workings10"/>
      <sheetName val="Below_EBITDA10"/>
      <sheetName val="P&amp;L_Divs10"/>
      <sheetName val="Non_Fin_Graphs10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Sheet2"/>
      <sheetName val="Sheet3"/>
      <sheetName val="AUD marca TVE"/>
      <sheetName val="bac4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 refreshError="1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Datos"/>
      <sheetName val="TVE20&quot;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CAL-181197"/>
      <sheetName val="CAL-221097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/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/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/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EXP_COTIZA"/>
      <sheetName val="EXP_POLIZAS"/>
      <sheetName val="TVE_SEP"/>
      <sheetName val="TVE_OCT"/>
      <sheetName val="REV"/>
      <sheetName val="OTICO 2000 OK"/>
      <sheetName val="Details"/>
      <sheetName val="PUBOBJ1"/>
      <sheetName val="OTICO_2000_OK"/>
      <sheetName val="27 abril"/>
      <sheetName val=".EvaluaciónTV"/>
      <sheetName val="FRECEFECBAILEY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/>
      <sheetData sheetId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/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Control de Cambios"/>
      <sheetName val="Òptico"/>
      <sheetName val="Resumen Radio"/>
      <sheetName val="Plan Radio"/>
      <sheetName val="Grupo Prisa"/>
      <sheetName val="Grupo Cope"/>
      <sheetName val="Grupo Atresmedia"/>
      <sheetName val="Kiss FM"/>
      <sheetName val="Radio Marca"/>
      <sheetName val="Esradio"/>
      <sheetName val="Top Radio"/>
      <sheetName val="Rock FM"/>
      <sheetName val="Intereconomía"/>
      <sheetName val="Capital Radio"/>
      <sheetName val="Plan Digital"/>
      <sheetName val="Ranking ComscoreMadrid 2018"/>
      <sheetName val="Evalu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">
          <cell r="A1" t="str">
            <v>g:\ford\[costruct.xls]soi breakdown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PORTADA_3"/>
      <sheetName val="PORTADA_2"/>
      <sheetName val="Horchow"/>
      <sheetName val="Chefs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FRECEFECBAILEY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Prensa Zaragoza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/>
      <sheetData sheetId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/>
      <sheetData sheetId="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 Plan"/>
      <sheetName val="Monitoring Sheet - Print"/>
      <sheetName val="Financial Table"/>
      <sheetName val="Definitions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PIANO_GENERALE3"/>
      <sheetName val="Summmary_Weekly_-_Global20"/>
      <sheetName val="Regional_Summary_BOUGHT_MED20"/>
      <sheetName val="_EvaluaciónTV19"/>
      <sheetName val="Obje_Mz'02_Cot_y_Pol_(O)9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/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axus">
  <a:themeElements>
    <a:clrScheme name="Maxus PPT">
      <a:dk1>
        <a:srgbClr val="3C3D40"/>
      </a:dk1>
      <a:lt1>
        <a:sysClr val="window" lastClr="FFFFFF"/>
      </a:lt1>
      <a:dk2>
        <a:srgbClr val="00539A"/>
      </a:dk2>
      <a:lt2>
        <a:srgbClr val="A1A1A1"/>
      </a:lt2>
      <a:accent1>
        <a:srgbClr val="00BBE3"/>
      </a:accent1>
      <a:accent2>
        <a:srgbClr val="87898F"/>
      </a:accent2>
      <a:accent3>
        <a:srgbClr val="00539A"/>
      </a:accent3>
      <a:accent4>
        <a:srgbClr val="0BB14E"/>
      </a:accent4>
      <a:accent5>
        <a:srgbClr val="FFE512"/>
      </a:accent5>
      <a:accent6>
        <a:srgbClr val="E31837"/>
      </a:accent6>
      <a:hlink>
        <a:srgbClr val="87898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Maxus" id="{6360EE52-CD99-492B-9555-294B84AF6BA6}" vid="{210516DC-36F8-4240-A3FC-37B1EF4DF59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A12" sqref="A12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8" ht="28.5">
      <c r="A14" s="118" t="s">
        <v>17</v>
      </c>
      <c r="B14" s="119" t="s">
        <v>111</v>
      </c>
      <c r="H14" s="103"/>
    </row>
    <row r="15" spans="1:8" ht="26.25">
      <c r="A15" s="118" t="s">
        <v>112</v>
      </c>
      <c r="B15" s="119" t="s">
        <v>123</v>
      </c>
    </row>
    <row r="16" spans="1:8" ht="26.25">
      <c r="A16" s="118"/>
      <c r="B16" s="122" t="s">
        <v>126</v>
      </c>
    </row>
    <row r="17" spans="1:10" ht="26.25">
      <c r="A17" s="118" t="s">
        <v>113</v>
      </c>
      <c r="B17" s="120" t="s">
        <v>129</v>
      </c>
    </row>
    <row r="18" spans="1:10" ht="21">
      <c r="B18" s="104"/>
    </row>
    <row r="19" spans="1:10">
      <c r="B19" s="121"/>
    </row>
    <row r="29" spans="1:10">
      <c r="C29" s="105"/>
      <c r="J29" s="106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93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/>
    <pageSetUpPr fitToPage="1"/>
  </sheetPr>
  <dimension ref="B2:E44"/>
  <sheetViews>
    <sheetView showGridLines="0" zoomScaleNormal="100" workbookViewId="0">
      <selection activeCell="A18" sqref="A10:XFD18"/>
    </sheetView>
  </sheetViews>
  <sheetFormatPr baseColWidth="10" defaultColWidth="11.42578125" defaultRowHeight="15"/>
  <cols>
    <col min="1" max="1" width="11.42578125" style="2"/>
    <col min="2" max="2" width="20.28515625" style="2" customWidth="1"/>
    <col min="3" max="16384" width="11.42578125" style="2"/>
  </cols>
  <sheetData>
    <row r="2" spans="2:3" ht="9.9499999999999993" customHeight="1"/>
    <row r="3" spans="2:3" ht="9.9499999999999993" customHeight="1"/>
    <row r="5" spans="2:3" ht="9.9499999999999993" customHeight="1"/>
    <row r="7" spans="2:3" ht="30">
      <c r="B7" s="1" t="s">
        <v>91</v>
      </c>
    </row>
    <row r="8" spans="2:3" ht="25.5">
      <c r="B8" s="14" t="s">
        <v>14</v>
      </c>
      <c r="C8" s="15" t="e">
        <f>+#REF!</f>
        <v>#REF!</v>
      </c>
    </row>
    <row r="10" spans="2:3">
      <c r="B10" s="2" t="s">
        <v>24</v>
      </c>
    </row>
    <row r="12" spans="2:3">
      <c r="B12" s="2" t="s">
        <v>78</v>
      </c>
    </row>
    <row r="13" spans="2:3">
      <c r="B13" s="2" t="s">
        <v>72</v>
      </c>
    </row>
    <row r="14" spans="2:3">
      <c r="B14" s="2" t="s">
        <v>73</v>
      </c>
    </row>
    <row r="15" spans="2:3">
      <c r="B15" s="2" t="s">
        <v>74</v>
      </c>
    </row>
    <row r="17" spans="2:5">
      <c r="B17" s="2" t="s">
        <v>81</v>
      </c>
    </row>
    <row r="18" spans="2:5">
      <c r="B18" s="2" t="s">
        <v>93</v>
      </c>
      <c r="E18" s="2" t="s">
        <v>92</v>
      </c>
    </row>
    <row r="20" spans="2:5" ht="25.5">
      <c r="B20" s="14" t="s">
        <v>12</v>
      </c>
    </row>
    <row r="21" spans="2:5">
      <c r="B21" s="2" t="s">
        <v>75</v>
      </c>
    </row>
    <row r="23" spans="2:5">
      <c r="B23" s="2" t="s">
        <v>76</v>
      </c>
    </row>
    <row r="26" spans="2:5">
      <c r="B26" s="2" t="s">
        <v>95</v>
      </c>
    </row>
    <row r="27" spans="2:5">
      <c r="B27" s="2" t="s">
        <v>77</v>
      </c>
      <c r="C27" s="2" t="s">
        <v>96</v>
      </c>
    </row>
    <row r="28" spans="2:5">
      <c r="B28" s="2" t="s">
        <v>97</v>
      </c>
      <c r="C28" s="2" t="s">
        <v>94</v>
      </c>
    </row>
    <row r="30" spans="2:5">
      <c r="B30" s="2" t="s">
        <v>100</v>
      </c>
    </row>
    <row r="31" spans="2:5">
      <c r="B31" s="2" t="s">
        <v>98</v>
      </c>
    </row>
    <row r="32" spans="2:5">
      <c r="B32" s="2" t="s">
        <v>99</v>
      </c>
    </row>
    <row r="33" spans="2:2">
      <c r="B33" s="2" t="s">
        <v>102</v>
      </c>
    </row>
    <row r="34" spans="2:2">
      <c r="B34" s="2" t="s">
        <v>101</v>
      </c>
    </row>
    <row r="37" spans="2:2" ht="25.5">
      <c r="B37" s="14" t="s">
        <v>89</v>
      </c>
    </row>
    <row r="38" spans="2:2">
      <c r="B38" s="2" t="s">
        <v>104</v>
      </c>
    </row>
    <row r="39" spans="2:2">
      <c r="B39" s="2" t="s">
        <v>105</v>
      </c>
    </row>
    <row r="41" spans="2:2">
      <c r="B41" s="2" t="s">
        <v>103</v>
      </c>
    </row>
    <row r="42" spans="2:2">
      <c r="B42" s="2" t="s">
        <v>106</v>
      </c>
    </row>
    <row r="43" spans="2:2">
      <c r="B43" s="2" t="s">
        <v>108</v>
      </c>
    </row>
    <row r="44" spans="2:2">
      <c r="B44" s="2" t="s">
        <v>107</v>
      </c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86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45"/>
  <sheetViews>
    <sheetView showGridLines="0" zoomScale="80" zoomScaleNormal="80" workbookViewId="0">
      <selection activeCell="C33" sqref="C33"/>
    </sheetView>
  </sheetViews>
  <sheetFormatPr baseColWidth="10" defaultColWidth="11.42578125" defaultRowHeight="12"/>
  <cols>
    <col min="1" max="1" width="41.5703125" style="3" customWidth="1"/>
    <col min="2" max="2" width="2.42578125" style="3" customWidth="1"/>
    <col min="3" max="5" width="17.85546875" style="3" customWidth="1"/>
    <col min="6" max="6" width="3.7109375" style="4" customWidth="1"/>
    <col min="7" max="7" width="33" style="3" bestFit="1" customWidth="1"/>
    <col min="8" max="8" width="15.28515625" style="3" bestFit="1" customWidth="1"/>
    <col min="9" max="9" width="2.42578125" style="3" customWidth="1"/>
    <col min="10" max="16384" width="11.42578125" style="3"/>
  </cols>
  <sheetData>
    <row r="1" spans="1:7" s="12" customFormat="1">
      <c r="F1" s="13"/>
    </row>
    <row r="2" spans="1:7" s="12" customFormat="1">
      <c r="F2" s="13"/>
    </row>
    <row r="3" spans="1:7" s="12" customFormat="1" ht="9.9499999999999993" customHeight="1">
      <c r="F3" s="13"/>
    </row>
    <row r="4" spans="1:7" s="12" customFormat="1" ht="9.9499999999999993" customHeight="1">
      <c r="F4" s="13"/>
    </row>
    <row r="5" spans="1:7" s="12" customFormat="1">
      <c r="B5" s="13"/>
      <c r="C5" s="13"/>
      <c r="D5" s="13"/>
      <c r="E5" s="13"/>
      <c r="F5" s="13"/>
    </row>
    <row r="6" spans="1:7" s="65" customFormat="1" ht="12" customHeight="1">
      <c r="B6" s="66"/>
      <c r="C6" s="66"/>
      <c r="D6" s="66"/>
      <c r="E6" s="66"/>
      <c r="F6" s="66"/>
      <c r="G6" s="66"/>
    </row>
    <row r="7" spans="1:7" ht="35.25">
      <c r="A7" s="5" t="e">
        <f>#REF!</f>
        <v>#REF!</v>
      </c>
      <c r="B7" s="6"/>
      <c r="C7" s="4"/>
      <c r="D7" s="4"/>
      <c r="E7" s="4"/>
      <c r="G7" s="4"/>
    </row>
    <row r="8" spans="1:7" ht="35.25">
      <c r="A8" s="5" t="s">
        <v>90</v>
      </c>
      <c r="B8" s="6"/>
      <c r="C8" s="4"/>
      <c r="D8" s="4"/>
      <c r="E8" s="4"/>
      <c r="G8" s="4"/>
    </row>
    <row r="9" spans="1:7" ht="12.75" hidden="1">
      <c r="A9" s="8" t="s">
        <v>16</v>
      </c>
      <c r="B9" s="6"/>
      <c r="C9" s="4"/>
      <c r="D9" s="4"/>
      <c r="E9" s="4"/>
      <c r="G9" s="4"/>
    </row>
    <row r="10" spans="1:7" ht="12.75" hidden="1">
      <c r="A10" s="8" t="s">
        <v>17</v>
      </c>
      <c r="B10" s="6"/>
      <c r="C10" s="4"/>
      <c r="D10" s="4"/>
      <c r="E10" s="4"/>
      <c r="G10" s="4"/>
    </row>
    <row r="11" spans="1:7" ht="12.75" hidden="1">
      <c r="A11" s="8" t="s">
        <v>18</v>
      </c>
      <c r="B11" s="6"/>
      <c r="C11" s="4"/>
      <c r="D11" s="4"/>
      <c r="E11" s="4"/>
      <c r="G11" s="4"/>
    </row>
    <row r="12" spans="1:7" ht="12.75" hidden="1">
      <c r="A12" s="8" t="s">
        <v>19</v>
      </c>
      <c r="B12" s="6"/>
      <c r="C12" s="4"/>
      <c r="D12" s="4"/>
      <c r="E12" s="4"/>
      <c r="G12" s="4"/>
    </row>
    <row r="13" spans="1:7" ht="12.75" hidden="1">
      <c r="A13" s="8" t="s">
        <v>20</v>
      </c>
      <c r="B13" s="6"/>
      <c r="C13" s="4"/>
      <c r="D13" s="4"/>
      <c r="E13" s="4"/>
      <c r="G13" s="4"/>
    </row>
    <row r="14" spans="1:7" ht="12.75" hidden="1">
      <c r="A14" s="8" t="s">
        <v>21</v>
      </c>
      <c r="B14" s="6"/>
      <c r="C14" s="4"/>
      <c r="D14" s="4"/>
      <c r="E14" s="4"/>
      <c r="G14" s="4"/>
    </row>
    <row r="15" spans="1:7" ht="12.75" hidden="1">
      <c r="A15" s="8" t="s">
        <v>22</v>
      </c>
      <c r="B15" s="6"/>
      <c r="C15" s="4"/>
      <c r="D15" s="4"/>
      <c r="E15" s="4"/>
      <c r="G15" s="4"/>
    </row>
    <row r="16" spans="1:7" hidden="1">
      <c r="A16" s="7"/>
      <c r="B16" s="6"/>
      <c r="C16" s="4"/>
      <c r="D16" s="4"/>
      <c r="E16" s="4"/>
      <c r="G16" s="4"/>
    </row>
    <row r="17" spans="1:9" hidden="1">
      <c r="A17" s="7"/>
      <c r="B17" s="6"/>
      <c r="C17" s="4"/>
      <c r="D17" s="4"/>
      <c r="E17" s="4"/>
      <c r="G17" s="4"/>
    </row>
    <row r="18" spans="1:9" hidden="1">
      <c r="A18" s="9" t="s">
        <v>0</v>
      </c>
      <c r="B18" s="6"/>
      <c r="C18" s="4"/>
      <c r="D18" s="4"/>
      <c r="E18" s="4"/>
      <c r="G18" s="4"/>
    </row>
    <row r="19" spans="1:9">
      <c r="A19" s="7"/>
      <c r="B19" s="6"/>
      <c r="C19" s="4"/>
      <c r="D19" s="4"/>
      <c r="E19" s="4"/>
      <c r="G19" s="4"/>
    </row>
    <row r="20" spans="1:9" ht="18" customHeight="1">
      <c r="A20" s="8"/>
      <c r="B20" s="6"/>
      <c r="C20" s="4"/>
      <c r="D20" s="4"/>
      <c r="E20" s="4"/>
      <c r="G20" s="4"/>
    </row>
    <row r="21" spans="1:9">
      <c r="A21" s="6"/>
    </row>
    <row r="22" spans="1:9" hidden="1">
      <c r="A22" s="6"/>
    </row>
    <row r="23" spans="1:9" hidden="1">
      <c r="A23" s="6"/>
    </row>
    <row r="24" spans="1:9" hidden="1">
      <c r="A24" s="6"/>
    </row>
    <row r="25" spans="1:9" hidden="1">
      <c r="A25" s="6"/>
    </row>
    <row r="26" spans="1:9" hidden="1">
      <c r="A26" s="6"/>
    </row>
    <row r="27" spans="1:9" hidden="1">
      <c r="A27" s="6"/>
    </row>
    <row r="28" spans="1:9" hidden="1">
      <c r="A28" s="6"/>
    </row>
    <row r="29" spans="1:9">
      <c r="A29" s="6"/>
    </row>
    <row r="30" spans="1:9" ht="15" customHeight="1" thickBot="1">
      <c r="A30" s="10"/>
      <c r="G30" s="4"/>
    </row>
    <row r="31" spans="1:9" ht="15.75" customHeight="1" thickBot="1">
      <c r="A31" s="6"/>
      <c r="B31" s="6"/>
      <c r="C31" s="102">
        <v>42736</v>
      </c>
      <c r="D31" s="169">
        <v>42767</v>
      </c>
      <c r="E31" s="170"/>
      <c r="G31" s="90"/>
      <c r="H31" s="91"/>
    </row>
    <row r="32" spans="1:9" s="11" customFormat="1" ht="12" customHeight="1" thickTop="1">
      <c r="A32" s="167" t="s">
        <v>1</v>
      </c>
      <c r="B32" s="6"/>
      <c r="C32" s="62" t="str">
        <f>IF(WEEKDAY(C33,2)=1,"L",IF(WEEKDAY(C33,2)=2,"M",IF(WEEKDAY(C33,2)=3,"X",IF(WEEKDAY(C33,2)=4,"J",IF(WEEKDAY(C33,2)=5,"V",IF(WEEKDAY(C33,2)=6,"S","D"))))))</f>
        <v>L</v>
      </c>
      <c r="D32" s="94" t="s">
        <v>109</v>
      </c>
      <c r="E32" s="63" t="s">
        <v>109</v>
      </c>
      <c r="F32" s="4"/>
      <c r="G32" s="162" t="s">
        <v>15</v>
      </c>
      <c r="H32" s="162" t="s">
        <v>88</v>
      </c>
      <c r="I32" s="3"/>
    </row>
    <row r="33" spans="1:9" s="11" customFormat="1" ht="15" customHeight="1" thickBot="1">
      <c r="A33" s="168"/>
      <c r="B33" s="6"/>
      <c r="C33" s="64">
        <v>42765</v>
      </c>
      <c r="D33" s="95">
        <f>+C33+7</f>
        <v>42772</v>
      </c>
      <c r="E33" s="95">
        <f>+D33+7</f>
        <v>42779</v>
      </c>
      <c r="F33" s="4"/>
      <c r="G33" s="163"/>
      <c r="H33" s="163"/>
      <c r="I33" s="3"/>
    </row>
    <row r="34" spans="1:9" s="65" customFormat="1" ht="22.5" customHeight="1" thickBot="1">
      <c r="A34" s="68" t="s">
        <v>12</v>
      </c>
      <c r="B34" s="69"/>
      <c r="C34" s="96" t="s">
        <v>110</v>
      </c>
      <c r="D34" s="97"/>
      <c r="E34" s="98"/>
      <c r="F34" s="67"/>
      <c r="G34" s="70" t="e">
        <f>+'Plan Prensa'!#REF!</f>
        <v>#REF!</v>
      </c>
      <c r="H34" s="92" t="e">
        <f>G34/$G$35</f>
        <v>#REF!</v>
      </c>
    </row>
    <row r="35" spans="1:9" s="77" customFormat="1" ht="22.5" customHeight="1" thickBot="1">
      <c r="B35" s="78"/>
      <c r="C35" s="164" t="e">
        <f>SUM('Plan Prensa'!#REF!)</f>
        <v>#REF!</v>
      </c>
      <c r="D35" s="165"/>
      <c r="E35" s="166"/>
      <c r="F35" s="79"/>
      <c r="G35" s="88" t="e">
        <f>SUM(G34:G34)</f>
        <v>#REF!</v>
      </c>
      <c r="H35" s="93" t="e">
        <f>SUM(H34:H34)</f>
        <v>#REF!</v>
      </c>
    </row>
    <row r="36" spans="1:9" ht="12.75" thickBot="1"/>
    <row r="37" spans="1:9" ht="12.75" thickTop="1">
      <c r="F37" s="99"/>
      <c r="G37" s="100"/>
      <c r="H37" s="83"/>
      <c r="I37" s="81"/>
    </row>
    <row r="38" spans="1:9">
      <c r="F38" s="80"/>
      <c r="G38" s="85" t="s">
        <v>15</v>
      </c>
      <c r="H38" s="82" t="e">
        <f>ROUND(G35,2)</f>
        <v>#REF!</v>
      </c>
      <c r="I38" s="81"/>
    </row>
    <row r="39" spans="1:9">
      <c r="F39" s="80"/>
      <c r="G39" s="85" t="s">
        <v>87</v>
      </c>
      <c r="H39" s="82" t="e">
        <f>H38*2%</f>
        <v>#REF!</v>
      </c>
      <c r="I39" s="81"/>
    </row>
    <row r="40" spans="1:9">
      <c r="F40" s="80"/>
      <c r="G40" s="85" t="s">
        <v>85</v>
      </c>
      <c r="H40" s="82" t="e">
        <f>SUM(H38:H39)*21%</f>
        <v>#REF!</v>
      </c>
      <c r="I40" s="81"/>
    </row>
    <row r="41" spans="1:9">
      <c r="F41" s="80"/>
      <c r="G41" s="85" t="s">
        <v>86</v>
      </c>
      <c r="H41" s="82" t="e">
        <f>SUM(H38:H40)+0.01</f>
        <v>#REF!</v>
      </c>
    </row>
    <row r="42" spans="1:9" ht="12.75" thickBot="1">
      <c r="F42" s="99"/>
      <c r="G42" s="101"/>
      <c r="H42" s="84"/>
    </row>
    <row r="43" spans="1:9" ht="12.75" thickTop="1"/>
    <row r="45" spans="1:9">
      <c r="H45" s="89"/>
    </row>
  </sheetData>
  <mergeCells count="5">
    <mergeCell ref="H32:H33"/>
    <mergeCell ref="C35:E35"/>
    <mergeCell ref="A32:A33"/>
    <mergeCell ref="G32:G33"/>
    <mergeCell ref="D31:E31"/>
  </mergeCells>
  <conditionalFormatting sqref="C32:E32">
    <cfRule type="cellIs" dxfId="17" priority="151" operator="equal">
      <formula>"D"</formula>
    </cfRule>
    <cfRule type="cellIs" dxfId="16" priority="152" operator="equal">
      <formula>"S"</formula>
    </cfRule>
  </conditionalFormatting>
  <conditionalFormatting sqref="C34 C33:E33">
    <cfRule type="expression" dxfId="15" priority="150">
      <formula>WEEKDAY(C$33,2)&gt;5</formula>
    </cfRule>
  </conditionalFormatting>
  <conditionalFormatting sqref="D34:E34">
    <cfRule type="expression" dxfId="14" priority="1">
      <formula>WEEKDAY(D$33,2)&gt;5</formula>
    </cfRule>
  </conditionalFormatting>
  <dataValidations count="1">
    <dataValidation type="list" allowBlank="1" showInputMessage="1" showErrorMessage="1" sqref="A34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9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  <pageSetUpPr fitToPage="1"/>
  </sheetPr>
  <dimension ref="A1:W29"/>
  <sheetViews>
    <sheetView showGridLines="0" zoomScale="85" zoomScaleNormal="85" workbookViewId="0">
      <selection activeCell="B15" sqref="B15"/>
    </sheetView>
  </sheetViews>
  <sheetFormatPr baseColWidth="10" defaultColWidth="11.42578125" defaultRowHeight="12"/>
  <cols>
    <col min="1" max="1" width="24" style="112" customWidth="1"/>
    <col min="2" max="2" width="46" style="112" bestFit="1" customWidth="1"/>
    <col min="3" max="5" width="24" style="112" customWidth="1"/>
    <col min="6" max="6" width="2.42578125" style="112" customWidth="1"/>
    <col min="7" max="7" width="3" style="112" customWidth="1"/>
    <col min="8" max="8" width="4.28515625" style="112" bestFit="1" customWidth="1"/>
    <col min="9" max="13" width="3" style="112" customWidth="1"/>
    <col min="14" max="14" width="3.7109375" style="112" customWidth="1"/>
    <col min="15" max="15" width="10.7109375" style="112" hidden="1" customWidth="1"/>
    <col min="16" max="18" width="8.85546875" style="112" hidden="1" customWidth="1"/>
    <col min="19" max="19" width="13.5703125" style="112" bestFit="1" customWidth="1"/>
    <col min="20" max="20" width="11.42578125" style="112" customWidth="1"/>
    <col min="21" max="21" width="14.5703125" style="112" bestFit="1" customWidth="1"/>
    <col min="22" max="22" width="14.85546875" style="112" bestFit="1" customWidth="1"/>
    <col min="23" max="23" width="2.42578125" style="112" customWidth="1"/>
    <col min="24" max="16384" width="11.42578125" style="112"/>
  </cols>
  <sheetData>
    <row r="1" spans="1:22" s="107" customFormat="1"/>
    <row r="2" spans="1:22" s="107" customFormat="1"/>
    <row r="3" spans="1:22" s="107" customFormat="1" ht="9.9499999999999993" customHeight="1"/>
    <row r="4" spans="1:22" s="107" customFormat="1" ht="9.9499999999999993" customHeight="1"/>
    <row r="5" spans="1:22" s="107" customFormat="1">
      <c r="F5" s="108"/>
      <c r="G5" s="108"/>
      <c r="H5" s="108"/>
      <c r="I5" s="108"/>
      <c r="J5" s="108"/>
      <c r="K5" s="108"/>
      <c r="L5" s="108"/>
      <c r="M5" s="108"/>
    </row>
    <row r="6" spans="1:22" s="109" customFormat="1" ht="12" customHeight="1"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</row>
    <row r="7" spans="1:22" ht="25.5" customHeight="1">
      <c r="A7" s="111"/>
      <c r="B7" s="111"/>
      <c r="C7" s="111"/>
      <c r="D7" s="111"/>
      <c r="E7" s="111"/>
      <c r="F7" s="113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2" customFormat="1" ht="28.5">
      <c r="A8" s="118" t="s">
        <v>17</v>
      </c>
      <c r="B8" s="118" t="str">
        <f>+'Portada '!B14</f>
        <v>Comunidad de Madrid</v>
      </c>
      <c r="C8" s="118"/>
      <c r="D8" s="118"/>
      <c r="E8" s="118"/>
      <c r="G8" s="103"/>
    </row>
    <row r="9" spans="1:22" customFormat="1" ht="26.25">
      <c r="A9" s="118" t="s">
        <v>112</v>
      </c>
      <c r="B9" s="118" t="str">
        <f>+'Portada '!B15</f>
        <v>Consejeria de Transportes, Movilidad e Infraestructuras</v>
      </c>
      <c r="C9" s="118"/>
      <c r="D9" s="118"/>
      <c r="E9" s="118"/>
    </row>
    <row r="10" spans="1:22" customFormat="1" ht="26.25">
      <c r="A10" s="118"/>
      <c r="B10" s="118" t="str">
        <f>+'Portada '!B16</f>
        <v>“REORDENACIÓN DE ACCESOS EN EL POLIDEPORTIVO DE COBEÑA P.K 6,5 DE LA CARRETERA M-103”</v>
      </c>
      <c r="C10" s="118"/>
      <c r="D10" s="118"/>
      <c r="E10" s="118"/>
    </row>
    <row r="11" spans="1:22" customFormat="1" ht="26.25">
      <c r="A11" s="118"/>
      <c r="B11" s="118"/>
      <c r="C11" s="118"/>
      <c r="D11" s="118"/>
      <c r="E11" s="118"/>
    </row>
    <row r="12" spans="1:22">
      <c r="A12" s="115"/>
      <c r="B12" s="115"/>
      <c r="C12" s="115"/>
      <c r="D12" s="115"/>
      <c r="E12" s="115"/>
      <c r="F12" s="113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1:22">
      <c r="A13" s="115"/>
      <c r="B13" s="115"/>
      <c r="C13" s="115"/>
      <c r="D13" s="115"/>
      <c r="E13" s="115"/>
      <c r="F13" s="113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</row>
    <row r="14" spans="1:22" ht="18" customHeight="1">
      <c r="A14" s="116"/>
      <c r="B14" s="116"/>
      <c r="C14" s="116"/>
      <c r="D14" s="116"/>
      <c r="E14" s="116"/>
      <c r="F14" s="113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</row>
    <row r="15" spans="1:22">
      <c r="A15" s="113"/>
      <c r="B15" s="113"/>
      <c r="C15" s="113"/>
      <c r="D15" s="113"/>
      <c r="E15" s="113"/>
    </row>
    <row r="16" spans="1:22" ht="19.5" customHeight="1">
      <c r="A16" s="123"/>
      <c r="B16" s="123"/>
      <c r="C16" s="123"/>
      <c r="D16" s="123"/>
      <c r="E16" s="123"/>
      <c r="F16" s="125"/>
      <c r="G16" s="125"/>
      <c r="H16" s="125"/>
      <c r="I16" s="125"/>
      <c r="J16" s="125"/>
      <c r="K16" s="125"/>
      <c r="L16" s="125"/>
      <c r="M16" s="125"/>
      <c r="N16" s="124"/>
      <c r="O16" s="124"/>
      <c r="P16" s="124"/>
      <c r="Q16" s="124"/>
      <c r="R16" s="124"/>
      <c r="S16" s="125"/>
      <c r="T16" s="125"/>
      <c r="U16" s="125"/>
      <c r="V16" s="125"/>
    </row>
    <row r="17" spans="1:23" ht="15.75" customHeight="1" thickBot="1">
      <c r="A17" s="126"/>
      <c r="B17" s="126"/>
      <c r="C17" s="126"/>
      <c r="D17" s="126"/>
      <c r="E17" s="126"/>
      <c r="F17" s="126"/>
      <c r="G17" s="175" t="s">
        <v>130</v>
      </c>
      <c r="H17" s="176"/>
      <c r="I17" s="176"/>
      <c r="J17" s="176"/>
      <c r="K17" s="176"/>
      <c r="L17" s="176"/>
      <c r="M17" s="177"/>
      <c r="N17" s="124"/>
      <c r="O17" s="124"/>
      <c r="P17" s="124"/>
      <c r="Q17" s="125"/>
      <c r="R17" s="125"/>
      <c r="S17" s="171"/>
      <c r="T17" s="171"/>
      <c r="U17" s="171"/>
      <c r="V17" s="172"/>
    </row>
    <row r="18" spans="1:23" s="117" customFormat="1" ht="12" customHeight="1" thickTop="1">
      <c r="A18" s="179" t="s">
        <v>10</v>
      </c>
      <c r="B18" s="179" t="s">
        <v>124</v>
      </c>
      <c r="C18" s="179" t="s">
        <v>5</v>
      </c>
      <c r="D18" s="179" t="s">
        <v>71</v>
      </c>
      <c r="E18" s="182" t="s">
        <v>11</v>
      </c>
      <c r="F18" s="126"/>
      <c r="G18" s="127" t="s">
        <v>109</v>
      </c>
      <c r="H18" s="128" t="s">
        <v>117</v>
      </c>
      <c r="I18" s="128" t="s">
        <v>118</v>
      </c>
      <c r="J18" s="128" t="s">
        <v>119</v>
      </c>
      <c r="K18" s="128" t="s">
        <v>120</v>
      </c>
      <c r="L18" s="128" t="s">
        <v>121</v>
      </c>
      <c r="M18" s="129" t="s">
        <v>122</v>
      </c>
      <c r="N18" s="124"/>
      <c r="O18" s="130" t="s">
        <v>2</v>
      </c>
      <c r="P18" s="131" t="s">
        <v>6</v>
      </c>
      <c r="Q18" s="132" t="s">
        <v>6</v>
      </c>
      <c r="R18" s="132" t="s">
        <v>6</v>
      </c>
      <c r="S18" s="173" t="s">
        <v>131</v>
      </c>
      <c r="T18" s="173" t="s">
        <v>3</v>
      </c>
      <c r="U18" s="173" t="s">
        <v>23</v>
      </c>
      <c r="V18" s="173" t="s">
        <v>15</v>
      </c>
      <c r="W18" s="112"/>
    </row>
    <row r="19" spans="1:23" s="117" customFormat="1" ht="15" customHeight="1" thickBot="1">
      <c r="A19" s="180"/>
      <c r="B19" s="181"/>
      <c r="C19" s="181"/>
      <c r="D19" s="181"/>
      <c r="E19" s="183" t="s">
        <v>9</v>
      </c>
      <c r="F19" s="126"/>
      <c r="G19" s="133">
        <v>43997</v>
      </c>
      <c r="H19" s="133">
        <v>43998</v>
      </c>
      <c r="I19" s="133">
        <v>43999</v>
      </c>
      <c r="J19" s="133">
        <v>44000</v>
      </c>
      <c r="K19" s="133">
        <v>44001</v>
      </c>
      <c r="L19" s="134">
        <v>44002</v>
      </c>
      <c r="M19" s="134">
        <v>44003</v>
      </c>
      <c r="N19" s="124"/>
      <c r="O19" s="135" t="s">
        <v>4</v>
      </c>
      <c r="P19" s="136" t="s">
        <v>7</v>
      </c>
      <c r="Q19" s="136" t="s">
        <v>8</v>
      </c>
      <c r="R19" s="136" t="s">
        <v>37</v>
      </c>
      <c r="S19" s="178"/>
      <c r="T19" s="174"/>
      <c r="U19" s="174"/>
      <c r="V19" s="174"/>
      <c r="W19" s="112"/>
    </row>
    <row r="20" spans="1:23" s="109" customFormat="1" ht="34.5" customHeight="1">
      <c r="A20" s="137" t="s">
        <v>127</v>
      </c>
      <c r="B20" s="138" t="s">
        <v>126</v>
      </c>
      <c r="C20" s="139" t="s">
        <v>128</v>
      </c>
      <c r="D20" s="140" t="s">
        <v>116</v>
      </c>
      <c r="E20" s="140" t="s">
        <v>125</v>
      </c>
      <c r="F20" s="141"/>
      <c r="G20" s="142"/>
      <c r="H20" s="142"/>
      <c r="I20" s="142"/>
      <c r="J20" s="142">
        <v>1</v>
      </c>
      <c r="K20" s="142"/>
      <c r="L20" s="143"/>
      <c r="M20" s="143"/>
      <c r="N20" s="124"/>
      <c r="O20" s="144">
        <v>1</v>
      </c>
      <c r="P20" s="145" t="e">
        <v>#REF!</v>
      </c>
      <c r="Q20" s="146" t="e">
        <v>#REF!</v>
      </c>
      <c r="R20" s="147" t="e">
        <v>#REF!</v>
      </c>
      <c r="S20" s="148">
        <v>25560</v>
      </c>
      <c r="T20" s="149">
        <v>0.78</v>
      </c>
      <c r="U20" s="150">
        <v>5623.1999999999989</v>
      </c>
      <c r="V20" s="151">
        <v>5623.1999999999989</v>
      </c>
    </row>
    <row r="21" spans="1:23" s="109" customFormat="1" ht="22.5" customHeight="1">
      <c r="A21" s="152"/>
      <c r="B21" s="152"/>
      <c r="C21" s="152"/>
      <c r="D21" s="152"/>
      <c r="E21" s="152"/>
      <c r="F21" s="141"/>
      <c r="G21" s="154"/>
      <c r="H21" s="154"/>
      <c r="I21" s="154"/>
      <c r="J21" s="154"/>
      <c r="K21" s="154"/>
      <c r="L21" s="154"/>
      <c r="M21" s="154"/>
      <c r="N21" s="155"/>
      <c r="O21" s="154"/>
      <c r="P21" s="156"/>
      <c r="Q21" s="157"/>
      <c r="R21" s="153"/>
      <c r="S21" s="153"/>
      <c r="T21" s="153"/>
      <c r="U21" s="153"/>
      <c r="V21" s="157"/>
    </row>
    <row r="22" spans="1:23" s="109" customFormat="1" ht="22.5" customHeight="1">
      <c r="A22" s="158"/>
      <c r="B22" s="153"/>
      <c r="C22" s="153"/>
      <c r="D22" s="153"/>
      <c r="E22" s="153"/>
      <c r="F22" s="141"/>
      <c r="G22" s="154"/>
      <c r="H22" s="154"/>
      <c r="I22" s="154"/>
      <c r="J22" s="154"/>
      <c r="K22" s="154"/>
      <c r="L22" s="154"/>
      <c r="M22" s="154"/>
      <c r="N22" s="155"/>
      <c r="O22" s="154"/>
      <c r="P22" s="156"/>
      <c r="Q22" s="157"/>
      <c r="R22" s="153"/>
      <c r="S22" s="153"/>
      <c r="T22" s="153"/>
      <c r="U22" s="153"/>
      <c r="V22" s="157"/>
    </row>
    <row r="23" spans="1:23" ht="12.75" thickBot="1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4"/>
      <c r="O23" s="125"/>
      <c r="P23" s="125"/>
      <c r="Q23" s="125"/>
      <c r="R23" s="125"/>
      <c r="S23" s="125"/>
      <c r="T23" s="125"/>
      <c r="U23" s="125"/>
      <c r="V23" s="125"/>
    </row>
    <row r="24" spans="1:23" ht="12.75" thickTop="1">
      <c r="A24" s="125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4"/>
      <c r="O24" s="125"/>
      <c r="P24" s="125"/>
      <c r="Q24" s="125"/>
      <c r="R24" s="125"/>
      <c r="S24" s="125"/>
      <c r="T24" s="159"/>
      <c r="U24" s="86"/>
      <c r="V24" s="83"/>
      <c r="W24" s="114"/>
    </row>
    <row r="25" spans="1:23">
      <c r="A25" s="160"/>
      <c r="B25" s="160"/>
      <c r="C25" s="160"/>
      <c r="D25" s="160"/>
      <c r="E25" s="160"/>
      <c r="F25" s="125"/>
      <c r="G25" s="125"/>
      <c r="H25" s="125"/>
      <c r="I25" s="125"/>
      <c r="J25" s="125"/>
      <c r="K25" s="125"/>
      <c r="L25" s="125"/>
      <c r="M25" s="125"/>
      <c r="N25" s="124"/>
      <c r="O25" s="125"/>
      <c r="P25" s="125"/>
      <c r="Q25" s="125"/>
      <c r="R25" s="125"/>
      <c r="S25" s="125"/>
      <c r="T25" s="85"/>
      <c r="U25" s="80" t="s">
        <v>15</v>
      </c>
      <c r="V25" s="82">
        <v>5623.2</v>
      </c>
      <c r="W25" s="114"/>
    </row>
    <row r="26" spans="1:23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85"/>
      <c r="U26" s="80" t="s">
        <v>114</v>
      </c>
      <c r="V26" s="82">
        <v>1180.8719999999998</v>
      </c>
      <c r="W26" s="114"/>
    </row>
    <row r="27" spans="1:23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85"/>
      <c r="U27" s="80" t="s">
        <v>115</v>
      </c>
      <c r="V27" s="82">
        <v>6804.0720000000001</v>
      </c>
    </row>
    <row r="28" spans="1:23" ht="12.75" thickBot="1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61"/>
      <c r="U28" s="87"/>
      <c r="V28" s="84"/>
    </row>
    <row r="29" spans="1:23" ht="12.75" thickTop="1"/>
  </sheetData>
  <mergeCells count="11">
    <mergeCell ref="A18:A19"/>
    <mergeCell ref="B18:B19"/>
    <mergeCell ref="C18:C19"/>
    <mergeCell ref="D18:D19"/>
    <mergeCell ref="E18:E19"/>
    <mergeCell ref="S17:V17"/>
    <mergeCell ref="V18:V19"/>
    <mergeCell ref="T18:T19"/>
    <mergeCell ref="U18:U19"/>
    <mergeCell ref="G17:M17"/>
    <mergeCell ref="S18:S19"/>
  </mergeCells>
  <conditionalFormatting sqref="G20:I20 L19:M20 G19 I19">
    <cfRule type="expression" dxfId="13" priority="331">
      <formula>WEEKDAY(G$19,2)&gt;5</formula>
    </cfRule>
  </conditionalFormatting>
  <conditionalFormatting sqref="G18 L18:M18 I18">
    <cfRule type="cellIs" dxfId="12" priority="23" operator="equal">
      <formula>"D"</formula>
    </cfRule>
    <cfRule type="cellIs" dxfId="11" priority="24" operator="equal">
      <formula>"S"</formula>
    </cfRule>
  </conditionalFormatting>
  <conditionalFormatting sqref="K20">
    <cfRule type="expression" dxfId="10" priority="14">
      <formula>WEEKDAY(K$19,2)&gt;5</formula>
    </cfRule>
  </conditionalFormatting>
  <conditionalFormatting sqref="K19">
    <cfRule type="expression" dxfId="9" priority="10">
      <formula>WEEKDAY(K$19,2)&gt;5</formula>
    </cfRule>
  </conditionalFormatting>
  <conditionalFormatting sqref="K18">
    <cfRule type="cellIs" dxfId="8" priority="8" operator="equal">
      <formula>"D"</formula>
    </cfRule>
    <cfRule type="cellIs" dxfId="7" priority="9" operator="equal">
      <formula>"S"</formula>
    </cfRule>
  </conditionalFormatting>
  <conditionalFormatting sqref="J19">
    <cfRule type="expression" dxfId="6" priority="7">
      <formula>WEEKDAY(J$19,2)&gt;5</formula>
    </cfRule>
  </conditionalFormatting>
  <conditionalFormatting sqref="J18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H19">
    <cfRule type="expression" dxfId="3" priority="4">
      <formula>WEEKDAY(H$19,2)&gt;5</formula>
    </cfRule>
  </conditionalFormatting>
  <conditionalFormatting sqref="H18">
    <cfRule type="cellIs" dxfId="2" priority="2" operator="equal">
      <formula>"D"</formula>
    </cfRule>
    <cfRule type="cellIs" dxfId="1" priority="3" operator="equal">
      <formula>"S"</formula>
    </cfRule>
  </conditionalFormatting>
  <conditionalFormatting sqref="J20">
    <cfRule type="expression" dxfId="0" priority="1">
      <formula>WEEKDAY(J$19,2)&gt;5</formula>
    </cfRule>
  </conditionalFormatting>
  <dataValidations count="2">
    <dataValidation type="list" allowBlank="1" showInputMessage="1" showErrorMessage="1" sqref="D20:E20 A20:B20">
      <formula1>IMPEGM</formula1>
    </dataValidation>
    <dataValidation type="list" allowBlank="1" showInputMessage="1" showErrorMessage="1" sqref="C20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0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R33"/>
  <sheetViews>
    <sheetView showGridLines="0" zoomScale="55" zoomScaleNormal="55" workbookViewId="0">
      <selection activeCell="C34" sqref="C34"/>
    </sheetView>
  </sheetViews>
  <sheetFormatPr baseColWidth="10" defaultColWidth="11.5703125" defaultRowHeight="15"/>
  <cols>
    <col min="1" max="1" width="76.140625" style="61" customWidth="1"/>
    <col min="2" max="2" width="1.42578125" style="42" hidden="1" customWidth="1"/>
    <col min="3" max="3" width="36.7109375" style="42" customWidth="1"/>
    <col min="4" max="4" width="71.5703125" style="42" bestFit="1" customWidth="1"/>
    <col min="5" max="5" width="55.140625" style="42" customWidth="1"/>
    <col min="6" max="6" width="28" style="42" customWidth="1"/>
    <col min="7" max="7" width="49.5703125" style="42" customWidth="1"/>
    <col min="8" max="255" width="11.5703125" style="17"/>
    <col min="256" max="256" width="79" style="17" bestFit="1" customWidth="1"/>
    <col min="257" max="257" width="0" style="17" hidden="1" customWidth="1"/>
    <col min="258" max="258" width="36.7109375" style="17" customWidth="1"/>
    <col min="259" max="259" width="71.5703125" style="17" bestFit="1" customWidth="1"/>
    <col min="260" max="260" width="55.140625" style="17" customWidth="1"/>
    <col min="261" max="261" width="28" style="17" customWidth="1"/>
    <col min="262" max="262" width="25.140625" style="17" customWidth="1"/>
    <col min="263" max="263" width="49.5703125" style="17" customWidth="1"/>
    <col min="264" max="511" width="11.5703125" style="17"/>
    <col min="512" max="512" width="79" style="17" bestFit="1" customWidth="1"/>
    <col min="513" max="513" width="0" style="17" hidden="1" customWidth="1"/>
    <col min="514" max="514" width="36.7109375" style="17" customWidth="1"/>
    <col min="515" max="515" width="71.5703125" style="17" bestFit="1" customWidth="1"/>
    <col min="516" max="516" width="55.140625" style="17" customWidth="1"/>
    <col min="517" max="517" width="28" style="17" customWidth="1"/>
    <col min="518" max="518" width="25.140625" style="17" customWidth="1"/>
    <col min="519" max="519" width="49.5703125" style="17" customWidth="1"/>
    <col min="520" max="767" width="11.5703125" style="17"/>
    <col min="768" max="768" width="79" style="17" bestFit="1" customWidth="1"/>
    <col min="769" max="769" width="0" style="17" hidden="1" customWidth="1"/>
    <col min="770" max="770" width="36.7109375" style="17" customWidth="1"/>
    <col min="771" max="771" width="71.5703125" style="17" bestFit="1" customWidth="1"/>
    <col min="772" max="772" width="55.140625" style="17" customWidth="1"/>
    <col min="773" max="773" width="28" style="17" customWidth="1"/>
    <col min="774" max="774" width="25.140625" style="17" customWidth="1"/>
    <col min="775" max="775" width="49.5703125" style="17" customWidth="1"/>
    <col min="776" max="1023" width="11.5703125" style="17"/>
    <col min="1024" max="1024" width="79" style="17" bestFit="1" customWidth="1"/>
    <col min="1025" max="1025" width="0" style="17" hidden="1" customWidth="1"/>
    <col min="1026" max="1026" width="36.7109375" style="17" customWidth="1"/>
    <col min="1027" max="1027" width="71.5703125" style="17" bestFit="1" customWidth="1"/>
    <col min="1028" max="1028" width="55.140625" style="17" customWidth="1"/>
    <col min="1029" max="1029" width="28" style="17" customWidth="1"/>
    <col min="1030" max="1030" width="25.140625" style="17" customWidth="1"/>
    <col min="1031" max="1031" width="49.5703125" style="17" customWidth="1"/>
    <col min="1032" max="1279" width="11.5703125" style="17"/>
    <col min="1280" max="1280" width="79" style="17" bestFit="1" customWidth="1"/>
    <col min="1281" max="1281" width="0" style="17" hidden="1" customWidth="1"/>
    <col min="1282" max="1282" width="36.7109375" style="17" customWidth="1"/>
    <col min="1283" max="1283" width="71.5703125" style="17" bestFit="1" customWidth="1"/>
    <col min="1284" max="1284" width="55.140625" style="17" customWidth="1"/>
    <col min="1285" max="1285" width="28" style="17" customWidth="1"/>
    <col min="1286" max="1286" width="25.140625" style="17" customWidth="1"/>
    <col min="1287" max="1287" width="49.5703125" style="17" customWidth="1"/>
    <col min="1288" max="1535" width="11.5703125" style="17"/>
    <col min="1536" max="1536" width="79" style="17" bestFit="1" customWidth="1"/>
    <col min="1537" max="1537" width="0" style="17" hidden="1" customWidth="1"/>
    <col min="1538" max="1538" width="36.7109375" style="17" customWidth="1"/>
    <col min="1539" max="1539" width="71.5703125" style="17" bestFit="1" customWidth="1"/>
    <col min="1540" max="1540" width="55.140625" style="17" customWidth="1"/>
    <col min="1541" max="1541" width="28" style="17" customWidth="1"/>
    <col min="1542" max="1542" width="25.140625" style="17" customWidth="1"/>
    <col min="1543" max="1543" width="49.5703125" style="17" customWidth="1"/>
    <col min="1544" max="1791" width="11.5703125" style="17"/>
    <col min="1792" max="1792" width="79" style="17" bestFit="1" customWidth="1"/>
    <col min="1793" max="1793" width="0" style="17" hidden="1" customWidth="1"/>
    <col min="1794" max="1794" width="36.7109375" style="17" customWidth="1"/>
    <col min="1795" max="1795" width="71.5703125" style="17" bestFit="1" customWidth="1"/>
    <col min="1796" max="1796" width="55.140625" style="17" customWidth="1"/>
    <col min="1797" max="1797" width="28" style="17" customWidth="1"/>
    <col min="1798" max="1798" width="25.140625" style="17" customWidth="1"/>
    <col min="1799" max="1799" width="49.5703125" style="17" customWidth="1"/>
    <col min="1800" max="2047" width="11.5703125" style="17"/>
    <col min="2048" max="2048" width="79" style="17" bestFit="1" customWidth="1"/>
    <col min="2049" max="2049" width="0" style="17" hidden="1" customWidth="1"/>
    <col min="2050" max="2050" width="36.7109375" style="17" customWidth="1"/>
    <col min="2051" max="2051" width="71.5703125" style="17" bestFit="1" customWidth="1"/>
    <col min="2052" max="2052" width="55.140625" style="17" customWidth="1"/>
    <col min="2053" max="2053" width="28" style="17" customWidth="1"/>
    <col min="2054" max="2054" width="25.140625" style="17" customWidth="1"/>
    <col min="2055" max="2055" width="49.5703125" style="17" customWidth="1"/>
    <col min="2056" max="2303" width="11.5703125" style="17"/>
    <col min="2304" max="2304" width="79" style="17" bestFit="1" customWidth="1"/>
    <col min="2305" max="2305" width="0" style="17" hidden="1" customWidth="1"/>
    <col min="2306" max="2306" width="36.7109375" style="17" customWidth="1"/>
    <col min="2307" max="2307" width="71.5703125" style="17" bestFit="1" customWidth="1"/>
    <col min="2308" max="2308" width="55.140625" style="17" customWidth="1"/>
    <col min="2309" max="2309" width="28" style="17" customWidth="1"/>
    <col min="2310" max="2310" width="25.140625" style="17" customWidth="1"/>
    <col min="2311" max="2311" width="49.5703125" style="17" customWidth="1"/>
    <col min="2312" max="2559" width="11.5703125" style="17"/>
    <col min="2560" max="2560" width="79" style="17" bestFit="1" customWidth="1"/>
    <col min="2561" max="2561" width="0" style="17" hidden="1" customWidth="1"/>
    <col min="2562" max="2562" width="36.7109375" style="17" customWidth="1"/>
    <col min="2563" max="2563" width="71.5703125" style="17" bestFit="1" customWidth="1"/>
    <col min="2564" max="2564" width="55.140625" style="17" customWidth="1"/>
    <col min="2565" max="2565" width="28" style="17" customWidth="1"/>
    <col min="2566" max="2566" width="25.140625" style="17" customWidth="1"/>
    <col min="2567" max="2567" width="49.5703125" style="17" customWidth="1"/>
    <col min="2568" max="2815" width="11.5703125" style="17"/>
    <col min="2816" max="2816" width="79" style="17" bestFit="1" customWidth="1"/>
    <col min="2817" max="2817" width="0" style="17" hidden="1" customWidth="1"/>
    <col min="2818" max="2818" width="36.7109375" style="17" customWidth="1"/>
    <col min="2819" max="2819" width="71.5703125" style="17" bestFit="1" customWidth="1"/>
    <col min="2820" max="2820" width="55.140625" style="17" customWidth="1"/>
    <col min="2821" max="2821" width="28" style="17" customWidth="1"/>
    <col min="2822" max="2822" width="25.140625" style="17" customWidth="1"/>
    <col min="2823" max="2823" width="49.5703125" style="17" customWidth="1"/>
    <col min="2824" max="3071" width="11.5703125" style="17"/>
    <col min="3072" max="3072" width="79" style="17" bestFit="1" customWidth="1"/>
    <col min="3073" max="3073" width="0" style="17" hidden="1" customWidth="1"/>
    <col min="3074" max="3074" width="36.7109375" style="17" customWidth="1"/>
    <col min="3075" max="3075" width="71.5703125" style="17" bestFit="1" customWidth="1"/>
    <col min="3076" max="3076" width="55.140625" style="17" customWidth="1"/>
    <col min="3077" max="3077" width="28" style="17" customWidth="1"/>
    <col min="3078" max="3078" width="25.140625" style="17" customWidth="1"/>
    <col min="3079" max="3079" width="49.5703125" style="17" customWidth="1"/>
    <col min="3080" max="3327" width="11.5703125" style="17"/>
    <col min="3328" max="3328" width="79" style="17" bestFit="1" customWidth="1"/>
    <col min="3329" max="3329" width="0" style="17" hidden="1" customWidth="1"/>
    <col min="3330" max="3330" width="36.7109375" style="17" customWidth="1"/>
    <col min="3331" max="3331" width="71.5703125" style="17" bestFit="1" customWidth="1"/>
    <col min="3332" max="3332" width="55.140625" style="17" customWidth="1"/>
    <col min="3333" max="3333" width="28" style="17" customWidth="1"/>
    <col min="3334" max="3334" width="25.140625" style="17" customWidth="1"/>
    <col min="3335" max="3335" width="49.5703125" style="17" customWidth="1"/>
    <col min="3336" max="3583" width="11.5703125" style="17"/>
    <col min="3584" max="3584" width="79" style="17" bestFit="1" customWidth="1"/>
    <col min="3585" max="3585" width="0" style="17" hidden="1" customWidth="1"/>
    <col min="3586" max="3586" width="36.7109375" style="17" customWidth="1"/>
    <col min="3587" max="3587" width="71.5703125" style="17" bestFit="1" customWidth="1"/>
    <col min="3588" max="3588" width="55.140625" style="17" customWidth="1"/>
    <col min="3589" max="3589" width="28" style="17" customWidth="1"/>
    <col min="3590" max="3590" width="25.140625" style="17" customWidth="1"/>
    <col min="3591" max="3591" width="49.5703125" style="17" customWidth="1"/>
    <col min="3592" max="3839" width="11.5703125" style="17"/>
    <col min="3840" max="3840" width="79" style="17" bestFit="1" customWidth="1"/>
    <col min="3841" max="3841" width="0" style="17" hidden="1" customWidth="1"/>
    <col min="3842" max="3842" width="36.7109375" style="17" customWidth="1"/>
    <col min="3843" max="3843" width="71.5703125" style="17" bestFit="1" customWidth="1"/>
    <col min="3844" max="3844" width="55.140625" style="17" customWidth="1"/>
    <col min="3845" max="3845" width="28" style="17" customWidth="1"/>
    <col min="3846" max="3846" width="25.140625" style="17" customWidth="1"/>
    <col min="3847" max="3847" width="49.5703125" style="17" customWidth="1"/>
    <col min="3848" max="4095" width="11.5703125" style="17"/>
    <col min="4096" max="4096" width="79" style="17" bestFit="1" customWidth="1"/>
    <col min="4097" max="4097" width="0" style="17" hidden="1" customWidth="1"/>
    <col min="4098" max="4098" width="36.7109375" style="17" customWidth="1"/>
    <col min="4099" max="4099" width="71.5703125" style="17" bestFit="1" customWidth="1"/>
    <col min="4100" max="4100" width="55.140625" style="17" customWidth="1"/>
    <col min="4101" max="4101" width="28" style="17" customWidth="1"/>
    <col min="4102" max="4102" width="25.140625" style="17" customWidth="1"/>
    <col min="4103" max="4103" width="49.5703125" style="17" customWidth="1"/>
    <col min="4104" max="4351" width="11.5703125" style="17"/>
    <col min="4352" max="4352" width="79" style="17" bestFit="1" customWidth="1"/>
    <col min="4353" max="4353" width="0" style="17" hidden="1" customWidth="1"/>
    <col min="4354" max="4354" width="36.7109375" style="17" customWidth="1"/>
    <col min="4355" max="4355" width="71.5703125" style="17" bestFit="1" customWidth="1"/>
    <col min="4356" max="4356" width="55.140625" style="17" customWidth="1"/>
    <col min="4357" max="4357" width="28" style="17" customWidth="1"/>
    <col min="4358" max="4358" width="25.140625" style="17" customWidth="1"/>
    <col min="4359" max="4359" width="49.5703125" style="17" customWidth="1"/>
    <col min="4360" max="4607" width="11.5703125" style="17"/>
    <col min="4608" max="4608" width="79" style="17" bestFit="1" customWidth="1"/>
    <col min="4609" max="4609" width="0" style="17" hidden="1" customWidth="1"/>
    <col min="4610" max="4610" width="36.7109375" style="17" customWidth="1"/>
    <col min="4611" max="4611" width="71.5703125" style="17" bestFit="1" customWidth="1"/>
    <col min="4612" max="4612" width="55.140625" style="17" customWidth="1"/>
    <col min="4613" max="4613" width="28" style="17" customWidth="1"/>
    <col min="4614" max="4614" width="25.140625" style="17" customWidth="1"/>
    <col min="4615" max="4615" width="49.5703125" style="17" customWidth="1"/>
    <col min="4616" max="4863" width="11.5703125" style="17"/>
    <col min="4864" max="4864" width="79" style="17" bestFit="1" customWidth="1"/>
    <col min="4865" max="4865" width="0" style="17" hidden="1" customWidth="1"/>
    <col min="4866" max="4866" width="36.7109375" style="17" customWidth="1"/>
    <col min="4867" max="4867" width="71.5703125" style="17" bestFit="1" customWidth="1"/>
    <col min="4868" max="4868" width="55.140625" style="17" customWidth="1"/>
    <col min="4869" max="4869" width="28" style="17" customWidth="1"/>
    <col min="4870" max="4870" width="25.140625" style="17" customWidth="1"/>
    <col min="4871" max="4871" width="49.5703125" style="17" customWidth="1"/>
    <col min="4872" max="5119" width="11.5703125" style="17"/>
    <col min="5120" max="5120" width="79" style="17" bestFit="1" customWidth="1"/>
    <col min="5121" max="5121" width="0" style="17" hidden="1" customWidth="1"/>
    <col min="5122" max="5122" width="36.7109375" style="17" customWidth="1"/>
    <col min="5123" max="5123" width="71.5703125" style="17" bestFit="1" customWidth="1"/>
    <col min="5124" max="5124" width="55.140625" style="17" customWidth="1"/>
    <col min="5125" max="5125" width="28" style="17" customWidth="1"/>
    <col min="5126" max="5126" width="25.140625" style="17" customWidth="1"/>
    <col min="5127" max="5127" width="49.5703125" style="17" customWidth="1"/>
    <col min="5128" max="5375" width="11.5703125" style="17"/>
    <col min="5376" max="5376" width="79" style="17" bestFit="1" customWidth="1"/>
    <col min="5377" max="5377" width="0" style="17" hidden="1" customWidth="1"/>
    <col min="5378" max="5378" width="36.7109375" style="17" customWidth="1"/>
    <col min="5379" max="5379" width="71.5703125" style="17" bestFit="1" customWidth="1"/>
    <col min="5380" max="5380" width="55.140625" style="17" customWidth="1"/>
    <col min="5381" max="5381" width="28" style="17" customWidth="1"/>
    <col min="5382" max="5382" width="25.140625" style="17" customWidth="1"/>
    <col min="5383" max="5383" width="49.5703125" style="17" customWidth="1"/>
    <col min="5384" max="5631" width="11.5703125" style="17"/>
    <col min="5632" max="5632" width="79" style="17" bestFit="1" customWidth="1"/>
    <col min="5633" max="5633" width="0" style="17" hidden="1" customWidth="1"/>
    <col min="5634" max="5634" width="36.7109375" style="17" customWidth="1"/>
    <col min="5635" max="5635" width="71.5703125" style="17" bestFit="1" customWidth="1"/>
    <col min="5636" max="5636" width="55.140625" style="17" customWidth="1"/>
    <col min="5637" max="5637" width="28" style="17" customWidth="1"/>
    <col min="5638" max="5638" width="25.140625" style="17" customWidth="1"/>
    <col min="5639" max="5639" width="49.5703125" style="17" customWidth="1"/>
    <col min="5640" max="5887" width="11.5703125" style="17"/>
    <col min="5888" max="5888" width="79" style="17" bestFit="1" customWidth="1"/>
    <col min="5889" max="5889" width="0" style="17" hidden="1" customWidth="1"/>
    <col min="5890" max="5890" width="36.7109375" style="17" customWidth="1"/>
    <col min="5891" max="5891" width="71.5703125" style="17" bestFit="1" customWidth="1"/>
    <col min="5892" max="5892" width="55.140625" style="17" customWidth="1"/>
    <col min="5893" max="5893" width="28" style="17" customWidth="1"/>
    <col min="5894" max="5894" width="25.140625" style="17" customWidth="1"/>
    <col min="5895" max="5895" width="49.5703125" style="17" customWidth="1"/>
    <col min="5896" max="6143" width="11.5703125" style="17"/>
    <col min="6144" max="6144" width="79" style="17" bestFit="1" customWidth="1"/>
    <col min="6145" max="6145" width="0" style="17" hidden="1" customWidth="1"/>
    <col min="6146" max="6146" width="36.7109375" style="17" customWidth="1"/>
    <col min="6147" max="6147" width="71.5703125" style="17" bestFit="1" customWidth="1"/>
    <col min="6148" max="6148" width="55.140625" style="17" customWidth="1"/>
    <col min="6149" max="6149" width="28" style="17" customWidth="1"/>
    <col min="6150" max="6150" width="25.140625" style="17" customWidth="1"/>
    <col min="6151" max="6151" width="49.5703125" style="17" customWidth="1"/>
    <col min="6152" max="6399" width="11.5703125" style="17"/>
    <col min="6400" max="6400" width="79" style="17" bestFit="1" customWidth="1"/>
    <col min="6401" max="6401" width="0" style="17" hidden="1" customWidth="1"/>
    <col min="6402" max="6402" width="36.7109375" style="17" customWidth="1"/>
    <col min="6403" max="6403" width="71.5703125" style="17" bestFit="1" customWidth="1"/>
    <col min="6404" max="6404" width="55.140625" style="17" customWidth="1"/>
    <col min="6405" max="6405" width="28" style="17" customWidth="1"/>
    <col min="6406" max="6406" width="25.140625" style="17" customWidth="1"/>
    <col min="6407" max="6407" width="49.5703125" style="17" customWidth="1"/>
    <col min="6408" max="6655" width="11.5703125" style="17"/>
    <col min="6656" max="6656" width="79" style="17" bestFit="1" customWidth="1"/>
    <col min="6657" max="6657" width="0" style="17" hidden="1" customWidth="1"/>
    <col min="6658" max="6658" width="36.7109375" style="17" customWidth="1"/>
    <col min="6659" max="6659" width="71.5703125" style="17" bestFit="1" customWidth="1"/>
    <col min="6660" max="6660" width="55.140625" style="17" customWidth="1"/>
    <col min="6661" max="6661" width="28" style="17" customWidth="1"/>
    <col min="6662" max="6662" width="25.140625" style="17" customWidth="1"/>
    <col min="6663" max="6663" width="49.5703125" style="17" customWidth="1"/>
    <col min="6664" max="6911" width="11.5703125" style="17"/>
    <col min="6912" max="6912" width="79" style="17" bestFit="1" customWidth="1"/>
    <col min="6913" max="6913" width="0" style="17" hidden="1" customWidth="1"/>
    <col min="6914" max="6914" width="36.7109375" style="17" customWidth="1"/>
    <col min="6915" max="6915" width="71.5703125" style="17" bestFit="1" customWidth="1"/>
    <col min="6916" max="6916" width="55.140625" style="17" customWidth="1"/>
    <col min="6917" max="6917" width="28" style="17" customWidth="1"/>
    <col min="6918" max="6918" width="25.140625" style="17" customWidth="1"/>
    <col min="6919" max="6919" width="49.5703125" style="17" customWidth="1"/>
    <col min="6920" max="7167" width="11.5703125" style="17"/>
    <col min="7168" max="7168" width="79" style="17" bestFit="1" customWidth="1"/>
    <col min="7169" max="7169" width="0" style="17" hidden="1" customWidth="1"/>
    <col min="7170" max="7170" width="36.7109375" style="17" customWidth="1"/>
    <col min="7171" max="7171" width="71.5703125" style="17" bestFit="1" customWidth="1"/>
    <col min="7172" max="7172" width="55.140625" style="17" customWidth="1"/>
    <col min="7173" max="7173" width="28" style="17" customWidth="1"/>
    <col min="7174" max="7174" width="25.140625" style="17" customWidth="1"/>
    <col min="7175" max="7175" width="49.5703125" style="17" customWidth="1"/>
    <col min="7176" max="7423" width="11.5703125" style="17"/>
    <col min="7424" max="7424" width="79" style="17" bestFit="1" customWidth="1"/>
    <col min="7425" max="7425" width="0" style="17" hidden="1" customWidth="1"/>
    <col min="7426" max="7426" width="36.7109375" style="17" customWidth="1"/>
    <col min="7427" max="7427" width="71.5703125" style="17" bestFit="1" customWidth="1"/>
    <col min="7428" max="7428" width="55.140625" style="17" customWidth="1"/>
    <col min="7429" max="7429" width="28" style="17" customWidth="1"/>
    <col min="7430" max="7430" width="25.140625" style="17" customWidth="1"/>
    <col min="7431" max="7431" width="49.5703125" style="17" customWidth="1"/>
    <col min="7432" max="7679" width="11.5703125" style="17"/>
    <col min="7680" max="7680" width="79" style="17" bestFit="1" customWidth="1"/>
    <col min="7681" max="7681" width="0" style="17" hidden="1" customWidth="1"/>
    <col min="7682" max="7682" width="36.7109375" style="17" customWidth="1"/>
    <col min="7683" max="7683" width="71.5703125" style="17" bestFit="1" customWidth="1"/>
    <col min="7684" max="7684" width="55.140625" style="17" customWidth="1"/>
    <col min="7685" max="7685" width="28" style="17" customWidth="1"/>
    <col min="7686" max="7686" width="25.140625" style="17" customWidth="1"/>
    <col min="7687" max="7687" width="49.5703125" style="17" customWidth="1"/>
    <col min="7688" max="7935" width="11.5703125" style="17"/>
    <col min="7936" max="7936" width="79" style="17" bestFit="1" customWidth="1"/>
    <col min="7937" max="7937" width="0" style="17" hidden="1" customWidth="1"/>
    <col min="7938" max="7938" width="36.7109375" style="17" customWidth="1"/>
    <col min="7939" max="7939" width="71.5703125" style="17" bestFit="1" customWidth="1"/>
    <col min="7940" max="7940" width="55.140625" style="17" customWidth="1"/>
    <col min="7941" max="7941" width="28" style="17" customWidth="1"/>
    <col min="7942" max="7942" width="25.140625" style="17" customWidth="1"/>
    <col min="7943" max="7943" width="49.5703125" style="17" customWidth="1"/>
    <col min="7944" max="8191" width="11.5703125" style="17"/>
    <col min="8192" max="8192" width="79" style="17" bestFit="1" customWidth="1"/>
    <col min="8193" max="8193" width="0" style="17" hidden="1" customWidth="1"/>
    <col min="8194" max="8194" width="36.7109375" style="17" customWidth="1"/>
    <col min="8195" max="8195" width="71.5703125" style="17" bestFit="1" customWidth="1"/>
    <col min="8196" max="8196" width="55.140625" style="17" customWidth="1"/>
    <col min="8197" max="8197" width="28" style="17" customWidth="1"/>
    <col min="8198" max="8198" width="25.140625" style="17" customWidth="1"/>
    <col min="8199" max="8199" width="49.5703125" style="17" customWidth="1"/>
    <col min="8200" max="8447" width="11.5703125" style="17"/>
    <col min="8448" max="8448" width="79" style="17" bestFit="1" customWidth="1"/>
    <col min="8449" max="8449" width="0" style="17" hidden="1" customWidth="1"/>
    <col min="8450" max="8450" width="36.7109375" style="17" customWidth="1"/>
    <col min="8451" max="8451" width="71.5703125" style="17" bestFit="1" customWidth="1"/>
    <col min="8452" max="8452" width="55.140625" style="17" customWidth="1"/>
    <col min="8453" max="8453" width="28" style="17" customWidth="1"/>
    <col min="8454" max="8454" width="25.140625" style="17" customWidth="1"/>
    <col min="8455" max="8455" width="49.5703125" style="17" customWidth="1"/>
    <col min="8456" max="8703" width="11.5703125" style="17"/>
    <col min="8704" max="8704" width="79" style="17" bestFit="1" customWidth="1"/>
    <col min="8705" max="8705" width="0" style="17" hidden="1" customWidth="1"/>
    <col min="8706" max="8706" width="36.7109375" style="17" customWidth="1"/>
    <col min="8707" max="8707" width="71.5703125" style="17" bestFit="1" customWidth="1"/>
    <col min="8708" max="8708" width="55.140625" style="17" customWidth="1"/>
    <col min="8709" max="8709" width="28" style="17" customWidth="1"/>
    <col min="8710" max="8710" width="25.140625" style="17" customWidth="1"/>
    <col min="8711" max="8711" width="49.5703125" style="17" customWidth="1"/>
    <col min="8712" max="8959" width="11.5703125" style="17"/>
    <col min="8960" max="8960" width="79" style="17" bestFit="1" customWidth="1"/>
    <col min="8961" max="8961" width="0" style="17" hidden="1" customWidth="1"/>
    <col min="8962" max="8962" width="36.7109375" style="17" customWidth="1"/>
    <col min="8963" max="8963" width="71.5703125" style="17" bestFit="1" customWidth="1"/>
    <col min="8964" max="8964" width="55.140625" style="17" customWidth="1"/>
    <col min="8965" max="8965" width="28" style="17" customWidth="1"/>
    <col min="8966" max="8966" width="25.140625" style="17" customWidth="1"/>
    <col min="8967" max="8967" width="49.5703125" style="17" customWidth="1"/>
    <col min="8968" max="9215" width="11.5703125" style="17"/>
    <col min="9216" max="9216" width="79" style="17" bestFit="1" customWidth="1"/>
    <col min="9217" max="9217" width="0" style="17" hidden="1" customWidth="1"/>
    <col min="9218" max="9218" width="36.7109375" style="17" customWidth="1"/>
    <col min="9219" max="9219" width="71.5703125" style="17" bestFit="1" customWidth="1"/>
    <col min="9220" max="9220" width="55.140625" style="17" customWidth="1"/>
    <col min="9221" max="9221" width="28" style="17" customWidth="1"/>
    <col min="9222" max="9222" width="25.140625" style="17" customWidth="1"/>
    <col min="9223" max="9223" width="49.5703125" style="17" customWidth="1"/>
    <col min="9224" max="9471" width="11.5703125" style="17"/>
    <col min="9472" max="9472" width="79" style="17" bestFit="1" customWidth="1"/>
    <col min="9473" max="9473" width="0" style="17" hidden="1" customWidth="1"/>
    <col min="9474" max="9474" width="36.7109375" style="17" customWidth="1"/>
    <col min="9475" max="9475" width="71.5703125" style="17" bestFit="1" customWidth="1"/>
    <col min="9476" max="9476" width="55.140625" style="17" customWidth="1"/>
    <col min="9477" max="9477" width="28" style="17" customWidth="1"/>
    <col min="9478" max="9478" width="25.140625" style="17" customWidth="1"/>
    <col min="9479" max="9479" width="49.5703125" style="17" customWidth="1"/>
    <col min="9480" max="9727" width="11.5703125" style="17"/>
    <col min="9728" max="9728" width="79" style="17" bestFit="1" customWidth="1"/>
    <col min="9729" max="9729" width="0" style="17" hidden="1" customWidth="1"/>
    <col min="9730" max="9730" width="36.7109375" style="17" customWidth="1"/>
    <col min="9731" max="9731" width="71.5703125" style="17" bestFit="1" customWidth="1"/>
    <col min="9732" max="9732" width="55.140625" style="17" customWidth="1"/>
    <col min="9733" max="9733" width="28" style="17" customWidth="1"/>
    <col min="9734" max="9734" width="25.140625" style="17" customWidth="1"/>
    <col min="9735" max="9735" width="49.5703125" style="17" customWidth="1"/>
    <col min="9736" max="9983" width="11.5703125" style="17"/>
    <col min="9984" max="9984" width="79" style="17" bestFit="1" customWidth="1"/>
    <col min="9985" max="9985" width="0" style="17" hidden="1" customWidth="1"/>
    <col min="9986" max="9986" width="36.7109375" style="17" customWidth="1"/>
    <col min="9987" max="9987" width="71.5703125" style="17" bestFit="1" customWidth="1"/>
    <col min="9988" max="9988" width="55.140625" style="17" customWidth="1"/>
    <col min="9989" max="9989" width="28" style="17" customWidth="1"/>
    <col min="9990" max="9990" width="25.140625" style="17" customWidth="1"/>
    <col min="9991" max="9991" width="49.5703125" style="17" customWidth="1"/>
    <col min="9992" max="10239" width="11.5703125" style="17"/>
    <col min="10240" max="10240" width="79" style="17" bestFit="1" customWidth="1"/>
    <col min="10241" max="10241" width="0" style="17" hidden="1" customWidth="1"/>
    <col min="10242" max="10242" width="36.7109375" style="17" customWidth="1"/>
    <col min="10243" max="10243" width="71.5703125" style="17" bestFit="1" customWidth="1"/>
    <col min="10244" max="10244" width="55.140625" style="17" customWidth="1"/>
    <col min="10245" max="10245" width="28" style="17" customWidth="1"/>
    <col min="10246" max="10246" width="25.140625" style="17" customWidth="1"/>
    <col min="10247" max="10247" width="49.5703125" style="17" customWidth="1"/>
    <col min="10248" max="10495" width="11.5703125" style="17"/>
    <col min="10496" max="10496" width="79" style="17" bestFit="1" customWidth="1"/>
    <col min="10497" max="10497" width="0" style="17" hidden="1" customWidth="1"/>
    <col min="10498" max="10498" width="36.7109375" style="17" customWidth="1"/>
    <col min="10499" max="10499" width="71.5703125" style="17" bestFit="1" customWidth="1"/>
    <col min="10500" max="10500" width="55.140625" style="17" customWidth="1"/>
    <col min="10501" max="10501" width="28" style="17" customWidth="1"/>
    <col min="10502" max="10502" width="25.140625" style="17" customWidth="1"/>
    <col min="10503" max="10503" width="49.5703125" style="17" customWidth="1"/>
    <col min="10504" max="10751" width="11.5703125" style="17"/>
    <col min="10752" max="10752" width="79" style="17" bestFit="1" customWidth="1"/>
    <col min="10753" max="10753" width="0" style="17" hidden="1" customWidth="1"/>
    <col min="10754" max="10754" width="36.7109375" style="17" customWidth="1"/>
    <col min="10755" max="10755" width="71.5703125" style="17" bestFit="1" customWidth="1"/>
    <col min="10756" max="10756" width="55.140625" style="17" customWidth="1"/>
    <col min="10757" max="10757" width="28" style="17" customWidth="1"/>
    <col min="10758" max="10758" width="25.140625" style="17" customWidth="1"/>
    <col min="10759" max="10759" width="49.5703125" style="17" customWidth="1"/>
    <col min="10760" max="11007" width="11.5703125" style="17"/>
    <col min="11008" max="11008" width="79" style="17" bestFit="1" customWidth="1"/>
    <col min="11009" max="11009" width="0" style="17" hidden="1" customWidth="1"/>
    <col min="11010" max="11010" width="36.7109375" style="17" customWidth="1"/>
    <col min="11011" max="11011" width="71.5703125" style="17" bestFit="1" customWidth="1"/>
    <col min="11012" max="11012" width="55.140625" style="17" customWidth="1"/>
    <col min="11013" max="11013" width="28" style="17" customWidth="1"/>
    <col min="11014" max="11014" width="25.140625" style="17" customWidth="1"/>
    <col min="11015" max="11015" width="49.5703125" style="17" customWidth="1"/>
    <col min="11016" max="11263" width="11.5703125" style="17"/>
    <col min="11264" max="11264" width="79" style="17" bestFit="1" customWidth="1"/>
    <col min="11265" max="11265" width="0" style="17" hidden="1" customWidth="1"/>
    <col min="11266" max="11266" width="36.7109375" style="17" customWidth="1"/>
    <col min="11267" max="11267" width="71.5703125" style="17" bestFit="1" customWidth="1"/>
    <col min="11268" max="11268" width="55.140625" style="17" customWidth="1"/>
    <col min="11269" max="11269" width="28" style="17" customWidth="1"/>
    <col min="11270" max="11270" width="25.140625" style="17" customWidth="1"/>
    <col min="11271" max="11271" width="49.5703125" style="17" customWidth="1"/>
    <col min="11272" max="11519" width="11.5703125" style="17"/>
    <col min="11520" max="11520" width="79" style="17" bestFit="1" customWidth="1"/>
    <col min="11521" max="11521" width="0" style="17" hidden="1" customWidth="1"/>
    <col min="11522" max="11522" width="36.7109375" style="17" customWidth="1"/>
    <col min="11523" max="11523" width="71.5703125" style="17" bestFit="1" customWidth="1"/>
    <col min="11524" max="11524" width="55.140625" style="17" customWidth="1"/>
    <col min="11525" max="11525" width="28" style="17" customWidth="1"/>
    <col min="11526" max="11526" width="25.140625" style="17" customWidth="1"/>
    <col min="11527" max="11527" width="49.5703125" style="17" customWidth="1"/>
    <col min="11528" max="11775" width="11.5703125" style="17"/>
    <col min="11776" max="11776" width="79" style="17" bestFit="1" customWidth="1"/>
    <col min="11777" max="11777" width="0" style="17" hidden="1" customWidth="1"/>
    <col min="11778" max="11778" width="36.7109375" style="17" customWidth="1"/>
    <col min="11779" max="11779" width="71.5703125" style="17" bestFit="1" customWidth="1"/>
    <col min="11780" max="11780" width="55.140625" style="17" customWidth="1"/>
    <col min="11781" max="11781" width="28" style="17" customWidth="1"/>
    <col min="11782" max="11782" width="25.140625" style="17" customWidth="1"/>
    <col min="11783" max="11783" width="49.5703125" style="17" customWidth="1"/>
    <col min="11784" max="12031" width="11.5703125" style="17"/>
    <col min="12032" max="12032" width="79" style="17" bestFit="1" customWidth="1"/>
    <col min="12033" max="12033" width="0" style="17" hidden="1" customWidth="1"/>
    <col min="12034" max="12034" width="36.7109375" style="17" customWidth="1"/>
    <col min="12035" max="12035" width="71.5703125" style="17" bestFit="1" customWidth="1"/>
    <col min="12036" max="12036" width="55.140625" style="17" customWidth="1"/>
    <col min="12037" max="12037" width="28" style="17" customWidth="1"/>
    <col min="12038" max="12038" width="25.140625" style="17" customWidth="1"/>
    <col min="12039" max="12039" width="49.5703125" style="17" customWidth="1"/>
    <col min="12040" max="12287" width="11.5703125" style="17"/>
    <col min="12288" max="12288" width="79" style="17" bestFit="1" customWidth="1"/>
    <col min="12289" max="12289" width="0" style="17" hidden="1" customWidth="1"/>
    <col min="12290" max="12290" width="36.7109375" style="17" customWidth="1"/>
    <col min="12291" max="12291" width="71.5703125" style="17" bestFit="1" customWidth="1"/>
    <col min="12292" max="12292" width="55.140625" style="17" customWidth="1"/>
    <col min="12293" max="12293" width="28" style="17" customWidth="1"/>
    <col min="12294" max="12294" width="25.140625" style="17" customWidth="1"/>
    <col min="12295" max="12295" width="49.5703125" style="17" customWidth="1"/>
    <col min="12296" max="12543" width="11.5703125" style="17"/>
    <col min="12544" max="12544" width="79" style="17" bestFit="1" customWidth="1"/>
    <col min="12545" max="12545" width="0" style="17" hidden="1" customWidth="1"/>
    <col min="12546" max="12546" width="36.7109375" style="17" customWidth="1"/>
    <col min="12547" max="12547" width="71.5703125" style="17" bestFit="1" customWidth="1"/>
    <col min="12548" max="12548" width="55.140625" style="17" customWidth="1"/>
    <col min="12549" max="12549" width="28" style="17" customWidth="1"/>
    <col min="12550" max="12550" width="25.140625" style="17" customWidth="1"/>
    <col min="12551" max="12551" width="49.5703125" style="17" customWidth="1"/>
    <col min="12552" max="12799" width="11.5703125" style="17"/>
    <col min="12800" max="12800" width="79" style="17" bestFit="1" customWidth="1"/>
    <col min="12801" max="12801" width="0" style="17" hidden="1" customWidth="1"/>
    <col min="12802" max="12802" width="36.7109375" style="17" customWidth="1"/>
    <col min="12803" max="12803" width="71.5703125" style="17" bestFit="1" customWidth="1"/>
    <col min="12804" max="12804" width="55.140625" style="17" customWidth="1"/>
    <col min="12805" max="12805" width="28" style="17" customWidth="1"/>
    <col min="12806" max="12806" width="25.140625" style="17" customWidth="1"/>
    <col min="12807" max="12807" width="49.5703125" style="17" customWidth="1"/>
    <col min="12808" max="13055" width="11.5703125" style="17"/>
    <col min="13056" max="13056" width="79" style="17" bestFit="1" customWidth="1"/>
    <col min="13057" max="13057" width="0" style="17" hidden="1" customWidth="1"/>
    <col min="13058" max="13058" width="36.7109375" style="17" customWidth="1"/>
    <col min="13059" max="13059" width="71.5703125" style="17" bestFit="1" customWidth="1"/>
    <col min="13060" max="13060" width="55.140625" style="17" customWidth="1"/>
    <col min="13061" max="13061" width="28" style="17" customWidth="1"/>
    <col min="13062" max="13062" width="25.140625" style="17" customWidth="1"/>
    <col min="13063" max="13063" width="49.5703125" style="17" customWidth="1"/>
    <col min="13064" max="13311" width="11.5703125" style="17"/>
    <col min="13312" max="13312" width="79" style="17" bestFit="1" customWidth="1"/>
    <col min="13313" max="13313" width="0" style="17" hidden="1" customWidth="1"/>
    <col min="13314" max="13314" width="36.7109375" style="17" customWidth="1"/>
    <col min="13315" max="13315" width="71.5703125" style="17" bestFit="1" customWidth="1"/>
    <col min="13316" max="13316" width="55.140625" style="17" customWidth="1"/>
    <col min="13317" max="13317" width="28" style="17" customWidth="1"/>
    <col min="13318" max="13318" width="25.140625" style="17" customWidth="1"/>
    <col min="13319" max="13319" width="49.5703125" style="17" customWidth="1"/>
    <col min="13320" max="13567" width="11.5703125" style="17"/>
    <col min="13568" max="13568" width="79" style="17" bestFit="1" customWidth="1"/>
    <col min="13569" max="13569" width="0" style="17" hidden="1" customWidth="1"/>
    <col min="13570" max="13570" width="36.7109375" style="17" customWidth="1"/>
    <col min="13571" max="13571" width="71.5703125" style="17" bestFit="1" customWidth="1"/>
    <col min="13572" max="13572" width="55.140625" style="17" customWidth="1"/>
    <col min="13573" max="13573" width="28" style="17" customWidth="1"/>
    <col min="13574" max="13574" width="25.140625" style="17" customWidth="1"/>
    <col min="13575" max="13575" width="49.5703125" style="17" customWidth="1"/>
    <col min="13576" max="13823" width="11.5703125" style="17"/>
    <col min="13824" max="13824" width="79" style="17" bestFit="1" customWidth="1"/>
    <col min="13825" max="13825" width="0" style="17" hidden="1" customWidth="1"/>
    <col min="13826" max="13826" width="36.7109375" style="17" customWidth="1"/>
    <col min="13827" max="13827" width="71.5703125" style="17" bestFit="1" customWidth="1"/>
    <col min="13828" max="13828" width="55.140625" style="17" customWidth="1"/>
    <col min="13829" max="13829" width="28" style="17" customWidth="1"/>
    <col min="13830" max="13830" width="25.140625" style="17" customWidth="1"/>
    <col min="13831" max="13831" width="49.5703125" style="17" customWidth="1"/>
    <col min="13832" max="14079" width="11.5703125" style="17"/>
    <col min="14080" max="14080" width="79" style="17" bestFit="1" customWidth="1"/>
    <col min="14081" max="14081" width="0" style="17" hidden="1" customWidth="1"/>
    <col min="14082" max="14082" width="36.7109375" style="17" customWidth="1"/>
    <col min="14083" max="14083" width="71.5703125" style="17" bestFit="1" customWidth="1"/>
    <col min="14084" max="14084" width="55.140625" style="17" customWidth="1"/>
    <col min="14085" max="14085" width="28" style="17" customWidth="1"/>
    <col min="14086" max="14086" width="25.140625" style="17" customWidth="1"/>
    <col min="14087" max="14087" width="49.5703125" style="17" customWidth="1"/>
    <col min="14088" max="14335" width="11.5703125" style="17"/>
    <col min="14336" max="14336" width="79" style="17" bestFit="1" customWidth="1"/>
    <col min="14337" max="14337" width="0" style="17" hidden="1" customWidth="1"/>
    <col min="14338" max="14338" width="36.7109375" style="17" customWidth="1"/>
    <col min="14339" max="14339" width="71.5703125" style="17" bestFit="1" customWidth="1"/>
    <col min="14340" max="14340" width="55.140625" style="17" customWidth="1"/>
    <col min="14341" max="14341" width="28" style="17" customWidth="1"/>
    <col min="14342" max="14342" width="25.140625" style="17" customWidth="1"/>
    <col min="14343" max="14343" width="49.5703125" style="17" customWidth="1"/>
    <col min="14344" max="14591" width="11.5703125" style="17"/>
    <col min="14592" max="14592" width="79" style="17" bestFit="1" customWidth="1"/>
    <col min="14593" max="14593" width="0" style="17" hidden="1" customWidth="1"/>
    <col min="14594" max="14594" width="36.7109375" style="17" customWidth="1"/>
    <col min="14595" max="14595" width="71.5703125" style="17" bestFit="1" customWidth="1"/>
    <col min="14596" max="14596" width="55.140625" style="17" customWidth="1"/>
    <col min="14597" max="14597" width="28" style="17" customWidth="1"/>
    <col min="14598" max="14598" width="25.140625" style="17" customWidth="1"/>
    <col min="14599" max="14599" width="49.5703125" style="17" customWidth="1"/>
    <col min="14600" max="14847" width="11.5703125" style="17"/>
    <col min="14848" max="14848" width="79" style="17" bestFit="1" customWidth="1"/>
    <col min="14849" max="14849" width="0" style="17" hidden="1" customWidth="1"/>
    <col min="14850" max="14850" width="36.7109375" style="17" customWidth="1"/>
    <col min="14851" max="14851" width="71.5703125" style="17" bestFit="1" customWidth="1"/>
    <col min="14852" max="14852" width="55.140625" style="17" customWidth="1"/>
    <col min="14853" max="14853" width="28" style="17" customWidth="1"/>
    <col min="14854" max="14854" width="25.140625" style="17" customWidth="1"/>
    <col min="14855" max="14855" width="49.5703125" style="17" customWidth="1"/>
    <col min="14856" max="15103" width="11.5703125" style="17"/>
    <col min="15104" max="15104" width="79" style="17" bestFit="1" customWidth="1"/>
    <col min="15105" max="15105" width="0" style="17" hidden="1" customWidth="1"/>
    <col min="15106" max="15106" width="36.7109375" style="17" customWidth="1"/>
    <col min="15107" max="15107" width="71.5703125" style="17" bestFit="1" customWidth="1"/>
    <col min="15108" max="15108" width="55.140625" style="17" customWidth="1"/>
    <col min="15109" max="15109" width="28" style="17" customWidth="1"/>
    <col min="15110" max="15110" width="25.140625" style="17" customWidth="1"/>
    <col min="15111" max="15111" width="49.5703125" style="17" customWidth="1"/>
    <col min="15112" max="15359" width="11.5703125" style="17"/>
    <col min="15360" max="15360" width="79" style="17" bestFit="1" customWidth="1"/>
    <col min="15361" max="15361" width="0" style="17" hidden="1" customWidth="1"/>
    <col min="15362" max="15362" width="36.7109375" style="17" customWidth="1"/>
    <col min="15363" max="15363" width="71.5703125" style="17" bestFit="1" customWidth="1"/>
    <col min="15364" max="15364" width="55.140625" style="17" customWidth="1"/>
    <col min="15365" max="15365" width="28" style="17" customWidth="1"/>
    <col min="15366" max="15366" width="25.140625" style="17" customWidth="1"/>
    <col min="15367" max="15367" width="49.5703125" style="17" customWidth="1"/>
    <col min="15368" max="15615" width="11.5703125" style="17"/>
    <col min="15616" max="15616" width="79" style="17" bestFit="1" customWidth="1"/>
    <col min="15617" max="15617" width="0" style="17" hidden="1" customWidth="1"/>
    <col min="15618" max="15618" width="36.7109375" style="17" customWidth="1"/>
    <col min="15619" max="15619" width="71.5703125" style="17" bestFit="1" customWidth="1"/>
    <col min="15620" max="15620" width="55.140625" style="17" customWidth="1"/>
    <col min="15621" max="15621" width="28" style="17" customWidth="1"/>
    <col min="15622" max="15622" width="25.140625" style="17" customWidth="1"/>
    <col min="15623" max="15623" width="49.5703125" style="17" customWidth="1"/>
    <col min="15624" max="15871" width="11.5703125" style="17"/>
    <col min="15872" max="15872" width="79" style="17" bestFit="1" customWidth="1"/>
    <col min="15873" max="15873" width="0" style="17" hidden="1" customWidth="1"/>
    <col min="15874" max="15874" width="36.7109375" style="17" customWidth="1"/>
    <col min="15875" max="15875" width="71.5703125" style="17" bestFit="1" customWidth="1"/>
    <col min="15876" max="15876" width="55.140625" style="17" customWidth="1"/>
    <col min="15877" max="15877" width="28" style="17" customWidth="1"/>
    <col min="15878" max="15878" width="25.140625" style="17" customWidth="1"/>
    <col min="15879" max="15879" width="49.5703125" style="17" customWidth="1"/>
    <col min="15880" max="16127" width="11.5703125" style="17"/>
    <col min="16128" max="16128" width="79" style="17" bestFit="1" customWidth="1"/>
    <col min="16129" max="16129" width="0" style="17" hidden="1" customWidth="1"/>
    <col min="16130" max="16130" width="36.7109375" style="17" customWidth="1"/>
    <col min="16131" max="16131" width="71.5703125" style="17" bestFit="1" customWidth="1"/>
    <col min="16132" max="16132" width="55.140625" style="17" customWidth="1"/>
    <col min="16133" max="16133" width="28" style="17" customWidth="1"/>
    <col min="16134" max="16134" width="25.140625" style="17" customWidth="1"/>
    <col min="16135" max="16135" width="49.5703125" style="17" customWidth="1"/>
    <col min="16136" max="16384" width="11.5703125" style="17"/>
  </cols>
  <sheetData>
    <row r="1" spans="1:252" ht="39.75" customHeight="1">
      <c r="A1" s="74"/>
      <c r="B1" s="19"/>
      <c r="C1" s="19"/>
      <c r="D1" s="19"/>
      <c r="E1" s="19"/>
      <c r="F1" s="19"/>
      <c r="G1" s="75"/>
    </row>
    <row r="2" spans="1:252" ht="17.25" customHeight="1">
      <c r="A2" s="76"/>
      <c r="B2" s="19"/>
      <c r="C2" s="19"/>
      <c r="D2" s="19"/>
      <c r="E2" s="19"/>
      <c r="F2" s="19"/>
      <c r="G2" s="16"/>
    </row>
    <row r="3" spans="1:252" ht="46.5" customHeight="1" thickBot="1">
      <c r="A3" s="187" t="s">
        <v>25</v>
      </c>
      <c r="B3" s="188"/>
      <c r="C3" s="188"/>
      <c r="D3" s="188"/>
      <c r="E3" s="188"/>
      <c r="F3" s="188"/>
      <c r="G3" s="189"/>
    </row>
    <row r="4" spans="1:252" s="24" customFormat="1" ht="14.25" customHeight="1">
      <c r="A4" s="20"/>
      <c r="B4" s="21"/>
      <c r="C4" s="21"/>
      <c r="D4" s="21"/>
      <c r="E4" s="21"/>
      <c r="F4" s="21"/>
      <c r="G4" s="22"/>
      <c r="H4" s="23"/>
    </row>
    <row r="5" spans="1:252" s="29" customFormat="1" ht="27" customHeight="1">
      <c r="A5" s="25" t="s">
        <v>26</v>
      </c>
      <c r="B5" s="26"/>
      <c r="C5" s="185" t="e">
        <f>+#REF!</f>
        <v>#REF!</v>
      </c>
      <c r="D5" s="185"/>
      <c r="E5" s="27" t="s">
        <v>69</v>
      </c>
      <c r="F5" s="185" t="s">
        <v>80</v>
      </c>
      <c r="G5" s="186"/>
      <c r="H5" s="28"/>
    </row>
    <row r="6" spans="1:252" s="29" customFormat="1" ht="22.5" customHeight="1">
      <c r="A6" s="25" t="s">
        <v>13</v>
      </c>
      <c r="B6" s="26"/>
      <c r="C6" s="185" t="e">
        <f>+#REF!</f>
        <v>#REF!</v>
      </c>
      <c r="D6" s="185"/>
      <c r="E6" s="27" t="s">
        <v>27</v>
      </c>
      <c r="F6" s="185"/>
      <c r="G6" s="186"/>
      <c r="H6" s="28"/>
    </row>
    <row r="7" spans="1:252" s="29" customFormat="1" ht="23.25">
      <c r="A7" s="25" t="s">
        <v>14</v>
      </c>
      <c r="B7" s="26"/>
      <c r="C7" s="190" t="e">
        <f>+#REF!</f>
        <v>#REF!</v>
      </c>
      <c r="D7" s="190"/>
      <c r="E7" s="27" t="s">
        <v>28</v>
      </c>
      <c r="F7" s="185" t="s">
        <v>83</v>
      </c>
      <c r="G7" s="186"/>
      <c r="H7" s="30"/>
    </row>
    <row r="8" spans="1:252" s="29" customFormat="1" ht="21.75" customHeight="1">
      <c r="A8" s="25" t="s">
        <v>29</v>
      </c>
      <c r="B8" s="31"/>
      <c r="C8" s="184">
        <v>42551</v>
      </c>
      <c r="D8" s="184"/>
      <c r="E8" s="27" t="s">
        <v>30</v>
      </c>
      <c r="F8" s="185"/>
      <c r="G8" s="186"/>
      <c r="H8" s="32"/>
      <c r="L8" s="33"/>
      <c r="M8" s="33"/>
      <c r="N8" s="33"/>
      <c r="P8" s="34"/>
      <c r="T8" s="33"/>
      <c r="U8" s="33"/>
      <c r="V8" s="33"/>
      <c r="X8" s="34"/>
      <c r="AB8" s="33"/>
      <c r="AC8" s="33"/>
      <c r="AD8" s="33"/>
      <c r="AF8" s="34"/>
      <c r="AJ8" s="33"/>
      <c r="AK8" s="33"/>
      <c r="AL8" s="33"/>
      <c r="AN8" s="34"/>
      <c r="AR8" s="33"/>
      <c r="AS8" s="33"/>
      <c r="AT8" s="33"/>
      <c r="AV8" s="34"/>
      <c r="AZ8" s="33"/>
      <c r="BA8" s="33"/>
      <c r="BB8" s="33"/>
      <c r="BD8" s="34"/>
      <c r="BH8" s="33"/>
      <c r="BI8" s="33"/>
      <c r="BJ8" s="33"/>
      <c r="BL8" s="34"/>
      <c r="BP8" s="33"/>
      <c r="BQ8" s="33"/>
      <c r="BR8" s="33"/>
      <c r="BT8" s="34"/>
      <c r="BX8" s="33"/>
      <c r="BY8" s="33"/>
      <c r="BZ8" s="33"/>
      <c r="CB8" s="34"/>
      <c r="CF8" s="33"/>
      <c r="CG8" s="33"/>
      <c r="CH8" s="33"/>
      <c r="CJ8" s="34"/>
      <c r="CN8" s="33"/>
      <c r="CO8" s="33"/>
      <c r="CP8" s="33"/>
      <c r="CR8" s="34"/>
      <c r="CV8" s="33"/>
      <c r="CW8" s="33"/>
      <c r="CX8" s="33"/>
      <c r="CZ8" s="34"/>
      <c r="DD8" s="33"/>
      <c r="DE8" s="33"/>
      <c r="DF8" s="33"/>
      <c r="DH8" s="34"/>
      <c r="DL8" s="33"/>
      <c r="DM8" s="33"/>
      <c r="DN8" s="33"/>
      <c r="DP8" s="34"/>
      <c r="DT8" s="33"/>
      <c r="DU8" s="33"/>
      <c r="DV8" s="33"/>
      <c r="DX8" s="34"/>
      <c r="EB8" s="33"/>
      <c r="EC8" s="33"/>
      <c r="ED8" s="33"/>
      <c r="EF8" s="34"/>
      <c r="EJ8" s="33"/>
      <c r="EK8" s="33"/>
      <c r="EL8" s="33"/>
      <c r="EN8" s="34"/>
      <c r="ER8" s="33"/>
      <c r="ES8" s="33"/>
      <c r="ET8" s="33"/>
      <c r="EV8" s="34"/>
      <c r="EZ8" s="33"/>
      <c r="FA8" s="33"/>
      <c r="FB8" s="33"/>
      <c r="FD8" s="34"/>
      <c r="FH8" s="33"/>
      <c r="FI8" s="33"/>
      <c r="FJ8" s="33"/>
      <c r="FL8" s="34"/>
      <c r="FP8" s="33"/>
      <c r="FQ8" s="33"/>
      <c r="FR8" s="33"/>
      <c r="FT8" s="34"/>
      <c r="FX8" s="33"/>
      <c r="FY8" s="33"/>
      <c r="FZ8" s="33"/>
      <c r="GB8" s="34"/>
      <c r="GF8" s="33"/>
      <c r="GG8" s="33"/>
      <c r="GH8" s="33"/>
      <c r="GJ8" s="34"/>
      <c r="GN8" s="33"/>
      <c r="GO8" s="33"/>
      <c r="GP8" s="33"/>
      <c r="GR8" s="34"/>
      <c r="GV8" s="33"/>
      <c r="GW8" s="33"/>
      <c r="GX8" s="33"/>
      <c r="GZ8" s="34"/>
      <c r="HD8" s="33"/>
      <c r="HE8" s="33"/>
      <c r="HF8" s="33"/>
      <c r="HH8" s="34"/>
      <c r="HL8" s="33"/>
      <c r="HM8" s="33"/>
      <c r="HN8" s="33"/>
      <c r="HP8" s="34"/>
      <c r="HT8" s="33"/>
      <c r="HU8" s="33"/>
      <c r="HV8" s="33"/>
      <c r="HX8" s="34"/>
      <c r="IB8" s="33"/>
      <c r="IC8" s="33"/>
      <c r="ID8" s="33"/>
      <c r="IF8" s="34"/>
      <c r="IJ8" s="33"/>
      <c r="IK8" s="33"/>
      <c r="IL8" s="33"/>
      <c r="IN8" s="34"/>
      <c r="IR8" s="33"/>
    </row>
    <row r="9" spans="1:252" s="29" customFormat="1" ht="20.25" customHeight="1">
      <c r="A9" s="35"/>
      <c r="B9" s="31"/>
      <c r="C9" s="36"/>
      <c r="D9" s="36"/>
      <c r="E9" s="27" t="s">
        <v>27</v>
      </c>
      <c r="F9" s="185"/>
      <c r="G9" s="186"/>
      <c r="H9" s="32"/>
      <c r="L9" s="33"/>
      <c r="M9" s="33"/>
      <c r="N9" s="33"/>
      <c r="P9" s="34"/>
      <c r="T9" s="33"/>
      <c r="U9" s="33"/>
      <c r="V9" s="33"/>
      <c r="X9" s="34"/>
      <c r="AB9" s="33"/>
      <c r="AC9" s="33"/>
      <c r="AD9" s="33"/>
      <c r="AF9" s="34"/>
      <c r="AJ9" s="33"/>
      <c r="AK9" s="33"/>
      <c r="AL9" s="33"/>
      <c r="AN9" s="34"/>
      <c r="AR9" s="33"/>
      <c r="AS9" s="33"/>
      <c r="AT9" s="33"/>
      <c r="AV9" s="34"/>
      <c r="AZ9" s="33"/>
      <c r="BA9" s="33"/>
      <c r="BB9" s="33"/>
      <c r="BD9" s="34"/>
      <c r="BH9" s="33"/>
      <c r="BI9" s="33"/>
      <c r="BJ9" s="33"/>
      <c r="BL9" s="34"/>
      <c r="BP9" s="33"/>
      <c r="BQ9" s="33"/>
      <c r="BR9" s="33"/>
      <c r="BT9" s="34"/>
      <c r="BX9" s="33"/>
      <c r="BY9" s="33"/>
      <c r="BZ9" s="33"/>
      <c r="CB9" s="34"/>
      <c r="CF9" s="33"/>
      <c r="CG9" s="33"/>
      <c r="CH9" s="33"/>
      <c r="CJ9" s="34"/>
      <c r="CN9" s="33"/>
      <c r="CO9" s="33"/>
      <c r="CP9" s="33"/>
      <c r="CR9" s="34"/>
      <c r="CV9" s="33"/>
      <c r="CW9" s="33"/>
      <c r="CX9" s="33"/>
      <c r="CZ9" s="34"/>
      <c r="DD9" s="33"/>
      <c r="DE9" s="33"/>
      <c r="DF9" s="33"/>
      <c r="DH9" s="34"/>
      <c r="DL9" s="33"/>
      <c r="DM9" s="33"/>
      <c r="DN9" s="33"/>
      <c r="DP9" s="34"/>
      <c r="DT9" s="33"/>
      <c r="DU9" s="33"/>
      <c r="DV9" s="33"/>
      <c r="DX9" s="34"/>
      <c r="EB9" s="33"/>
      <c r="EC9" s="33"/>
      <c r="ED9" s="33"/>
      <c r="EF9" s="34"/>
      <c r="EJ9" s="33"/>
      <c r="EK9" s="33"/>
      <c r="EL9" s="33"/>
      <c r="EN9" s="34"/>
      <c r="ER9" s="33"/>
      <c r="ES9" s="33"/>
      <c r="ET9" s="33"/>
      <c r="EV9" s="34"/>
      <c r="EZ9" s="33"/>
      <c r="FA9" s="33"/>
      <c r="FB9" s="33"/>
      <c r="FD9" s="34"/>
      <c r="FH9" s="33"/>
      <c r="FI9" s="33"/>
      <c r="FJ9" s="33"/>
      <c r="FL9" s="34"/>
      <c r="FP9" s="33"/>
      <c r="FQ9" s="33"/>
      <c r="FR9" s="33"/>
      <c r="FT9" s="34"/>
      <c r="FX9" s="33"/>
      <c r="FY9" s="33"/>
      <c r="FZ9" s="33"/>
      <c r="GB9" s="34"/>
      <c r="GF9" s="33"/>
      <c r="GG9" s="33"/>
      <c r="GH9" s="33"/>
      <c r="GJ9" s="34"/>
      <c r="GN9" s="33"/>
      <c r="GO9" s="33"/>
      <c r="GP9" s="33"/>
      <c r="GR9" s="34"/>
      <c r="GV9" s="33"/>
      <c r="GW9" s="33"/>
      <c r="GX9" s="33"/>
      <c r="GZ9" s="34"/>
      <c r="HD9" s="33"/>
      <c r="HE9" s="33"/>
      <c r="HF9" s="33"/>
      <c r="HH9" s="34"/>
      <c r="HL9" s="33"/>
      <c r="HM9" s="33"/>
      <c r="HN9" s="33"/>
      <c r="HP9" s="34"/>
      <c r="HT9" s="33"/>
      <c r="HU9" s="33"/>
      <c r="HV9" s="33"/>
      <c r="HX9" s="34"/>
      <c r="IB9" s="33"/>
      <c r="IC9" s="33"/>
      <c r="ID9" s="33"/>
      <c r="IF9" s="34"/>
      <c r="IJ9" s="33"/>
      <c r="IK9" s="33"/>
      <c r="IL9" s="33"/>
      <c r="IN9" s="34"/>
      <c r="IR9" s="33"/>
    </row>
    <row r="10" spans="1:252" ht="24" thickBot="1">
      <c r="A10" s="37"/>
      <c r="B10" s="38"/>
      <c r="C10" s="39"/>
      <c r="D10" s="38"/>
      <c r="E10" s="38"/>
      <c r="F10" s="40"/>
      <c r="G10" s="41"/>
      <c r="K10" s="42"/>
      <c r="O10" s="43"/>
      <c r="S10" s="42"/>
      <c r="W10" s="43"/>
      <c r="AA10" s="42"/>
      <c r="AE10" s="43"/>
      <c r="AI10" s="42"/>
      <c r="AM10" s="43"/>
      <c r="AQ10" s="42"/>
      <c r="AU10" s="43"/>
      <c r="AY10" s="42"/>
      <c r="BC10" s="43"/>
      <c r="BG10" s="42"/>
      <c r="BK10" s="43"/>
      <c r="BO10" s="42"/>
      <c r="BS10" s="43"/>
      <c r="BW10" s="42"/>
      <c r="CA10" s="43"/>
      <c r="CE10" s="42"/>
      <c r="CI10" s="43"/>
      <c r="CM10" s="42"/>
      <c r="CQ10" s="43"/>
      <c r="CU10" s="42"/>
      <c r="CY10" s="43"/>
      <c r="DC10" s="42"/>
      <c r="DG10" s="43"/>
      <c r="DK10" s="42"/>
      <c r="DO10" s="43"/>
      <c r="DS10" s="42"/>
      <c r="DW10" s="43"/>
      <c r="EA10" s="42"/>
      <c r="EE10" s="43"/>
      <c r="EI10" s="42"/>
      <c r="EM10" s="43"/>
      <c r="EQ10" s="42"/>
      <c r="EU10" s="43"/>
      <c r="EY10" s="42"/>
      <c r="FC10" s="43"/>
      <c r="FG10" s="42"/>
      <c r="FK10" s="43"/>
      <c r="FO10" s="42"/>
      <c r="FS10" s="43"/>
      <c r="FW10" s="42"/>
      <c r="GA10" s="43"/>
      <c r="GE10" s="42"/>
      <c r="GI10" s="43"/>
      <c r="GM10" s="42"/>
      <c r="GQ10" s="43"/>
      <c r="GU10" s="42"/>
      <c r="GY10" s="43"/>
      <c r="HC10" s="42"/>
      <c r="HG10" s="43"/>
      <c r="HK10" s="42"/>
      <c r="HO10" s="43"/>
      <c r="HS10" s="42"/>
      <c r="HW10" s="43"/>
      <c r="IA10" s="42"/>
      <c r="IE10" s="43"/>
      <c r="II10" s="42"/>
      <c r="IM10" s="43"/>
      <c r="IQ10" s="42"/>
    </row>
    <row r="11" spans="1:252" s="47" customFormat="1" ht="77.25" customHeight="1" thickBot="1">
      <c r="A11" s="44" t="s">
        <v>31</v>
      </c>
      <c r="B11" s="45" t="s">
        <v>32</v>
      </c>
      <c r="C11" s="44" t="s">
        <v>33</v>
      </c>
      <c r="D11" s="46" t="s">
        <v>34</v>
      </c>
      <c r="E11" s="46" t="s">
        <v>35</v>
      </c>
      <c r="F11" s="44" t="s">
        <v>70</v>
      </c>
      <c r="G11" s="46" t="s">
        <v>36</v>
      </c>
    </row>
    <row r="12" spans="1:252" s="52" customFormat="1" ht="21" customHeight="1">
      <c r="A12" s="48" t="s">
        <v>53</v>
      </c>
      <c r="B12" s="49"/>
      <c r="C12" s="50" t="e">
        <f>+'Plan Prensa'!#REF!</f>
        <v>#REF!</v>
      </c>
      <c r="D12" s="50" t="s">
        <v>54</v>
      </c>
      <c r="E12" s="50" t="s">
        <v>44</v>
      </c>
      <c r="F12" s="196" t="s">
        <v>82</v>
      </c>
      <c r="G12" s="51"/>
    </row>
    <row r="13" spans="1:252" s="52" customFormat="1" ht="21" customHeight="1">
      <c r="A13" s="56" t="s">
        <v>55</v>
      </c>
      <c r="B13" s="53"/>
      <c r="C13" s="54" t="e">
        <f>+'Plan Prensa'!#REF!</f>
        <v>#REF!</v>
      </c>
      <c r="D13" s="54" t="s">
        <v>56</v>
      </c>
      <c r="E13" s="54" t="s">
        <v>44</v>
      </c>
      <c r="F13" s="197"/>
      <c r="G13" s="55"/>
    </row>
    <row r="14" spans="1:252" s="52" customFormat="1" ht="21" customHeight="1">
      <c r="A14" s="56" t="s">
        <v>41</v>
      </c>
      <c r="B14" s="53"/>
      <c r="C14" s="54" t="e">
        <f>+'Plan Prensa'!#REF!</f>
        <v>#REF!</v>
      </c>
      <c r="D14" s="54" t="s">
        <v>42</v>
      </c>
      <c r="E14" s="54" t="s">
        <v>44</v>
      </c>
      <c r="F14" s="197"/>
      <c r="G14" s="55"/>
    </row>
    <row r="15" spans="1:252" s="52" customFormat="1" ht="21" customHeight="1">
      <c r="A15" s="71" t="s">
        <v>40</v>
      </c>
      <c r="B15" s="53"/>
      <c r="C15" s="191" t="e">
        <f>+'Plan Prensa'!#REF!</f>
        <v>#REF!</v>
      </c>
      <c r="D15" s="191" t="s">
        <v>39</v>
      </c>
      <c r="E15" s="191" t="s">
        <v>44</v>
      </c>
      <c r="F15" s="197"/>
      <c r="G15" s="194" t="s">
        <v>79</v>
      </c>
    </row>
    <row r="16" spans="1:252" s="52" customFormat="1" ht="21" customHeight="1">
      <c r="A16" s="73" t="s">
        <v>84</v>
      </c>
      <c r="B16" s="53"/>
      <c r="C16" s="193" t="e">
        <f>+'Plan Prensa'!#REF!</f>
        <v>#REF!</v>
      </c>
      <c r="D16" s="193"/>
      <c r="E16" s="193" t="s">
        <v>44</v>
      </c>
      <c r="F16" s="197"/>
      <c r="G16" s="195"/>
    </row>
    <row r="17" spans="1:7" s="52" customFormat="1" ht="21" customHeight="1">
      <c r="A17" s="71" t="s">
        <v>65</v>
      </c>
      <c r="B17" s="53"/>
      <c r="C17" s="191" t="s">
        <v>38</v>
      </c>
      <c r="D17" s="191" t="s">
        <v>48</v>
      </c>
      <c r="E17" s="191" t="s">
        <v>44</v>
      </c>
      <c r="F17" s="197"/>
      <c r="G17" s="194" t="s">
        <v>79</v>
      </c>
    </row>
    <row r="18" spans="1:7" s="52" customFormat="1" ht="21" customHeight="1" thickBot="1">
      <c r="A18" s="73" t="s">
        <v>52</v>
      </c>
      <c r="B18" s="53"/>
      <c r="C18" s="193" t="e">
        <f>+'Plan Prensa'!#REF!</f>
        <v>#REF!</v>
      </c>
      <c r="D18" s="193"/>
      <c r="E18" s="193" t="s">
        <v>44</v>
      </c>
      <c r="F18" s="197"/>
      <c r="G18" s="195"/>
    </row>
    <row r="19" spans="1:7" s="52" customFormat="1" ht="21" customHeight="1">
      <c r="A19" s="56" t="s">
        <v>43</v>
      </c>
      <c r="B19" s="53"/>
      <c r="C19" s="50" t="e">
        <f>+'Plan Prensa'!#REF!</f>
        <v>#REF!</v>
      </c>
      <c r="D19" s="54" t="s">
        <v>66</v>
      </c>
      <c r="E19" s="54" t="s">
        <v>44</v>
      </c>
      <c r="F19" s="197"/>
      <c r="G19" s="55"/>
    </row>
    <row r="20" spans="1:7" s="52" customFormat="1" ht="21" customHeight="1">
      <c r="A20" s="71" t="s">
        <v>68</v>
      </c>
      <c r="B20" s="53"/>
      <c r="C20" s="191" t="e">
        <f>+'Plan Prensa'!#REF!</f>
        <v>#REF!</v>
      </c>
      <c r="D20" s="191" t="s">
        <v>66</v>
      </c>
      <c r="E20" s="191" t="s">
        <v>44</v>
      </c>
      <c r="F20" s="197"/>
      <c r="G20" s="194" t="s">
        <v>79</v>
      </c>
    </row>
    <row r="21" spans="1:7" s="52" customFormat="1" ht="21" customHeight="1">
      <c r="A21" s="73" t="s">
        <v>67</v>
      </c>
      <c r="B21" s="53"/>
      <c r="C21" s="193" t="e">
        <f>+'Plan Prensa'!#REF!</f>
        <v>#REF!</v>
      </c>
      <c r="D21" s="193"/>
      <c r="E21" s="193"/>
      <c r="F21" s="197"/>
      <c r="G21" s="195"/>
    </row>
    <row r="22" spans="1:7" s="52" customFormat="1" ht="21" customHeight="1">
      <c r="A22" s="56" t="s">
        <v>64</v>
      </c>
      <c r="B22" s="53"/>
      <c r="C22" s="54" t="e">
        <f>+'Plan Prensa'!#REF!</f>
        <v>#REF!</v>
      </c>
      <c r="D22" s="54" t="s">
        <v>49</v>
      </c>
      <c r="E22" s="54" t="s">
        <v>44</v>
      </c>
      <c r="F22" s="197"/>
      <c r="G22" s="55"/>
    </row>
    <row r="23" spans="1:7" s="52" customFormat="1" ht="21" customHeight="1">
      <c r="A23" s="71" t="s">
        <v>50</v>
      </c>
      <c r="B23" s="53"/>
      <c r="C23" s="191" t="s">
        <v>38</v>
      </c>
      <c r="D23" s="191" t="s">
        <v>51</v>
      </c>
      <c r="E23" s="191" t="s">
        <v>44</v>
      </c>
      <c r="F23" s="197"/>
      <c r="G23" s="194" t="s">
        <v>79</v>
      </c>
    </row>
    <row r="24" spans="1:7" s="52" customFormat="1" ht="21" customHeight="1">
      <c r="A24" s="72" t="s">
        <v>63</v>
      </c>
      <c r="B24" s="53"/>
      <c r="C24" s="192" t="e">
        <f>+'Plan Prensa'!#REF!</f>
        <v>#REF!</v>
      </c>
      <c r="D24" s="192"/>
      <c r="E24" s="192"/>
      <c r="F24" s="197"/>
      <c r="G24" s="199"/>
    </row>
    <row r="25" spans="1:7" s="52" customFormat="1" ht="21" customHeight="1">
      <c r="A25" s="73" t="s">
        <v>62</v>
      </c>
      <c r="B25" s="53"/>
      <c r="C25" s="193" t="e">
        <f>+'Plan Prensa'!#REF!</f>
        <v>#REF!</v>
      </c>
      <c r="D25" s="193"/>
      <c r="E25" s="193"/>
      <c r="F25" s="197"/>
      <c r="G25" s="195"/>
    </row>
    <row r="26" spans="1:7" s="52" customFormat="1" ht="21" customHeight="1">
      <c r="A26" s="56" t="s">
        <v>57</v>
      </c>
      <c r="B26" s="53"/>
      <c r="C26" s="54" t="e">
        <f>+'Plan Prensa'!#REF!</f>
        <v>#REF!</v>
      </c>
      <c r="D26" s="54" t="s">
        <v>58</v>
      </c>
      <c r="E26" s="54" t="s">
        <v>44</v>
      </c>
      <c r="F26" s="197"/>
      <c r="G26" s="55"/>
    </row>
    <row r="27" spans="1:7" s="52" customFormat="1" ht="21" customHeight="1">
      <c r="A27" s="71" t="s">
        <v>45</v>
      </c>
      <c r="B27" s="53"/>
      <c r="C27" s="191" t="s">
        <v>38</v>
      </c>
      <c r="D27" s="191" t="s">
        <v>46</v>
      </c>
      <c r="E27" s="191" t="s">
        <v>44</v>
      </c>
      <c r="F27" s="197"/>
      <c r="G27" s="194" t="s">
        <v>79</v>
      </c>
    </row>
    <row r="28" spans="1:7" s="52" customFormat="1" ht="21" customHeight="1">
      <c r="A28" s="72" t="s">
        <v>47</v>
      </c>
      <c r="B28" s="53"/>
      <c r="C28" s="192" t="s">
        <v>38</v>
      </c>
      <c r="D28" s="192"/>
      <c r="E28" s="192"/>
      <c r="F28" s="197"/>
      <c r="G28" s="199"/>
    </row>
    <row r="29" spans="1:7" s="52" customFormat="1" ht="21" customHeight="1">
      <c r="A29" s="72" t="s">
        <v>59</v>
      </c>
      <c r="B29" s="53"/>
      <c r="C29" s="192" t="s">
        <v>38</v>
      </c>
      <c r="D29" s="192"/>
      <c r="E29" s="192"/>
      <c r="F29" s="197"/>
      <c r="G29" s="199"/>
    </row>
    <row r="30" spans="1:7" s="52" customFormat="1" ht="21" customHeight="1">
      <c r="A30" s="72" t="s">
        <v>61</v>
      </c>
      <c r="B30" s="53"/>
      <c r="C30" s="192" t="s">
        <v>38</v>
      </c>
      <c r="D30" s="192"/>
      <c r="E30" s="192"/>
      <c r="F30" s="197"/>
      <c r="G30" s="199"/>
    </row>
    <row r="31" spans="1:7" s="52" customFormat="1" ht="21" customHeight="1">
      <c r="A31" s="73" t="s">
        <v>60</v>
      </c>
      <c r="B31" s="53"/>
      <c r="C31" s="193" t="s">
        <v>38</v>
      </c>
      <c r="D31" s="193"/>
      <c r="E31" s="193"/>
      <c r="F31" s="197"/>
      <c r="G31" s="195"/>
    </row>
    <row r="32" spans="1:7" ht="21" customHeight="1" thickBot="1">
      <c r="A32" s="57"/>
      <c r="B32" s="58"/>
      <c r="C32" s="59"/>
      <c r="D32" s="59"/>
      <c r="E32" s="59"/>
      <c r="F32" s="198"/>
      <c r="G32" s="60"/>
    </row>
    <row r="33" spans="1:1">
      <c r="A33" s="18"/>
    </row>
  </sheetData>
  <mergeCells count="31">
    <mergeCell ref="C15:C16"/>
    <mergeCell ref="D15:D16"/>
    <mergeCell ref="E15:E16"/>
    <mergeCell ref="G15:G16"/>
    <mergeCell ref="F12:F32"/>
    <mergeCell ref="G27:G31"/>
    <mergeCell ref="G23:G25"/>
    <mergeCell ref="G20:G21"/>
    <mergeCell ref="G17:G18"/>
    <mergeCell ref="E17:E18"/>
    <mergeCell ref="C17:C18"/>
    <mergeCell ref="C20:C21"/>
    <mergeCell ref="C23:C25"/>
    <mergeCell ref="D27:D31"/>
    <mergeCell ref="C27:C31"/>
    <mergeCell ref="E27:E31"/>
    <mergeCell ref="D23:D25"/>
    <mergeCell ref="E23:E25"/>
    <mergeCell ref="D20:D21"/>
    <mergeCell ref="E20:E21"/>
    <mergeCell ref="D17:D18"/>
    <mergeCell ref="C8:D8"/>
    <mergeCell ref="F8:G8"/>
    <mergeCell ref="F9:G9"/>
    <mergeCell ref="A3:G3"/>
    <mergeCell ref="C5:D5"/>
    <mergeCell ref="F5:G5"/>
    <mergeCell ref="C6:D6"/>
    <mergeCell ref="F6:G6"/>
    <mergeCell ref="C7:D7"/>
    <mergeCell ref="F7:G7"/>
  </mergeCells>
  <printOptions horizontalCentered="1" gridLinesSet="0"/>
  <pageMargins left="0.39370078740157483" right="0.39370078740157483" top="0.2" bottom="0.19685039370078741" header="0.17" footer="0.18"/>
  <pageSetup paperSize="9" scale="4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E4C637-3671-4381-AAAF-FEE8867FA7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89E414-4D59-47AB-B7CF-9E5A9511EB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E906E1-4ED8-406E-A096-AE71A0A3CEEF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f7824259-1bdf-4bb2-a1c9-85625c4417b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 </vt:lpstr>
      <vt:lpstr>Justificacion</vt:lpstr>
      <vt:lpstr>Òptico</vt:lpstr>
      <vt:lpstr>Plan Prensa</vt:lpstr>
      <vt:lpstr>Materiales</vt:lpstr>
      <vt:lpstr>Materiales!Área_de_impresión</vt:lpstr>
      <vt:lpstr>Justificacion!Títulos_a_imprimir</vt:lpstr>
      <vt:lpstr>Materiales!Títulos_a_imprimir</vt:lpstr>
      <vt:lpstr>Òptico!Títulos_a_imprimir</vt:lpstr>
      <vt:lpstr>'Plan Prensa'!Títulos_a_imprimir</vt:lpstr>
    </vt:vector>
  </TitlesOfParts>
  <Company>GroupM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Paola.Garcia</dc:creator>
  <cp:lastModifiedBy>Madrid Digital</cp:lastModifiedBy>
  <cp:lastPrinted>2021-09-13T11:22:22Z</cp:lastPrinted>
  <dcterms:created xsi:type="dcterms:W3CDTF">2012-02-16T12:13:21Z</dcterms:created>
  <dcterms:modified xsi:type="dcterms:W3CDTF">2022-01-12T10:31:55Z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  <property fmtid="{D5CDD505-2E9C-101B-9397-08002B2CF9AE}" pid="20" name="ContentTypeId">
    <vt:lpwstr>0x010100E533A5AC5CAE3442BECD51F96AEF9236</vt:lpwstr>
  </property>
</Properties>
</file>