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2021\PORTAL DE TRANSPARENCIA\AO VARIANTE CTRA M600 EL ESCORIAL\"/>
    </mc:Choice>
  </mc:AlternateContent>
  <bookViews>
    <workbookView xWindow="0" yWindow="0" windowWidth="21600" windowHeight="8910"/>
  </bookViews>
  <sheets>
    <sheet name="PORTADA" sheetId="2" r:id="rId1"/>
    <sheet name="PLAN PRENSA" sheetId="4" r:id="rId2"/>
    <sheet name="EVALUACION" sheetId="3" state="hidden" r:id="rId3"/>
  </sheets>
  <definedNames>
    <definedName name="_xlnm.Print_Area" localSheetId="2">EVALUACION!$A$3:$K$25</definedName>
    <definedName name="_xlnm.Print_Area" localSheetId="1">'PLAN PRENSA'!$A$1:$Q$17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<sst xmlns="http://schemas.openxmlformats.org/spreadsheetml/2006/main" count="44" uniqueCount="39">
  <si>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</si>
  <si>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</si>
  <si>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</si>
  <si>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</si>
  <si>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</si>
  <si>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</si>
  <si>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</si>
  <si>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</si>
  <si>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</si>
  <si>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</si>
  <si>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</si>
  <si>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</si>
  <si>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</si>
  <si>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</si>
  <si>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</si>
  <si>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</si>
  <si>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</si>
  <si>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</si>
  <si>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</si>
  <si>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</si>
  <si>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</si>
  <si>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</si>
  <si>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</si>
  <si>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</si>
  <si>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</si>
  <si>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</si>
  <si>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</si>
  <si>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</si>
  <si>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</si>
  <si>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TOTAL PRENSA</t>
  </si>
  <si>
    <t>Lote 1 - Medios offline</t>
  </si>
  <si>
    <t>EL MUNDO</t>
  </si>
  <si>
    <t>Consejería de Transportes, Movilidad e Infraestructuras</t>
  </si>
  <si>
    <t>Anuncios Oficiales (Comunidad de Madrid)</t>
  </si>
  <si>
    <t>VARIANTE DE LA CARRETERA M-600 EN EL ESCORIAL</t>
  </si>
  <si>
    <t>Módulos ByN</t>
  </si>
  <si>
    <t>x</t>
  </si>
  <si>
    <t>ancho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</si>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</sst>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rgb="FFFF0000"/>
      <name val="Montserrat Light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74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medium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theme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/>
      <right/>
      <top/>
      <bottom style="hair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4" applyNumberFormat="0" applyAlignment="0" applyProtection="0"/>
    <xf numFmtId="0" fontId="31" fillId="8" borderId="15" applyNumberFormat="0" applyAlignment="0" applyProtection="0"/>
    <xf numFmtId="0" fontId="32" fillId="8" borderId="14" applyNumberFormat="0" applyAlignment="0" applyProtection="0"/>
    <xf numFmtId="0" fontId="33" fillId="0" borderId="16" applyNumberFormat="0" applyFill="0" applyAlignment="0" applyProtection="0"/>
    <xf numFmtId="0" fontId="34" fillId="9" borderId="17" applyNumberFormat="0" applyAlignment="0" applyProtection="0"/>
    <xf numFmtId="0" fontId="3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top"/>
    </xf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0" xfId="11" applyFont="1" applyFill="1" applyBorder="1"/>
    <xf numFmtId="10" fontId="12" fillId="35" borderId="21" xfId="11" applyNumberFormat="1" applyFont="1" applyFill="1" applyBorder="1" applyAlignment="1">
      <alignment horizontal="center"/>
    </xf>
    <xf numFmtId="0" fontId="7" fillId="35" borderId="22" xfId="11" applyFont="1" applyFill="1" applyBorder="1"/>
    <xf numFmtId="0" fontId="7" fillId="0" borderId="23" xfId="11" applyFont="1" applyBorder="1"/>
    <xf numFmtId="0" fontId="7" fillId="0" borderId="24" xfId="11" applyFont="1" applyBorder="1"/>
    <xf numFmtId="0" fontId="7" fillId="0" borderId="26" xfId="11" applyFont="1" applyBorder="1"/>
    <xf numFmtId="167" fontId="16" fillId="0" borderId="28" xfId="11" applyNumberFormat="1" applyFont="1" applyBorder="1" applyAlignment="1">
      <alignment horizontal="center" vertical="top"/>
    </xf>
    <xf numFmtId="0" fontId="7" fillId="0" borderId="29" xfId="11" applyFont="1" applyBorder="1" applyAlignment="1">
      <alignment vertical="top"/>
    </xf>
    <xf numFmtId="0" fontId="0" fillId="0" borderId="0" xfId="0" applyAlignment="1">
      <alignment vertical="center"/>
    </xf>
    <xf numFmtId="0" fontId="7" fillId="0" borderId="33" xfId="0" applyFont="1" applyBorder="1" applyAlignment="1">
      <alignment horizontal="left" vertical="center"/>
    </xf>
    <xf numFmtId="0" fontId="7" fillId="3" borderId="33" xfId="0" applyFont="1" applyFill="1" applyBorder="1" applyAlignment="1">
      <alignment horizontal="center" vertical="center"/>
    </xf>
    <xf numFmtId="164" fontId="7" fillId="0" borderId="33" xfId="0" applyNumberFormat="1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0" fontId="39" fillId="2" borderId="30" xfId="0" applyFont="1" applyFill="1" applyBorder="1" applyAlignment="1">
      <alignment horizontal="center"/>
    </xf>
    <xf numFmtId="0" fontId="7" fillId="0" borderId="40" xfId="0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38" xfId="0" applyNumberFormat="1" applyFont="1" applyFill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42" xfId="0" applyNumberFormat="1" applyFont="1" applyBorder="1" applyAlignment="1">
      <alignment horizontal="center"/>
    </xf>
    <xf numFmtId="164" fontId="8" fillId="35" borderId="45" xfId="0" applyNumberFormat="1" applyFont="1" applyFill="1" applyBorder="1"/>
    <xf numFmtId="164" fontId="8" fillId="35" borderId="37" xfId="0" applyNumberFormat="1" applyFont="1" applyFill="1" applyBorder="1" applyAlignment="1">
      <alignment horizontal="center"/>
    </xf>
    <xf numFmtId="9" fontId="8" fillId="35" borderId="5" xfId="1" applyFont="1" applyFill="1" applyBorder="1" applyAlignment="1">
      <alignment horizontal="center"/>
    </xf>
    <xf numFmtId="164" fontId="12" fillId="0" borderId="44" xfId="0" applyNumberFormat="1" applyFont="1" applyBorder="1" applyAlignment="1">
      <alignment horizontal="center"/>
    </xf>
    <xf numFmtId="164" fontId="8" fillId="35" borderId="43" xfId="0" applyNumberFormat="1" applyFont="1" applyFill="1" applyBorder="1"/>
    <xf numFmtId="164" fontId="8" fillId="35" borderId="41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46" xfId="0" applyNumberFormat="1" applyFont="1" applyBorder="1" applyAlignment="1">
      <alignment horizontal="center"/>
    </xf>
    <xf numFmtId="0" fontId="7" fillId="0" borderId="39" xfId="0" applyFont="1" applyBorder="1" applyAlignment="1">
      <alignment horizontal="left" vertical="center"/>
    </xf>
    <xf numFmtId="10" fontId="17" fillId="35" borderId="28" xfId="0" applyNumberFormat="1" applyFont="1" applyFill="1" applyBorder="1" applyAlignment="1">
      <alignment horizontal="left"/>
    </xf>
    <xf numFmtId="10" fontId="17" fillId="35" borderId="23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0" fontId="7" fillId="0" borderId="23" xfId="0" applyFont="1" applyBorder="1" applyAlignment="1">
      <alignment horizontal="center"/>
    </xf>
    <xf numFmtId="10" fontId="8" fillId="35" borderId="27" xfId="0" applyNumberFormat="1" applyFont="1" applyFill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18" fillId="0" borderId="50" xfId="12" applyFont="1" applyBorder="1" applyAlignment="1">
      <alignment vertical="center"/>
    </xf>
    <xf numFmtId="4" fontId="18" fillId="0" borderId="6" xfId="12" applyNumberFormat="1" applyFont="1" applyBorder="1" applyAlignment="1">
      <alignment horizontal="right" vertical="center"/>
    </xf>
    <xf numFmtId="168" fontId="18" fillId="0" borderId="6" xfId="12" applyNumberFormat="1" applyFont="1" applyBorder="1" applyAlignment="1">
      <alignment horizontal="right" vertical="center"/>
    </xf>
    <xf numFmtId="10" fontId="8" fillId="35" borderId="25" xfId="0" applyNumberFormat="1" applyFont="1" applyFill="1" applyBorder="1" applyAlignment="1">
      <alignment horizontal="left"/>
    </xf>
    <xf numFmtId="10" fontId="8" fillId="35" borderId="51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0" fontId="8" fillId="35" borderId="48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10" fontId="8" fillId="35" borderId="36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50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5" borderId="28" xfId="0" applyFont="1" applyFill="1" applyBorder="1" applyAlignment="1">
      <alignment horizontal="center"/>
    </xf>
    <xf numFmtId="0" fontId="6" fillId="35" borderId="29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3" xfId="0" applyFont="1" applyFill="1" applyBorder="1"/>
    <xf numFmtId="0" fontId="9" fillId="35" borderId="24" xfId="0" applyFont="1" applyFill="1" applyBorder="1"/>
    <xf numFmtId="0" fontId="9" fillId="35" borderId="26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6" xfId="0" applyFont="1" applyFill="1" applyBorder="1" applyAlignment="1">
      <alignment horizontal="center"/>
    </xf>
    <xf numFmtId="10" fontId="8" fillId="35" borderId="35" xfId="0" applyNumberFormat="1" applyFont="1" applyFill="1" applyBorder="1"/>
    <xf numFmtId="10" fontId="17" fillId="35" borderId="23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8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52" xfId="0" applyFont="1" applyFill="1" applyBorder="1" applyAlignment="1">
      <alignment horizontal="center"/>
    </xf>
    <xf numFmtId="10" fontId="7" fillId="0" borderId="33" xfId="1" applyNumberFormat="1" applyFont="1" applyFill="1" applyBorder="1" applyAlignment="1">
      <alignment horizontal="center" vertical="center"/>
    </xf>
    <xf numFmtId="9" fontId="0" fillId="0" borderId="0" xfId="0" applyNumberFormat="1"/>
    <xf numFmtId="10" fontId="10" fillId="0" borderId="32" xfId="1" applyNumberFormat="1" applyFont="1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7" fillId="3" borderId="59" xfId="0" applyFont="1" applyFill="1" applyBorder="1" applyAlignment="1">
      <alignment horizontal="center"/>
    </xf>
    <xf numFmtId="0" fontId="0" fillId="0" borderId="0" xfId="0"/>
    <xf numFmtId="0" fontId="7" fillId="0" borderId="33" xfId="0" applyFont="1" applyFill="1" applyBorder="1" applyAlignment="1">
      <alignment horizontal="center" vertical="center"/>
    </xf>
    <xf numFmtId="17" fontId="9" fillId="35" borderId="56" xfId="0" quotePrefix="1" applyNumberFormat="1" applyFont="1" applyFill="1" applyBorder="1" applyAlignment="1">
      <alignment vertical="center"/>
    </xf>
    <xf numFmtId="17" fontId="9" fillId="35" borderId="31" xfId="0" quotePrefix="1" applyNumberFormat="1" applyFont="1" applyFill="1" applyBorder="1" applyAlignment="1">
      <alignment vertical="center"/>
    </xf>
    <xf numFmtId="17" fontId="9" fillId="35" borderId="60" xfId="0" quotePrefix="1" applyNumberFormat="1" applyFont="1" applyFill="1" applyBorder="1" applyAlignment="1">
      <alignment vertical="center"/>
    </xf>
    <xf numFmtId="0" fontId="39" fillId="2" borderId="61" xfId="0" applyFont="1" applyFill="1" applyBorder="1" applyAlignment="1">
      <alignment horizontal="center"/>
    </xf>
    <xf numFmtId="0" fontId="39" fillId="2" borderId="62" xfId="0" applyFont="1" applyFill="1" applyBorder="1" applyAlignment="1">
      <alignment horizontal="center"/>
    </xf>
    <xf numFmtId="0" fontId="7" fillId="3" borderId="63" xfId="0" applyFont="1" applyFill="1" applyBorder="1" applyAlignment="1">
      <alignment horizontal="center" vertical="center"/>
    </xf>
    <xf numFmtId="0" fontId="7" fillId="3" borderId="64" xfId="0" applyFont="1" applyFill="1" applyBorder="1" applyAlignment="1">
      <alignment horizontal="center"/>
    </xf>
    <xf numFmtId="0" fontId="7" fillId="0" borderId="65" xfId="0" applyFont="1" applyBorder="1" applyAlignment="1">
      <alignment horizontal="center" vertical="center"/>
    </xf>
    <xf numFmtId="0" fontId="39" fillId="2" borderId="66" xfId="0" applyFont="1" applyFill="1" applyBorder="1" applyAlignment="1">
      <alignment horizontal="center"/>
    </xf>
    <xf numFmtId="0" fontId="39" fillId="2" borderId="67" xfId="0" applyFont="1" applyFill="1" applyBorder="1" applyAlignment="1">
      <alignment horizontal="center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/>
    </xf>
    <xf numFmtId="0" fontId="7" fillId="0" borderId="51" xfId="11" applyFont="1" applyBorder="1"/>
    <xf numFmtId="0" fontId="7" fillId="0" borderId="36" xfId="11" applyFont="1" applyBorder="1"/>
    <xf numFmtId="10" fontId="13" fillId="0" borderId="0" xfId="11" applyNumberFormat="1" applyFont="1" applyAlignment="1">
      <alignment horizontal="center" vertical="center"/>
    </xf>
    <xf numFmtId="10" fontId="14" fillId="0" borderId="0" xfId="11" applyNumberFormat="1" applyFont="1" applyAlignment="1">
      <alignment horizontal="center" vertical="center"/>
    </xf>
    <xf numFmtId="0" fontId="7" fillId="0" borderId="35" xfId="11" applyFont="1" applyBorder="1" applyAlignment="1">
      <alignment vertical="top"/>
    </xf>
    <xf numFmtId="0" fontId="7" fillId="0" borderId="72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9" fillId="35" borderId="23" xfId="0" applyFont="1" applyFill="1" applyBorder="1" applyAlignment="1">
      <alignment horizontal="center" vertical="center"/>
    </xf>
    <xf numFmtId="0" fontId="9" fillId="35" borderId="28" xfId="0" applyFont="1" applyFill="1" applyBorder="1" applyAlignment="1">
      <alignment horizontal="center" vertical="center"/>
    </xf>
    <xf numFmtId="0" fontId="41" fillId="0" borderId="33" xfId="0" applyFont="1" applyFill="1" applyBorder="1" applyAlignment="1">
      <alignment horizontal="center" vertical="center"/>
    </xf>
    <xf numFmtId="0" fontId="9" fillId="35" borderId="0" xfId="0" applyFont="1" applyFill="1" applyBorder="1" applyAlignment="1">
      <alignment horizontal="center" vertical="center"/>
    </xf>
    <xf numFmtId="0" fontId="7" fillId="35" borderId="71" xfId="0" applyFont="1" applyFill="1" applyBorder="1" applyAlignment="1">
      <alignment horizontal="center" vertical="center"/>
    </xf>
    <xf numFmtId="10" fontId="15" fillId="0" borderId="36" xfId="11" applyNumberFormat="1" applyFont="1" applyBorder="1" applyAlignment="1">
      <alignment horizontal="center" vertical="center" wrapText="1"/>
    </xf>
    <xf numFmtId="10" fontId="15" fillId="0" borderId="0" xfId="11" applyNumberFormat="1" applyFont="1" applyAlignment="1">
      <alignment horizontal="center" vertical="center" wrapText="1"/>
    </xf>
    <xf numFmtId="10" fontId="15" fillId="0" borderId="26" xfId="11" applyNumberFormat="1" applyFont="1" applyBorder="1" applyAlignment="1">
      <alignment horizontal="center" vertical="center" wrapText="1"/>
    </xf>
    <xf numFmtId="10" fontId="20" fillId="0" borderId="36" xfId="11" applyNumberFormat="1" applyFont="1" applyBorder="1" applyAlignment="1">
      <alignment horizontal="center" vertical="center" wrapText="1"/>
    </xf>
    <xf numFmtId="10" fontId="20" fillId="0" borderId="0" xfId="11" applyNumberFormat="1" applyFont="1" applyAlignment="1">
      <alignment horizontal="center" vertical="center" wrapText="1"/>
    </xf>
    <xf numFmtId="10" fontId="20" fillId="0" borderId="26" xfId="11" applyNumberFormat="1" applyFont="1" applyBorder="1" applyAlignment="1">
      <alignment horizontal="center" vertical="center" wrapText="1"/>
    </xf>
    <xf numFmtId="0" fontId="9" fillId="35" borderId="47" xfId="0" applyFont="1" applyFill="1" applyBorder="1" applyAlignment="1">
      <alignment horizontal="center" vertical="center"/>
    </xf>
    <xf numFmtId="0" fontId="9" fillId="35" borderId="8" xfId="0" applyFont="1" applyFill="1" applyBorder="1" applyAlignment="1">
      <alignment horizontal="center" vertical="center"/>
    </xf>
    <xf numFmtId="0" fontId="9" fillId="35" borderId="10" xfId="0" applyFont="1" applyFill="1" applyBorder="1" applyAlignment="1">
      <alignment horizontal="center" vertical="center"/>
    </xf>
    <xf numFmtId="0" fontId="9" fillId="35" borderId="53" xfId="0" applyFont="1" applyFill="1" applyBorder="1" applyAlignment="1">
      <alignment horizontal="center" vertical="center"/>
    </xf>
    <xf numFmtId="0" fontId="9" fillId="35" borderId="54" xfId="0" applyFont="1" applyFill="1" applyBorder="1" applyAlignment="1">
      <alignment horizontal="center" vertical="center"/>
    </xf>
    <xf numFmtId="0" fontId="9" fillId="35" borderId="55" xfId="0" applyFont="1" applyFill="1" applyBorder="1" applyAlignment="1">
      <alignment horizontal="center" vertical="center"/>
    </xf>
    <xf numFmtId="0" fontId="9" fillId="35" borderId="1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 wrapText="1"/>
    </xf>
    <xf numFmtId="0" fontId="9" fillId="35" borderId="9" xfId="0" applyFont="1" applyFill="1" applyBorder="1" applyAlignment="1">
      <alignment horizontal="center" vertical="center" wrapText="1"/>
    </xf>
    <xf numFmtId="0" fontId="9" fillId="35" borderId="73" xfId="0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4" xfId="0" applyFont="1" applyFill="1" applyBorder="1" applyAlignment="1">
      <alignment horizontal="center" vertical="center" wrapText="1"/>
    </xf>
    <xf numFmtId="0" fontId="9" fillId="35" borderId="58" xfId="0" applyFont="1" applyFill="1" applyBorder="1" applyAlignment="1">
      <alignment horizontal="center" vertical="center"/>
    </xf>
    <xf numFmtId="0" fontId="9" fillId="35" borderId="57" xfId="0" applyFont="1" applyFill="1" applyBorder="1" applyAlignment="1">
      <alignment horizontal="center" vertical="center"/>
    </xf>
    <xf numFmtId="0" fontId="9" fillId="35" borderId="70" xfId="0" applyFont="1" applyFill="1" applyBorder="1" applyAlignment="1">
      <alignment horizontal="center" vertical="center"/>
    </xf>
    <xf numFmtId="3" fontId="40" fillId="35" borderId="49" xfId="12" applyNumberFormat="1" applyFont="1" applyFill="1" applyBorder="1" applyAlignment="1">
      <alignment horizontal="center" vertical="center" wrapText="1"/>
    </xf>
    <xf numFmtId="3" fontId="40" fillId="35" borderId="7" xfId="12" applyNumberFormat="1" applyFont="1" applyFill="1" applyBorder="1" applyAlignment="1">
      <alignment horizontal="center" vertical="center" wrapText="1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C35" sqref="C35"/>
    </sheetView>
  </sheetViews>
  <sheetFormatPr baseColWidth="10" defaultColWidth="11.42578125" defaultRowHeight="15"/>
  <cols>
    <col min="1" max="1" width="11.42578125" style="92"/>
    <col min="2" max="4" width="68" style="92" customWidth="1"/>
    <col min="5" max="16384" width="11.42578125" style="92"/>
  </cols>
  <sheetData>
    <row r="1" spans="1:5" ht="30" thickBot="1">
      <c r="D1" s="3"/>
    </row>
    <row r="2" spans="1:5" ht="17.25" thickBot="1">
      <c r="B2" s="17"/>
      <c r="C2" s="18"/>
      <c r="D2" s="19"/>
    </row>
    <row r="3" spans="1:5" ht="15.75" thickBot="1"/>
    <row r="4" spans="1:5">
      <c r="B4" s="106"/>
      <c r="C4" s="20"/>
      <c r="D4" s="21"/>
    </row>
    <row r="5" spans="1:5">
      <c r="B5" s="107"/>
      <c r="D5" s="22"/>
    </row>
    <row r="6" spans="1:5">
      <c r="B6" s="107"/>
      <c r="D6" s="22"/>
    </row>
    <row r="7" spans="1:5" ht="28.5">
      <c r="A7" s="4"/>
      <c r="B7" s="107"/>
      <c r="C7" s="108"/>
      <c r="D7" s="22"/>
      <c r="E7" s="2"/>
    </row>
    <row r="8" spans="1:5" ht="106.5" customHeight="1">
      <c r="B8" s="107"/>
      <c r="C8" s="109"/>
      <c r="D8" s="22"/>
    </row>
    <row r="9" spans="1:5" ht="150" customHeight="1">
      <c r="B9" s="121" t="s">
        <v>32</v>
      </c>
      <c r="C9" s="122"/>
      <c r="D9" s="123"/>
    </row>
    <row r="10" spans="1:5" ht="50.25" customHeight="1">
      <c r="B10" s="118" t="s">
        <v>33</v>
      </c>
      <c r="C10" s="119"/>
      <c r="D10" s="120"/>
    </row>
    <row r="11" spans="1:5">
      <c r="B11" s="107"/>
      <c r="D11" s="22"/>
    </row>
    <row r="12" spans="1:5" s="25" customFormat="1" ht="36" customHeight="1">
      <c r="B12" s="118" t="s">
        <v>30</v>
      </c>
      <c r="C12" s="119"/>
      <c r="D12" s="120"/>
    </row>
    <row r="13" spans="1:5" ht="36.75">
      <c r="B13" s="118" t="s">
        <v>34</v>
      </c>
      <c r="C13" s="119"/>
      <c r="D13" s="120"/>
    </row>
    <row r="14" spans="1:5" s="1" customFormat="1" ht="39.75" customHeight="1" thickBot="1">
      <c r="B14" s="110"/>
      <c r="C14" s="23"/>
      <c r="D14" s="24"/>
    </row>
    <row r="15" spans="1:5" ht="15.75" thickBot="1"/>
    <row r="16" spans="1:5" ht="17.25" thickBot="1">
      <c r="B16" s="17"/>
      <c r="C16" s="18"/>
      <c r="D16" s="19"/>
    </row>
    <row r="17" spans="3:3" ht="27">
      <c r="C17" s="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R19"/>
  <sheetViews>
    <sheetView showGridLines="0" showZeros="0" zoomScale="70" zoomScaleNormal="70" workbookViewId="0">
      <selection activeCell="B31" sqref="B31"/>
    </sheetView>
  </sheetViews>
  <sheetFormatPr baseColWidth="10" defaultColWidth="11.42578125" defaultRowHeight="15"/>
  <cols>
    <col min="1" max="1" width="2.5703125" style="44" customWidth="1"/>
    <col min="2" max="2" width="24.5703125" style="33" customWidth="1"/>
    <col min="3" max="3" width="22.85546875" style="33" customWidth="1"/>
    <col min="4" max="4" width="22.140625" style="44" customWidth="1"/>
    <col min="5" max="5" width="8.28515625" style="92" customWidth="1"/>
    <col min="6" max="6" width="2.85546875" style="92" customWidth="1"/>
    <col min="7" max="7" width="6.42578125" style="92" bestFit="1" customWidth="1"/>
    <col min="8" max="9" width="4.28515625" style="44" customWidth="1"/>
    <col min="10" max="12" width="4.28515625" style="92" customWidth="1"/>
    <col min="13" max="13" width="4.5703125" style="92" customWidth="1"/>
    <col min="14" max="14" width="4.28515625" style="92" customWidth="1"/>
    <col min="15" max="15" width="16.85546875" style="44" customWidth="1"/>
    <col min="16" max="16" width="10.140625" style="44" customWidth="1"/>
    <col min="17" max="17" width="20.140625" style="44" bestFit="1" customWidth="1"/>
    <col min="18" max="18" width="3.7109375" style="44" customWidth="1"/>
    <col min="19" max="16384" width="11.42578125" style="15"/>
  </cols>
  <sheetData>
    <row r="1" spans="1:18" ht="15.75" thickBot="1"/>
    <row r="2" spans="1:18" ht="19.5">
      <c r="B2" s="62" t="s">
        <v>32</v>
      </c>
      <c r="C2" s="51"/>
      <c r="D2" s="82"/>
      <c r="E2" s="82"/>
      <c r="F2" s="77"/>
    </row>
    <row r="3" spans="1:18" ht="19.5">
      <c r="B3" s="59" t="s">
        <v>33</v>
      </c>
      <c r="C3" s="52"/>
      <c r="D3" s="83"/>
      <c r="E3" s="83"/>
      <c r="F3" s="78"/>
    </row>
    <row r="4" spans="1:18" ht="19.5">
      <c r="B4" s="59" t="s">
        <v>30</v>
      </c>
      <c r="C4" s="52"/>
      <c r="D4" s="83"/>
      <c r="E4" s="83"/>
      <c r="F4" s="78"/>
    </row>
    <row r="5" spans="1:18" ht="19.5">
      <c r="A5" s="92"/>
      <c r="B5" s="59" t="s">
        <v>34</v>
      </c>
      <c r="C5" s="52"/>
      <c r="D5" s="83"/>
      <c r="E5" s="83"/>
      <c r="F5" s="78"/>
      <c r="H5" s="92"/>
      <c r="I5" s="92"/>
      <c r="O5" s="92"/>
      <c r="P5" s="92"/>
      <c r="Q5" s="92"/>
      <c r="R5" s="92"/>
    </row>
    <row r="6" spans="1:18" ht="20.25" thickBot="1">
      <c r="B6" s="54" t="s">
        <v>21</v>
      </c>
      <c r="C6" s="50"/>
      <c r="D6" s="84"/>
      <c r="E6" s="84"/>
      <c r="F6" s="74"/>
      <c r="O6" s="13"/>
    </row>
    <row r="7" spans="1:18" ht="15.75" thickBot="1"/>
    <row r="8" spans="1:18" ht="15.75" customHeight="1">
      <c r="B8" s="124" t="s">
        <v>22</v>
      </c>
      <c r="C8" s="130" t="s">
        <v>23</v>
      </c>
      <c r="D8" s="130" t="s">
        <v>0</v>
      </c>
      <c r="E8" s="127" t="s">
        <v>37</v>
      </c>
      <c r="F8" s="113"/>
      <c r="G8" s="139" t="s">
        <v>38</v>
      </c>
      <c r="H8" s="94"/>
      <c r="I8" s="95"/>
      <c r="J8" s="95"/>
      <c r="K8" s="95"/>
      <c r="L8" s="95"/>
      <c r="M8" s="95"/>
      <c r="N8" s="96"/>
      <c r="O8" s="136" t="s">
        <v>1</v>
      </c>
      <c r="P8" s="136" t="s">
        <v>2</v>
      </c>
      <c r="Q8" s="133" t="s">
        <v>3</v>
      </c>
    </row>
    <row r="9" spans="1:18" ht="15" customHeight="1">
      <c r="B9" s="125"/>
      <c r="C9" s="131"/>
      <c r="D9" s="131"/>
      <c r="E9" s="128"/>
      <c r="F9" s="116" t="s">
        <v>36</v>
      </c>
      <c r="G9" s="140"/>
      <c r="H9" s="102" t="s">
        <v>4</v>
      </c>
      <c r="I9" s="30" t="s">
        <v>5</v>
      </c>
      <c r="J9" s="30" t="s">
        <v>6</v>
      </c>
      <c r="K9" s="30" t="s">
        <v>7</v>
      </c>
      <c r="L9" s="30" t="s">
        <v>8</v>
      </c>
      <c r="M9" s="30" t="s">
        <v>9</v>
      </c>
      <c r="N9" s="97" t="s">
        <v>10</v>
      </c>
      <c r="O9" s="137"/>
      <c r="P9" s="137"/>
      <c r="Q9" s="134"/>
    </row>
    <row r="10" spans="1:18" ht="15.75" customHeight="1" thickBot="1">
      <c r="B10" s="126"/>
      <c r="C10" s="132"/>
      <c r="D10" s="132"/>
      <c r="E10" s="129"/>
      <c r="F10" s="114"/>
      <c r="G10" s="141"/>
      <c r="H10" s="103">
        <v>15</v>
      </c>
      <c r="I10" s="86">
        <v>16</v>
      </c>
      <c r="J10" s="86">
        <v>17</v>
      </c>
      <c r="K10" s="86">
        <v>18</v>
      </c>
      <c r="L10" s="86">
        <v>19</v>
      </c>
      <c r="M10" s="86">
        <v>20</v>
      </c>
      <c r="N10" s="98">
        <v>21</v>
      </c>
      <c r="O10" s="138"/>
      <c r="P10" s="138"/>
      <c r="Q10" s="135"/>
    </row>
    <row r="11" spans="1:18" s="16" customFormat="1" ht="35.25" customHeight="1" thickBot="1">
      <c r="A11" s="45"/>
      <c r="B11" s="31" t="s">
        <v>31</v>
      </c>
      <c r="C11" s="49" t="s">
        <v>20</v>
      </c>
      <c r="D11" s="26" t="s">
        <v>35</v>
      </c>
      <c r="E11" s="101">
        <v>2</v>
      </c>
      <c r="F11" s="111" t="s">
        <v>36</v>
      </c>
      <c r="G11" s="112">
        <v>2</v>
      </c>
      <c r="H11" s="104"/>
      <c r="I11" s="117">
        <v>1</v>
      </c>
      <c r="J11" s="93"/>
      <c r="K11" s="93"/>
      <c r="L11" s="115"/>
      <c r="M11" s="27"/>
      <c r="N11" s="99"/>
      <c r="O11" s="28">
        <v>3480</v>
      </c>
      <c r="P11" s="87">
        <v>0.8014</v>
      </c>
      <c r="Q11" s="29">
        <v>691.12800000000016</v>
      </c>
      <c r="R11" s="44"/>
    </row>
    <row r="12" spans="1:18" s="16" customFormat="1" ht="18" customHeight="1" thickBot="1">
      <c r="A12" s="45"/>
      <c r="B12" s="55"/>
      <c r="C12" s="55"/>
      <c r="D12" s="53"/>
      <c r="E12" s="53"/>
      <c r="F12" s="53"/>
      <c r="G12" s="53"/>
      <c r="H12" s="105">
        <v>0</v>
      </c>
      <c r="I12" s="90">
        <v>1</v>
      </c>
      <c r="J12" s="90">
        <v>0</v>
      </c>
      <c r="K12" s="90">
        <v>0</v>
      </c>
      <c r="L12" s="90">
        <v>0</v>
      </c>
      <c r="M12" s="91">
        <v>0</v>
      </c>
      <c r="N12" s="100">
        <v>0</v>
      </c>
      <c r="O12" s="36">
        <v>3480</v>
      </c>
      <c r="P12" s="89"/>
      <c r="Q12" s="36">
        <v>691.12800000000016</v>
      </c>
      <c r="R12" s="44"/>
    </row>
    <row r="13" spans="1:18" s="16" customFormat="1" ht="15.75" thickBot="1">
      <c r="A13" s="45"/>
      <c r="B13" s="34"/>
      <c r="C13" s="34"/>
      <c r="D13" s="46"/>
      <c r="E13" s="61"/>
      <c r="F13" s="61"/>
      <c r="G13" s="61"/>
      <c r="H13" s="46"/>
      <c r="I13" s="14"/>
      <c r="J13" s="61"/>
      <c r="K13" s="61"/>
      <c r="L13" s="61"/>
      <c r="M13" s="61"/>
      <c r="N13" s="61"/>
      <c r="O13" s="32"/>
      <c r="P13" s="32"/>
      <c r="Q13" s="47"/>
      <c r="R13" s="44"/>
    </row>
    <row r="14" spans="1:18" ht="16.5">
      <c r="M14" s="12"/>
      <c r="O14" s="43" t="s">
        <v>11</v>
      </c>
      <c r="P14" s="39"/>
      <c r="Q14" s="37">
        <v>691.12800000000016</v>
      </c>
    </row>
    <row r="15" spans="1:18" ht="16.5">
      <c r="O15" s="42" t="s">
        <v>12</v>
      </c>
      <c r="P15" s="40">
        <v>0.21</v>
      </c>
      <c r="Q15" s="41">
        <v>145.13688000000002</v>
      </c>
    </row>
    <row r="16" spans="1:18" s="44" customFormat="1" ht="17.25" thickBot="1">
      <c r="E16" s="92"/>
      <c r="F16" s="92"/>
      <c r="G16" s="92"/>
      <c r="J16" s="92"/>
      <c r="K16" s="92"/>
      <c r="L16" s="92"/>
      <c r="M16" s="92"/>
      <c r="N16" s="92"/>
      <c r="O16" s="38" t="s">
        <v>29</v>
      </c>
      <c r="P16" s="35"/>
      <c r="Q16" s="48">
        <v>836.26488000000018</v>
      </c>
    </row>
    <row r="19" spans="4:17">
      <c r="D19" s="72"/>
      <c r="Q19" s="88"/>
    </row>
  </sheetData>
  <mergeCells count="8">
    <mergeCell ref="B8:B10"/>
    <mergeCell ref="D8:D10"/>
    <mergeCell ref="Q8:Q10"/>
    <mergeCell ref="C8:C10"/>
    <mergeCell ref="O8:O10"/>
    <mergeCell ref="P8:P10"/>
    <mergeCell ref="E8:E10"/>
    <mergeCell ref="G8:G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72" customFormat="1"/>
    <row r="2" spans="1:50" s="72" customFormat="1" ht="15.75" thickBot="1"/>
    <row r="3" spans="1:50" s="15" customFormat="1" ht="19.5">
      <c r="A3" s="70"/>
      <c r="B3" s="60" t="str">
        <f>+PORTADA!B9</f>
        <v>Consejería de Transportes, Movilidad e Infraestructuras</v>
      </c>
      <c r="C3" s="82"/>
      <c r="D3" s="76"/>
      <c r="E3" s="76"/>
      <c r="F3" s="77"/>
      <c r="G3" s="72"/>
      <c r="H3" s="72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</row>
    <row r="4" spans="1:50" s="15" customFormat="1" ht="19.5">
      <c r="A4" s="70"/>
      <c r="B4" s="64" t="str">
        <f>+PORTADA!B10</f>
        <v>Anuncios Oficiales (Comunidad de Madrid)</v>
      </c>
      <c r="C4" s="83"/>
      <c r="D4" s="75"/>
      <c r="E4" s="75"/>
      <c r="F4" s="78"/>
      <c r="G4" s="72"/>
      <c r="H4" s="72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</row>
    <row r="5" spans="1:50" s="15" customFormat="1" ht="19.5">
      <c r="A5" s="70"/>
      <c r="B5" s="64" t="str">
        <f>+PORTADA!B12</f>
        <v>Lote 1 - Medios offline</v>
      </c>
      <c r="C5" s="83"/>
      <c r="D5" s="75"/>
      <c r="E5" s="75"/>
      <c r="F5" s="78"/>
      <c r="G5" s="72"/>
      <c r="H5" s="72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</row>
    <row r="6" spans="1:50" s="15" customFormat="1" ht="19.5">
      <c r="A6" s="70"/>
      <c r="B6" s="64" t="e">
        <f>+PORTADA!#REF!</f>
        <v>#REF!</v>
      </c>
      <c r="C6" s="85"/>
      <c r="D6" s="79"/>
      <c r="E6" s="79"/>
      <c r="F6" s="80"/>
      <c r="G6" s="72"/>
      <c r="H6" s="72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13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</row>
    <row r="7" spans="1:50" s="15" customFormat="1" ht="20.25" thickBot="1">
      <c r="A7" s="70"/>
      <c r="B7" s="81" t="s">
        <v>24</v>
      </c>
      <c r="C7" s="84"/>
      <c r="D7" s="73"/>
      <c r="E7" s="73"/>
      <c r="F7" s="74"/>
      <c r="G7" s="72"/>
      <c r="H7" s="72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13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</row>
    <row r="8" spans="1:50">
      <c r="B8" s="10"/>
      <c r="C8" s="6"/>
      <c r="D8" s="6"/>
      <c r="E8" s="6"/>
      <c r="F8" s="6"/>
    </row>
    <row r="9" spans="1:50" s="72" customFormat="1">
      <c r="B9" s="10"/>
    </row>
    <row r="10" spans="1:50" s="72" customFormat="1" ht="15.75" thickBot="1">
      <c r="B10" s="10"/>
    </row>
    <row r="11" spans="1:50">
      <c r="B11" s="10"/>
      <c r="C11" s="6"/>
      <c r="D11" s="142" t="s">
        <v>25</v>
      </c>
      <c r="E11" s="72"/>
      <c r="F11" s="142" t="s">
        <v>13</v>
      </c>
      <c r="G11" s="72"/>
      <c r="H11" s="142" t="s">
        <v>26</v>
      </c>
      <c r="I11" s="72"/>
      <c r="J11" s="72"/>
    </row>
    <row r="12" spans="1:50" ht="15.75" thickBot="1">
      <c r="B12" s="6"/>
      <c r="C12" s="6"/>
      <c r="D12" s="143"/>
      <c r="E12" s="72"/>
      <c r="F12" s="143"/>
      <c r="G12" s="72"/>
      <c r="H12" s="143"/>
      <c r="I12" s="72"/>
      <c r="J12" s="72"/>
    </row>
    <row r="13" spans="1:50" ht="15.75" thickBot="1">
      <c r="B13" s="8"/>
      <c r="C13" s="8"/>
      <c r="D13" s="8"/>
      <c r="E13" s="8"/>
      <c r="F13" s="8"/>
      <c r="J13" s="72"/>
    </row>
    <row r="14" spans="1:50" s="6" customFormat="1">
      <c r="B14" s="56" t="s">
        <v>14</v>
      </c>
      <c r="C14" s="7"/>
      <c r="D14" s="66"/>
      <c r="E14" s="11"/>
      <c r="F14" s="66"/>
      <c r="H14" s="66"/>
      <c r="J14" s="72"/>
    </row>
    <row r="15" spans="1:50" s="6" customFormat="1">
      <c r="B15" s="67" t="s">
        <v>15</v>
      </c>
      <c r="C15" s="9"/>
      <c r="D15" s="63">
        <f>+D19*D14%</f>
        <v>0</v>
      </c>
      <c r="E15" s="8"/>
      <c r="F15" s="63">
        <f>+F19*F14%</f>
        <v>0</v>
      </c>
      <c r="H15" s="63">
        <f>+H19*H14%</f>
        <v>0</v>
      </c>
      <c r="J15" s="72"/>
    </row>
    <row r="16" spans="1:50" s="6" customFormat="1">
      <c r="B16" s="67" t="s">
        <v>16</v>
      </c>
      <c r="C16" s="7"/>
      <c r="D16" s="58" t="e">
        <f>+D17/D14</f>
        <v>#DIV/0!</v>
      </c>
      <c r="E16" s="8"/>
      <c r="F16" s="58" t="e">
        <f>+F17/F14</f>
        <v>#DIV/0!</v>
      </c>
      <c r="H16" s="58" t="e">
        <f>+H17/H14</f>
        <v>#DIV/0!</v>
      </c>
      <c r="J16" s="72"/>
    </row>
    <row r="17" spans="2:10" s="6" customFormat="1">
      <c r="B17" s="69" t="s">
        <v>17</v>
      </c>
      <c r="C17" s="7"/>
      <c r="D17" s="57"/>
      <c r="E17" s="11"/>
      <c r="F17" s="57"/>
      <c r="H17" s="57"/>
      <c r="J17" s="72"/>
    </row>
    <row r="18" spans="2:10" s="6" customFormat="1">
      <c r="B18" s="69" t="s">
        <v>18</v>
      </c>
      <c r="C18" s="9"/>
      <c r="D18" s="63">
        <f>+D19*D17%</f>
        <v>0</v>
      </c>
      <c r="E18" s="8"/>
      <c r="F18" s="63">
        <f>+F19*F17%</f>
        <v>0</v>
      </c>
      <c r="H18" s="63">
        <f>+H19*H17%</f>
        <v>0</v>
      </c>
      <c r="J18" s="72"/>
    </row>
    <row r="19" spans="2:10" s="6" customFormat="1" ht="15.75" thickBot="1">
      <c r="B19" s="68" t="s">
        <v>19</v>
      </c>
      <c r="C19" s="9"/>
      <c r="D19" s="65"/>
      <c r="E19" s="8"/>
      <c r="F19" s="65"/>
      <c r="H19" s="65"/>
      <c r="J19" s="72"/>
    </row>
    <row r="20" spans="2:10">
      <c r="J20" s="72"/>
    </row>
    <row r="21" spans="2:10">
      <c r="B21" s="71"/>
    </row>
    <row r="22" spans="2:10">
      <c r="B22" s="71" t="s">
        <v>27</v>
      </c>
    </row>
    <row r="23" spans="2:10">
      <c r="B23" s="71" t="s">
        <v>28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PORTADA</vt:lpstr>
      <vt:lpstr>PLAN PRENSA</vt:lpstr>
      <vt:lpstr>EVALUACION</vt:lpstr>
      <vt:lpstr>EVALUACION!Área_de_impresión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2022-07-07T08:50:12Z</dcterms:modified>
</cp:coreProperties>
</file>