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ordinacion Atencion Ciudadana\0_TRANSPARENCIA\CONTENIDOS PORTAL\FICHAS PERSONA\Gastos de Viaje y Protocolarios\2025\2025_1 Trim\1_PUBLICAR\CONSEJERIA\01_CONSEJERA\"/>
    </mc:Choice>
  </mc:AlternateContent>
  <bookViews>
    <workbookView xWindow="0" yWindow="0" windowWidth="28800" windowHeight="11832"/>
  </bookViews>
  <sheets>
    <sheet name="protocolarios y representación" sheetId="3" r:id="rId1"/>
    <sheet name="Gastos de viaje" sheetId="2" r:id="rId2"/>
    <sheet name="catálogo" sheetId="4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F4" i="2"/>
  <c r="F5" i="2" l="1"/>
  <c r="G7" i="2" l="1"/>
  <c r="F7" i="2"/>
  <c r="F8" i="2"/>
</calcChain>
</file>

<file path=xl/comments1.xml><?xml version="1.0" encoding="utf-8"?>
<comments xmlns="http://schemas.openxmlformats.org/spreadsheetml/2006/main">
  <authors>
    <author>Madrid Digital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Debe recogerse la fecha de la factura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Descripción del motivo que genera el gasto</t>
        </r>
      </text>
    </comment>
  </commentList>
</comments>
</file>

<file path=xl/sharedStrings.xml><?xml version="1.0" encoding="utf-8"?>
<sst xmlns="http://schemas.openxmlformats.org/spreadsheetml/2006/main" count="390" uniqueCount="51">
  <si>
    <t>GASTOS PROTOCOLARIOS Y DE REPRESENTACIÓN</t>
  </si>
  <si>
    <t>CONSEJERÍA</t>
  </si>
  <si>
    <t>PUESTO</t>
  </si>
  <si>
    <t>APELLIDOS Y NOMBRE</t>
  </si>
  <si>
    <t>FECHA</t>
  </si>
  <si>
    <t>MOTIVO</t>
  </si>
  <si>
    <t>TIPO</t>
  </si>
  <si>
    <t>IMPORTE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</si>
  <si>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</si>
  <si>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</si>
  <si>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</si>
  <si>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</si>
  <si>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</si>
  <si>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</si>
  <si>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Comidas institucionales</t>
  </si>
  <si>
    <t>Productos obsequio</t>
  </si>
  <si>
    <t>Detalles de cortesía</t>
  </si>
  <si>
    <t>Catering institucional no incluido en la organización de eventos o actos públicos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</si>
  <si>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Trofeos y distinciones</t>
    </r>
  </si>
  <si>
    <t>Servicios de transporte individual o colectivo, parking y peajes</t>
  </si>
  <si>
    <t>Otros gastos que supongan igualmente una atención protocolaria</t>
  </si>
  <si>
    <t>SANIDAD</t>
  </si>
  <si>
    <t>REUNIÓN DE TRABAJO</t>
  </si>
  <si>
    <t>CONSEJERA</t>
  </si>
  <si>
    <t>MATUTE TERESA, FÁTIMA</t>
  </si>
  <si>
    <t>NECESIDADES DESPACHO CONSEJERÍA</t>
  </si>
  <si>
    <t>GASTOS OCASIONADOS EN EL MARCO DE REUNIONES DE TRABAJO</t>
  </si>
  <si>
    <t>REUNIÓN DE TRABAJO CON EL PRESIDENTE DEL COLEGIO INTERAMERICANO DE RADIOLOGÍA</t>
  </si>
  <si>
    <t>REUNIÓN DE TRABAJO CON ALTOS CARGOS DE LA CONSEJERÍA DE SANIDAD.</t>
  </si>
  <si>
    <t>REUNIÓN DE TRABAJO CON PROFESIONALES SANITARIOS DE HOSPITALES DEPENDIENTES DEL SERMAS</t>
  </si>
  <si>
    <t>DESAYUNO TRABAJO CON PRENSA ESPECIALIZADA</t>
  </si>
  <si>
    <t>CHICAGO (EE.UU.)</t>
  </si>
  <si>
    <t>CARGOS CANCELACIÓN DE LA ASISTENCIA PREVISTA, PERO FINALMENTE NO REALIZADA, A DIVERSOS EVENTOS DE CARÁCTER INTERNACIONAL</t>
  </si>
  <si>
    <t>ATENCIÓN VISITAS</t>
  </si>
  <si>
    <t>24 Y 25 DE ENERO DE 2024</t>
  </si>
  <si>
    <t>UTRECHT (PAÍSES BAJOS)</t>
  </si>
  <si>
    <t>VISITA DE TRABAJO AL HOSPITAL PRINCESS MAXIMA CENTER FOR PEDIATRIC ONCOLOGY</t>
  </si>
  <si>
    <t>28 DE FEBRERO A 3 DE MARZO DE 2024</t>
  </si>
  <si>
    <t>VIENA (AUSTRIA)</t>
  </si>
  <si>
    <t>ASISTENCIA AL EUROPEAN CONGRESS OF RADIOLOGY 2024 (ESR 2024).</t>
  </si>
  <si>
    <t xml:space="preserve">DESAYUNO DE TRABAJO CON PRENSA ESPECIALIZADA </t>
  </si>
  <si>
    <t>DESAYUNO DE TRABAJO CON PRENSA ESPECIALIZADA EN MATERIA DE SALUD</t>
  </si>
  <si>
    <t>25 DE JUNIO AL 1 DE JULIO DE 2024</t>
  </si>
  <si>
    <t>COSTA RICA</t>
  </si>
  <si>
    <t>PARTICIPACIÓN EN EL XXII CONGRESO DEL COLEGIO INTERAMERICANO DE RADIOLOGÍA</t>
  </si>
  <si>
    <t>DEL 26 AL 28 DE SEPTIEMBRE DE 2024</t>
  </si>
  <si>
    <t>OVIEDO</t>
  </si>
  <si>
    <t>PONENTE EN LAS II JORNADAS DE GESTIÓN DE SEGECA. LOS SERVICIOS DE RADIOLOGÍA: OBJETIVO 2030.</t>
  </si>
  <si>
    <t>28 de noviembre al 3 de diciembre de 2024</t>
  </si>
  <si>
    <t>Asistencia a la 110th Scientific Asssembly and Annual Meeting de la Radiological Society of North America (RSNA 2024).</t>
  </si>
  <si>
    <t>Datos a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</si>
</sst>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8" fillId="0" borderId="1" xfId="0" applyFont="1" applyBorder="1" applyAlignment="1">
      <alignment horizontal="justify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justify" wrapText="1"/>
    </xf>
    <xf numFmtId="0" fontId="0" fillId="0" borderId="1" xfId="0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inacion%20Atencion%20Ciudadana/0_TRANSPARENCIA/CONTENIDOS%20PORTAL/FICHAS%20PERSONA/Gastos%20de%20Viaje%20y%20Protocolarios/2024/2024_2%20Trim/0_RECIBIDO%20CONSEJERIA/01%20CONSEJERA%20F&#225;tima%20Matute/CONSEJ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tocolarios y representación"/>
      <sheetName val="Gastos de viaje"/>
      <sheetName val="catálog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0"/>
  <sheetViews>
    <sheetView tabSelected="1" zoomScale="90" zoomScaleNormal="90" workbookViewId="0">
      <selection sqref="A1:G1"/>
    </sheetView>
  </sheetViews>
  <sheetFormatPr baseColWidth="10" defaultColWidth="11.44140625" defaultRowHeight="14.4" x14ac:dyDescent="0.3"/>
  <cols>
    <col min="1" max="1" width="15.109375" style="10" bestFit="1" customWidth="1"/>
    <col min="2" max="2" width="11.33203125" style="10" bestFit="1" customWidth="1"/>
    <col min="3" max="3" width="27.109375" style="10" bestFit="1" customWidth="1"/>
    <col min="4" max="4" width="11.5546875" style="10" bestFit="1" customWidth="1"/>
    <col min="5" max="5" width="37.21875" style="10" customWidth="1"/>
    <col min="6" max="6" width="66.44140625" style="10" customWidth="1"/>
    <col min="7" max="7" width="11.88671875" style="10" bestFit="1" customWidth="1"/>
    <col min="8" max="8" width="11.44140625" style="10"/>
    <col min="9" max="9" width="19.44140625" style="10" customWidth="1"/>
    <col min="10" max="16384" width="11.44140625" style="10"/>
  </cols>
  <sheetData>
    <row r="1" spans="1:7" ht="18" x14ac:dyDescent="0.3">
      <c r="A1" s="18" t="s">
        <v>0</v>
      </c>
      <c r="B1" s="18"/>
      <c r="C1" s="18"/>
      <c r="D1" s="18"/>
      <c r="E1" s="18"/>
      <c r="F1" s="18"/>
      <c r="G1" s="18"/>
    </row>
    <row r="2" spans="1:7" ht="18" x14ac:dyDescent="0.3">
      <c r="A2" s="19" t="s">
        <v>50</v>
      </c>
      <c r="B2" s="19"/>
      <c r="C2" s="19"/>
      <c r="D2" s="19"/>
      <c r="E2" s="19"/>
      <c r="F2" s="19"/>
      <c r="G2" s="19"/>
    </row>
    <row r="3" spans="1:7" ht="18" x14ac:dyDescent="0.3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</row>
    <row r="4" spans="1:7" s="17" customFormat="1" x14ac:dyDescent="0.3">
      <c r="A4" s="12" t="s">
        <v>21</v>
      </c>
      <c r="B4" s="12" t="s">
        <v>23</v>
      </c>
      <c r="C4" s="12" t="s">
        <v>24</v>
      </c>
      <c r="D4" s="13">
        <v>45474</v>
      </c>
      <c r="E4" s="14" t="s">
        <v>22</v>
      </c>
      <c r="F4" s="15" t="s">
        <v>14</v>
      </c>
      <c r="G4" s="16">
        <v>121.8</v>
      </c>
    </row>
    <row r="5" spans="1:7" s="17" customFormat="1" ht="28.8" x14ac:dyDescent="0.3">
      <c r="A5" s="12" t="s">
        <v>21</v>
      </c>
      <c r="B5" s="12" t="s">
        <v>23</v>
      </c>
      <c r="C5" s="12" t="s">
        <v>24</v>
      </c>
      <c r="D5" s="13">
        <v>45467</v>
      </c>
      <c r="E5" s="14" t="s">
        <v>41</v>
      </c>
      <c r="F5" s="15" t="s">
        <v>17</v>
      </c>
      <c r="G5" s="16">
        <v>440</v>
      </c>
    </row>
    <row r="6" spans="1:7" s="17" customFormat="1" x14ac:dyDescent="0.3">
      <c r="A6" s="12" t="s">
        <v>21</v>
      </c>
      <c r="B6" s="12" t="s">
        <v>23</v>
      </c>
      <c r="C6" s="12" t="s">
        <v>24</v>
      </c>
      <c r="D6" s="13">
        <v>45399</v>
      </c>
      <c r="E6" s="14" t="s">
        <v>22</v>
      </c>
      <c r="F6" s="15" t="s">
        <v>14</v>
      </c>
      <c r="G6" s="16">
        <v>56.8</v>
      </c>
    </row>
    <row r="7" spans="1:7" s="17" customFormat="1" ht="28.8" x14ac:dyDescent="0.3">
      <c r="A7" s="12" t="s">
        <v>21</v>
      </c>
      <c r="B7" s="12" t="s">
        <v>23</v>
      </c>
      <c r="C7" s="12" t="s">
        <v>24</v>
      </c>
      <c r="D7" s="13">
        <v>45391</v>
      </c>
      <c r="E7" s="14" t="s">
        <v>40</v>
      </c>
      <c r="F7" s="15" t="s">
        <v>17</v>
      </c>
      <c r="G7" s="16">
        <v>385</v>
      </c>
    </row>
    <row r="8" spans="1:7" s="17" customFormat="1" x14ac:dyDescent="0.3">
      <c r="A8" s="12" t="s">
        <v>21</v>
      </c>
      <c r="B8" s="12" t="s">
        <v>23</v>
      </c>
      <c r="C8" s="12" t="s">
        <v>24</v>
      </c>
      <c r="D8" s="13">
        <v>45386</v>
      </c>
      <c r="E8" s="14" t="s">
        <v>22</v>
      </c>
      <c r="F8" s="15" t="s">
        <v>14</v>
      </c>
      <c r="G8" s="16">
        <v>48.8</v>
      </c>
    </row>
    <row r="9" spans="1:7" s="17" customFormat="1" x14ac:dyDescent="0.3">
      <c r="A9" s="12" t="s">
        <v>21</v>
      </c>
      <c r="B9" s="12" t="s">
        <v>23</v>
      </c>
      <c r="C9" s="12" t="s">
        <v>24</v>
      </c>
      <c r="D9" s="13">
        <v>45386</v>
      </c>
      <c r="E9" s="14" t="s">
        <v>22</v>
      </c>
      <c r="F9" s="15" t="s">
        <v>14</v>
      </c>
      <c r="G9" s="16">
        <v>67</v>
      </c>
    </row>
    <row r="10" spans="1:7" s="17" customFormat="1" x14ac:dyDescent="0.3">
      <c r="A10" s="12" t="s">
        <v>21</v>
      </c>
      <c r="B10" s="12" t="s">
        <v>23</v>
      </c>
      <c r="C10" s="12" t="s">
        <v>24</v>
      </c>
      <c r="D10" s="13">
        <v>45372</v>
      </c>
      <c r="E10" s="14" t="s">
        <v>22</v>
      </c>
      <c r="F10" s="15" t="s">
        <v>14</v>
      </c>
      <c r="G10" s="16">
        <v>71.099999999999994</v>
      </c>
    </row>
    <row r="11" spans="1:7" s="17" customFormat="1" x14ac:dyDescent="0.3">
      <c r="A11" s="12" t="s">
        <v>21</v>
      </c>
      <c r="B11" s="12" t="s">
        <v>23</v>
      </c>
      <c r="C11" s="12" t="s">
        <v>24</v>
      </c>
      <c r="D11" s="13">
        <v>45370</v>
      </c>
      <c r="E11" s="14" t="s">
        <v>22</v>
      </c>
      <c r="F11" s="15" t="s">
        <v>14</v>
      </c>
      <c r="G11" s="16">
        <v>59</v>
      </c>
    </row>
    <row r="12" spans="1:7" s="17" customFormat="1" x14ac:dyDescent="0.3">
      <c r="A12" s="12" t="s">
        <v>21</v>
      </c>
      <c r="B12" s="12" t="s">
        <v>23</v>
      </c>
      <c r="C12" s="12" t="s">
        <v>24</v>
      </c>
      <c r="D12" s="13">
        <v>45344</v>
      </c>
      <c r="E12" s="14" t="s">
        <v>33</v>
      </c>
      <c r="F12" s="15" t="s">
        <v>16</v>
      </c>
      <c r="G12" s="16">
        <v>369.65</v>
      </c>
    </row>
    <row r="13" spans="1:7" s="17" customFormat="1" x14ac:dyDescent="0.3">
      <c r="A13" s="12" t="s">
        <v>21</v>
      </c>
      <c r="B13" s="12" t="s">
        <v>23</v>
      </c>
      <c r="C13" s="12" t="s">
        <v>24</v>
      </c>
      <c r="D13" s="13">
        <v>45331</v>
      </c>
      <c r="E13" s="14" t="s">
        <v>33</v>
      </c>
      <c r="F13" s="15" t="s">
        <v>16</v>
      </c>
      <c r="G13" s="16">
        <v>139.41999999999999</v>
      </c>
    </row>
    <row r="14" spans="1:7" s="17" customFormat="1" ht="28.8" x14ac:dyDescent="0.3">
      <c r="A14" s="12" t="s">
        <v>21</v>
      </c>
      <c r="B14" s="12" t="s">
        <v>23</v>
      </c>
      <c r="C14" s="12" t="s">
        <v>24</v>
      </c>
      <c r="D14" s="13">
        <v>45330</v>
      </c>
      <c r="E14" s="14" t="s">
        <v>26</v>
      </c>
      <c r="F14" s="15" t="s">
        <v>14</v>
      </c>
      <c r="G14" s="16">
        <v>27.9</v>
      </c>
    </row>
    <row r="15" spans="1:7" s="17" customFormat="1" x14ac:dyDescent="0.3">
      <c r="A15" s="12" t="s">
        <v>21</v>
      </c>
      <c r="B15" s="12" t="s">
        <v>23</v>
      </c>
      <c r="C15" s="12" t="s">
        <v>24</v>
      </c>
      <c r="D15" s="13">
        <v>45328</v>
      </c>
      <c r="E15" s="14" t="s">
        <v>33</v>
      </c>
      <c r="F15" s="15" t="s">
        <v>16</v>
      </c>
      <c r="G15" s="16">
        <v>189.25</v>
      </c>
    </row>
    <row r="16" spans="1:7" s="17" customFormat="1" x14ac:dyDescent="0.3">
      <c r="A16" s="12" t="s">
        <v>21</v>
      </c>
      <c r="B16" s="12" t="s">
        <v>23</v>
      </c>
      <c r="C16" s="12" t="s">
        <v>24</v>
      </c>
      <c r="D16" s="13">
        <v>45302</v>
      </c>
      <c r="E16" s="14" t="s">
        <v>33</v>
      </c>
      <c r="F16" s="15" t="s">
        <v>16</v>
      </c>
      <c r="G16" s="16">
        <v>162.94</v>
      </c>
    </row>
    <row r="17" spans="1:7" s="17" customFormat="1" ht="28.8" x14ac:dyDescent="0.3">
      <c r="A17" s="12" t="s">
        <v>21</v>
      </c>
      <c r="B17" s="12" t="s">
        <v>23</v>
      </c>
      <c r="C17" s="12" t="s">
        <v>24</v>
      </c>
      <c r="D17" s="13">
        <v>45274</v>
      </c>
      <c r="E17" s="14" t="s">
        <v>26</v>
      </c>
      <c r="F17" s="15" t="s">
        <v>14</v>
      </c>
      <c r="G17" s="16">
        <v>53.55</v>
      </c>
    </row>
    <row r="18" spans="1:7" s="17" customFormat="1" ht="28.8" x14ac:dyDescent="0.3">
      <c r="A18" s="12" t="s">
        <v>21</v>
      </c>
      <c r="B18" s="12" t="s">
        <v>23</v>
      </c>
      <c r="C18" s="12" t="s">
        <v>24</v>
      </c>
      <c r="D18" s="13">
        <v>45273</v>
      </c>
      <c r="E18" s="14" t="s">
        <v>26</v>
      </c>
      <c r="F18" s="15" t="s">
        <v>14</v>
      </c>
      <c r="G18" s="16">
        <v>17.940000000000001</v>
      </c>
    </row>
    <row r="19" spans="1:7" s="17" customFormat="1" ht="28.8" x14ac:dyDescent="0.3">
      <c r="A19" s="12" t="s">
        <v>21</v>
      </c>
      <c r="B19" s="12" t="s">
        <v>23</v>
      </c>
      <c r="C19" s="12" t="s">
        <v>24</v>
      </c>
      <c r="D19" s="13">
        <v>45271</v>
      </c>
      <c r="E19" s="14" t="s">
        <v>26</v>
      </c>
      <c r="F19" s="15" t="s">
        <v>14</v>
      </c>
      <c r="G19" s="16">
        <v>39.35</v>
      </c>
    </row>
    <row r="20" spans="1:7" s="17" customFormat="1" ht="28.8" x14ac:dyDescent="0.3">
      <c r="A20" s="12" t="s">
        <v>21</v>
      </c>
      <c r="B20" s="12" t="s">
        <v>23</v>
      </c>
      <c r="C20" s="12" t="s">
        <v>24</v>
      </c>
      <c r="D20" s="13">
        <v>45265</v>
      </c>
      <c r="E20" s="14" t="s">
        <v>26</v>
      </c>
      <c r="F20" s="15" t="s">
        <v>14</v>
      </c>
      <c r="G20" s="16">
        <v>12</v>
      </c>
    </row>
    <row r="21" spans="1:7" s="17" customFormat="1" ht="28.8" x14ac:dyDescent="0.3">
      <c r="A21" s="12" t="s">
        <v>21</v>
      </c>
      <c r="B21" s="12" t="s">
        <v>23</v>
      </c>
      <c r="C21" s="12" t="s">
        <v>24</v>
      </c>
      <c r="D21" s="13">
        <v>45265</v>
      </c>
      <c r="E21" s="14" t="s">
        <v>26</v>
      </c>
      <c r="F21" s="15" t="s">
        <v>14</v>
      </c>
      <c r="G21" s="16">
        <v>20</v>
      </c>
    </row>
    <row r="22" spans="1:7" s="17" customFormat="1" x14ac:dyDescent="0.3">
      <c r="A22" s="12" t="s">
        <v>21</v>
      </c>
      <c r="B22" s="12" t="s">
        <v>23</v>
      </c>
      <c r="C22" s="12" t="s">
        <v>24</v>
      </c>
      <c r="D22" s="13">
        <v>45264</v>
      </c>
      <c r="E22" s="14" t="s">
        <v>25</v>
      </c>
      <c r="F22" s="15" t="s">
        <v>20</v>
      </c>
      <c r="G22" s="16">
        <v>16.8</v>
      </c>
    </row>
    <row r="23" spans="1:7" s="17" customFormat="1" ht="28.8" x14ac:dyDescent="0.3">
      <c r="A23" s="12" t="s">
        <v>21</v>
      </c>
      <c r="B23" s="12" t="s">
        <v>23</v>
      </c>
      <c r="C23" s="12" t="s">
        <v>24</v>
      </c>
      <c r="D23" s="13">
        <v>45264</v>
      </c>
      <c r="E23" s="14" t="s">
        <v>26</v>
      </c>
      <c r="F23" s="15" t="s">
        <v>14</v>
      </c>
      <c r="G23" s="16">
        <v>44.85</v>
      </c>
    </row>
    <row r="24" spans="1:7" s="17" customFormat="1" ht="28.8" x14ac:dyDescent="0.3">
      <c r="A24" s="12" t="s">
        <v>21</v>
      </c>
      <c r="B24" s="12" t="s">
        <v>23</v>
      </c>
      <c r="C24" s="12" t="s">
        <v>24</v>
      </c>
      <c r="D24" s="13">
        <v>45260</v>
      </c>
      <c r="E24" s="14" t="s">
        <v>26</v>
      </c>
      <c r="F24" s="15" t="s">
        <v>14</v>
      </c>
      <c r="G24" s="16">
        <v>45.65</v>
      </c>
    </row>
    <row r="25" spans="1:7" s="17" customFormat="1" x14ac:dyDescent="0.3">
      <c r="A25" s="12" t="s">
        <v>21</v>
      </c>
      <c r="B25" s="12" t="s">
        <v>23</v>
      </c>
      <c r="C25" s="12" t="s">
        <v>24</v>
      </c>
      <c r="D25" s="13">
        <v>45260</v>
      </c>
      <c r="E25" s="14" t="s">
        <v>25</v>
      </c>
      <c r="F25" s="15" t="s">
        <v>20</v>
      </c>
      <c r="G25" s="16">
        <v>3.42</v>
      </c>
    </row>
    <row r="26" spans="1:7" s="17" customFormat="1" ht="28.8" x14ac:dyDescent="0.3">
      <c r="A26" s="12" t="s">
        <v>21</v>
      </c>
      <c r="B26" s="12" t="s">
        <v>23</v>
      </c>
      <c r="C26" s="12" t="s">
        <v>24</v>
      </c>
      <c r="D26" s="13">
        <v>45259</v>
      </c>
      <c r="E26" s="14" t="s">
        <v>26</v>
      </c>
      <c r="F26" s="15" t="s">
        <v>14</v>
      </c>
      <c r="G26" s="16">
        <v>65.099999999999994</v>
      </c>
    </row>
    <row r="27" spans="1:7" s="17" customFormat="1" ht="28.8" x14ac:dyDescent="0.3">
      <c r="A27" s="12" t="s">
        <v>21</v>
      </c>
      <c r="B27" s="12" t="s">
        <v>23</v>
      </c>
      <c r="C27" s="12" t="s">
        <v>24</v>
      </c>
      <c r="D27" s="13">
        <v>45258</v>
      </c>
      <c r="E27" s="14" t="s">
        <v>26</v>
      </c>
      <c r="F27" s="15" t="s">
        <v>14</v>
      </c>
      <c r="G27" s="16">
        <v>41.4</v>
      </c>
    </row>
    <row r="28" spans="1:7" s="17" customFormat="1" ht="28.8" x14ac:dyDescent="0.3">
      <c r="A28" s="12" t="s">
        <v>21</v>
      </c>
      <c r="B28" s="12" t="s">
        <v>23</v>
      </c>
      <c r="C28" s="12" t="s">
        <v>24</v>
      </c>
      <c r="D28" s="13">
        <v>45257</v>
      </c>
      <c r="E28" s="14" t="s">
        <v>26</v>
      </c>
      <c r="F28" s="15" t="s">
        <v>14</v>
      </c>
      <c r="G28" s="16">
        <v>30.4</v>
      </c>
    </row>
    <row r="29" spans="1:7" s="17" customFormat="1" ht="28.8" x14ac:dyDescent="0.3">
      <c r="A29" s="12" t="s">
        <v>21</v>
      </c>
      <c r="B29" s="12" t="s">
        <v>23</v>
      </c>
      <c r="C29" s="12" t="s">
        <v>24</v>
      </c>
      <c r="D29" s="13">
        <v>45257</v>
      </c>
      <c r="E29" s="14" t="s">
        <v>26</v>
      </c>
      <c r="F29" s="15" t="s">
        <v>14</v>
      </c>
      <c r="G29" s="16">
        <v>7.5</v>
      </c>
    </row>
    <row r="30" spans="1:7" s="17" customFormat="1" ht="28.8" x14ac:dyDescent="0.3">
      <c r="A30" s="12" t="s">
        <v>21</v>
      </c>
      <c r="B30" s="12" t="s">
        <v>23</v>
      </c>
      <c r="C30" s="12" t="s">
        <v>24</v>
      </c>
      <c r="D30" s="13">
        <v>45253</v>
      </c>
      <c r="E30" s="14" t="s">
        <v>26</v>
      </c>
      <c r="F30" s="15" t="s">
        <v>14</v>
      </c>
      <c r="G30" s="16">
        <v>13.95</v>
      </c>
    </row>
    <row r="31" spans="1:7" s="17" customFormat="1" x14ac:dyDescent="0.3">
      <c r="A31" s="12" t="s">
        <v>21</v>
      </c>
      <c r="B31" s="12" t="s">
        <v>23</v>
      </c>
      <c r="C31" s="12" t="s">
        <v>24</v>
      </c>
      <c r="D31" s="13">
        <v>45252</v>
      </c>
      <c r="E31" s="14" t="s">
        <v>33</v>
      </c>
      <c r="F31" s="15" t="s">
        <v>16</v>
      </c>
      <c r="G31" s="16">
        <v>181.49</v>
      </c>
    </row>
    <row r="32" spans="1:7" s="17" customFormat="1" ht="28.8" x14ac:dyDescent="0.3">
      <c r="A32" s="12" t="s">
        <v>21</v>
      </c>
      <c r="B32" s="12" t="s">
        <v>23</v>
      </c>
      <c r="C32" s="12" t="s">
        <v>24</v>
      </c>
      <c r="D32" s="13">
        <v>45250</v>
      </c>
      <c r="E32" s="14" t="s">
        <v>26</v>
      </c>
      <c r="F32" s="15" t="s">
        <v>14</v>
      </c>
      <c r="G32" s="16">
        <v>27.9</v>
      </c>
    </row>
    <row r="33" spans="1:7" s="17" customFormat="1" x14ac:dyDescent="0.3">
      <c r="A33" s="12" t="s">
        <v>21</v>
      </c>
      <c r="B33" s="12" t="s">
        <v>23</v>
      </c>
      <c r="C33" s="12" t="s">
        <v>24</v>
      </c>
      <c r="D33" s="13">
        <v>45234</v>
      </c>
      <c r="E33" s="14" t="s">
        <v>25</v>
      </c>
      <c r="F33" s="15" t="s">
        <v>20</v>
      </c>
      <c r="G33" s="16">
        <v>173.77</v>
      </c>
    </row>
    <row r="34" spans="1:7" s="17" customFormat="1" ht="28.8" x14ac:dyDescent="0.3">
      <c r="A34" s="12" t="s">
        <v>21</v>
      </c>
      <c r="B34" s="12" t="s">
        <v>23</v>
      </c>
      <c r="C34" s="12" t="s">
        <v>24</v>
      </c>
      <c r="D34" s="13">
        <v>45234</v>
      </c>
      <c r="E34" s="14" t="s">
        <v>26</v>
      </c>
      <c r="F34" s="15" t="s">
        <v>14</v>
      </c>
      <c r="G34" s="16">
        <v>13.8</v>
      </c>
    </row>
    <row r="35" spans="1:7" s="17" customFormat="1" ht="28.8" x14ac:dyDescent="0.3">
      <c r="A35" s="12" t="s">
        <v>21</v>
      </c>
      <c r="B35" s="12" t="s">
        <v>23</v>
      </c>
      <c r="C35" s="12" t="s">
        <v>24</v>
      </c>
      <c r="D35" s="13">
        <v>45230</v>
      </c>
      <c r="E35" s="14" t="s">
        <v>26</v>
      </c>
      <c r="F35" s="15" t="s">
        <v>14</v>
      </c>
      <c r="G35" s="16">
        <v>43.35</v>
      </c>
    </row>
    <row r="36" spans="1:7" s="17" customFormat="1" ht="28.8" x14ac:dyDescent="0.3">
      <c r="A36" s="12" t="s">
        <v>21</v>
      </c>
      <c r="B36" s="12" t="s">
        <v>23</v>
      </c>
      <c r="C36" s="12" t="s">
        <v>24</v>
      </c>
      <c r="D36" s="13">
        <v>45229</v>
      </c>
      <c r="E36" s="14" t="s">
        <v>26</v>
      </c>
      <c r="F36" s="15" t="s">
        <v>14</v>
      </c>
      <c r="G36" s="16">
        <v>93</v>
      </c>
    </row>
    <row r="37" spans="1:7" s="17" customFormat="1" ht="28.8" x14ac:dyDescent="0.3">
      <c r="A37" s="12" t="s">
        <v>21</v>
      </c>
      <c r="B37" s="12" t="s">
        <v>23</v>
      </c>
      <c r="C37" s="12" t="s">
        <v>24</v>
      </c>
      <c r="D37" s="13">
        <v>45225</v>
      </c>
      <c r="E37" s="14" t="s">
        <v>26</v>
      </c>
      <c r="F37" s="15" t="s">
        <v>14</v>
      </c>
      <c r="G37" s="16">
        <v>5.99</v>
      </c>
    </row>
    <row r="38" spans="1:7" s="17" customFormat="1" ht="28.8" x14ac:dyDescent="0.3">
      <c r="A38" s="12" t="s">
        <v>21</v>
      </c>
      <c r="B38" s="12" t="s">
        <v>23</v>
      </c>
      <c r="C38" s="12" t="s">
        <v>24</v>
      </c>
      <c r="D38" s="13">
        <v>45225</v>
      </c>
      <c r="E38" s="14" t="s">
        <v>26</v>
      </c>
      <c r="F38" s="15" t="s">
        <v>14</v>
      </c>
      <c r="G38" s="16">
        <v>14.8</v>
      </c>
    </row>
    <row r="39" spans="1:7" s="17" customFormat="1" ht="28.8" x14ac:dyDescent="0.3">
      <c r="A39" s="12" t="s">
        <v>21</v>
      </c>
      <c r="B39" s="12" t="s">
        <v>23</v>
      </c>
      <c r="C39" s="12" t="s">
        <v>24</v>
      </c>
      <c r="D39" s="13">
        <v>45225</v>
      </c>
      <c r="E39" s="14" t="s">
        <v>26</v>
      </c>
      <c r="F39" s="15" t="s">
        <v>20</v>
      </c>
      <c r="G39" s="16">
        <v>21.2</v>
      </c>
    </row>
    <row r="40" spans="1:7" s="17" customFormat="1" ht="43.2" x14ac:dyDescent="0.3">
      <c r="A40" s="12" t="s">
        <v>21</v>
      </c>
      <c r="B40" s="12" t="s">
        <v>23</v>
      </c>
      <c r="C40" s="12" t="s">
        <v>24</v>
      </c>
      <c r="D40" s="13">
        <v>45224</v>
      </c>
      <c r="E40" s="14" t="s">
        <v>27</v>
      </c>
      <c r="F40" s="15" t="s">
        <v>14</v>
      </c>
      <c r="G40" s="16">
        <v>90.06</v>
      </c>
    </row>
    <row r="41" spans="1:7" s="17" customFormat="1" ht="28.8" x14ac:dyDescent="0.3">
      <c r="A41" s="12" t="s">
        <v>21</v>
      </c>
      <c r="B41" s="12" t="s">
        <v>23</v>
      </c>
      <c r="C41" s="12" t="s">
        <v>24</v>
      </c>
      <c r="D41" s="13">
        <v>45222</v>
      </c>
      <c r="E41" s="14" t="s">
        <v>28</v>
      </c>
      <c r="F41" s="15" t="s">
        <v>14</v>
      </c>
      <c r="G41" s="16">
        <v>110.75</v>
      </c>
    </row>
    <row r="42" spans="1:7" s="17" customFormat="1" ht="28.8" x14ac:dyDescent="0.3">
      <c r="A42" s="12" t="s">
        <v>21</v>
      </c>
      <c r="B42" s="12" t="s">
        <v>23</v>
      </c>
      <c r="C42" s="12" t="s">
        <v>24</v>
      </c>
      <c r="D42" s="13">
        <v>45217</v>
      </c>
      <c r="E42" s="14" t="s">
        <v>26</v>
      </c>
      <c r="F42" s="15" t="s">
        <v>14</v>
      </c>
      <c r="G42" s="16">
        <v>77</v>
      </c>
    </row>
    <row r="43" spans="1:7" s="17" customFormat="1" ht="28.8" x14ac:dyDescent="0.3">
      <c r="A43" s="12" t="s">
        <v>21</v>
      </c>
      <c r="B43" s="12" t="s">
        <v>23</v>
      </c>
      <c r="C43" s="12" t="s">
        <v>24</v>
      </c>
      <c r="D43" s="13">
        <v>45216</v>
      </c>
      <c r="E43" s="14" t="s">
        <v>26</v>
      </c>
      <c r="F43" s="15" t="s">
        <v>14</v>
      </c>
      <c r="G43" s="16">
        <v>27.03</v>
      </c>
    </row>
    <row r="44" spans="1:7" s="17" customFormat="1" ht="28.8" x14ac:dyDescent="0.3">
      <c r="A44" s="12" t="s">
        <v>21</v>
      </c>
      <c r="B44" s="12" t="s">
        <v>23</v>
      </c>
      <c r="C44" s="12" t="s">
        <v>24</v>
      </c>
      <c r="D44" s="13">
        <v>45215</v>
      </c>
      <c r="E44" s="14" t="s">
        <v>26</v>
      </c>
      <c r="F44" s="15" t="s">
        <v>14</v>
      </c>
      <c r="G44" s="16">
        <v>12.78</v>
      </c>
    </row>
    <row r="45" spans="1:7" s="17" customFormat="1" ht="28.8" x14ac:dyDescent="0.3">
      <c r="A45" s="12" t="s">
        <v>21</v>
      </c>
      <c r="B45" s="12" t="s">
        <v>23</v>
      </c>
      <c r="C45" s="12" t="s">
        <v>24</v>
      </c>
      <c r="D45" s="13">
        <v>45209</v>
      </c>
      <c r="E45" s="14" t="s">
        <v>28</v>
      </c>
      <c r="F45" s="15" t="s">
        <v>14</v>
      </c>
      <c r="G45" s="16">
        <v>193.24</v>
      </c>
    </row>
    <row r="46" spans="1:7" s="17" customFormat="1" ht="28.8" x14ac:dyDescent="0.3">
      <c r="A46" s="12" t="s">
        <v>21</v>
      </c>
      <c r="B46" s="12" t="s">
        <v>23</v>
      </c>
      <c r="C46" s="12" t="s">
        <v>24</v>
      </c>
      <c r="D46" s="13">
        <v>45208</v>
      </c>
      <c r="E46" s="14" t="s">
        <v>26</v>
      </c>
      <c r="F46" s="15" t="s">
        <v>14</v>
      </c>
      <c r="G46" s="16">
        <v>12.45</v>
      </c>
    </row>
    <row r="47" spans="1:7" s="17" customFormat="1" x14ac:dyDescent="0.3">
      <c r="A47" s="12" t="s">
        <v>21</v>
      </c>
      <c r="B47" s="12" t="s">
        <v>23</v>
      </c>
      <c r="C47" s="12" t="s">
        <v>24</v>
      </c>
      <c r="D47" s="13">
        <v>45204</v>
      </c>
      <c r="E47" s="14" t="s">
        <v>25</v>
      </c>
      <c r="F47" s="15" t="s">
        <v>20</v>
      </c>
      <c r="G47" s="16">
        <v>179.18</v>
      </c>
    </row>
    <row r="48" spans="1:7" s="17" customFormat="1" ht="43.2" x14ac:dyDescent="0.3">
      <c r="A48" s="12" t="s">
        <v>21</v>
      </c>
      <c r="B48" s="12" t="s">
        <v>23</v>
      </c>
      <c r="C48" s="12" t="s">
        <v>24</v>
      </c>
      <c r="D48" s="13">
        <v>45196</v>
      </c>
      <c r="E48" s="14" t="s">
        <v>29</v>
      </c>
      <c r="F48" s="15" t="s">
        <v>14</v>
      </c>
      <c r="G48" s="16">
        <v>157.25</v>
      </c>
    </row>
    <row r="49" spans="1:7" s="17" customFormat="1" x14ac:dyDescent="0.3">
      <c r="A49" s="12" t="s">
        <v>21</v>
      </c>
      <c r="B49" s="12" t="s">
        <v>23</v>
      </c>
      <c r="C49" s="12" t="s">
        <v>24</v>
      </c>
      <c r="D49" s="13">
        <v>45196</v>
      </c>
      <c r="E49" s="14" t="s">
        <v>25</v>
      </c>
      <c r="F49" s="15" t="s">
        <v>20</v>
      </c>
      <c r="G49" s="16">
        <v>12.95</v>
      </c>
    </row>
    <row r="50" spans="1:7" s="17" customFormat="1" ht="28.8" x14ac:dyDescent="0.3">
      <c r="A50" s="12" t="s">
        <v>21</v>
      </c>
      <c r="B50" s="12" t="s">
        <v>23</v>
      </c>
      <c r="C50" s="12" t="s">
        <v>24</v>
      </c>
      <c r="D50" s="13">
        <v>45190</v>
      </c>
      <c r="E50" s="14" t="s">
        <v>26</v>
      </c>
      <c r="F50" s="15" t="s">
        <v>14</v>
      </c>
      <c r="G50" s="16">
        <v>12.35</v>
      </c>
    </row>
    <row r="51" spans="1:7" s="17" customFormat="1" ht="28.8" x14ac:dyDescent="0.3">
      <c r="A51" s="12" t="s">
        <v>21</v>
      </c>
      <c r="B51" s="12" t="s">
        <v>23</v>
      </c>
      <c r="C51" s="12" t="s">
        <v>24</v>
      </c>
      <c r="D51" s="13">
        <v>45188</v>
      </c>
      <c r="E51" s="14" t="s">
        <v>26</v>
      </c>
      <c r="F51" s="15" t="s">
        <v>14</v>
      </c>
      <c r="G51" s="16">
        <v>11.95</v>
      </c>
    </row>
    <row r="52" spans="1:7" s="17" customFormat="1" ht="28.8" x14ac:dyDescent="0.3">
      <c r="A52" s="12" t="s">
        <v>21</v>
      </c>
      <c r="B52" s="12" t="s">
        <v>23</v>
      </c>
      <c r="C52" s="12" t="s">
        <v>24</v>
      </c>
      <c r="D52" s="13">
        <v>45187</v>
      </c>
      <c r="E52" s="14" t="s">
        <v>30</v>
      </c>
      <c r="F52" s="15" t="s">
        <v>17</v>
      </c>
      <c r="G52" s="16">
        <v>629.75</v>
      </c>
    </row>
    <row r="53" spans="1:7" s="17" customFormat="1" ht="28.8" x14ac:dyDescent="0.3">
      <c r="A53" s="12" t="s">
        <v>21</v>
      </c>
      <c r="B53" s="12" t="s">
        <v>23</v>
      </c>
      <c r="C53" s="12" t="s">
        <v>24</v>
      </c>
      <c r="D53" s="13">
        <v>45187</v>
      </c>
      <c r="E53" s="14" t="s">
        <v>26</v>
      </c>
      <c r="F53" s="15" t="s">
        <v>14</v>
      </c>
      <c r="G53" s="16">
        <v>30.4</v>
      </c>
    </row>
    <row r="54" spans="1:7" s="17" customFormat="1" x14ac:dyDescent="0.3">
      <c r="A54" s="12" t="s">
        <v>21</v>
      </c>
      <c r="B54" s="12" t="s">
        <v>23</v>
      </c>
      <c r="C54" s="12" t="s">
        <v>24</v>
      </c>
      <c r="D54" s="13">
        <v>45182</v>
      </c>
      <c r="E54" s="14" t="s">
        <v>25</v>
      </c>
      <c r="F54" s="15" t="s">
        <v>20</v>
      </c>
      <c r="G54" s="16">
        <v>14.2</v>
      </c>
    </row>
    <row r="55" spans="1:7" s="17" customFormat="1" x14ac:dyDescent="0.3">
      <c r="A55" s="12" t="s">
        <v>21</v>
      </c>
      <c r="B55" s="12" t="s">
        <v>23</v>
      </c>
      <c r="C55" s="12" t="s">
        <v>24</v>
      </c>
      <c r="D55" s="13">
        <v>45180</v>
      </c>
      <c r="E55" s="14" t="s">
        <v>22</v>
      </c>
      <c r="F55" s="15" t="s">
        <v>14</v>
      </c>
      <c r="G55" s="16">
        <v>51.3</v>
      </c>
    </row>
    <row r="56" spans="1:7" s="17" customFormat="1" x14ac:dyDescent="0.3">
      <c r="A56" s="12" t="s">
        <v>21</v>
      </c>
      <c r="B56" s="12" t="s">
        <v>23</v>
      </c>
      <c r="C56" s="12" t="s">
        <v>24</v>
      </c>
      <c r="D56" s="13">
        <v>45173</v>
      </c>
      <c r="E56" s="14" t="s">
        <v>25</v>
      </c>
      <c r="F56" s="15" t="s">
        <v>20</v>
      </c>
      <c r="G56" s="16">
        <v>15.45</v>
      </c>
    </row>
    <row r="57" spans="1:7" s="17" customFormat="1" x14ac:dyDescent="0.3">
      <c r="A57" s="12" t="s">
        <v>21</v>
      </c>
      <c r="B57" s="12" t="s">
        <v>23</v>
      </c>
      <c r="C57" s="12" t="s">
        <v>24</v>
      </c>
      <c r="D57" s="13">
        <v>45168</v>
      </c>
      <c r="E57" s="14" t="s">
        <v>22</v>
      </c>
      <c r="F57" s="15" t="s">
        <v>14</v>
      </c>
      <c r="G57" s="16">
        <v>92.6</v>
      </c>
    </row>
    <row r="58" spans="1:7" s="17" customFormat="1" x14ac:dyDescent="0.3">
      <c r="A58" s="12" t="s">
        <v>21</v>
      </c>
      <c r="B58" s="12" t="s">
        <v>23</v>
      </c>
      <c r="C58" s="12" t="s">
        <v>24</v>
      </c>
      <c r="D58" s="13">
        <v>45167</v>
      </c>
      <c r="E58" s="14" t="s">
        <v>22</v>
      </c>
      <c r="F58" s="15" t="s">
        <v>14</v>
      </c>
      <c r="G58" s="16">
        <v>58.35</v>
      </c>
    </row>
    <row r="59" spans="1:7" s="17" customFormat="1" x14ac:dyDescent="0.3">
      <c r="A59" s="12" t="s">
        <v>21</v>
      </c>
      <c r="B59" s="12" t="s">
        <v>23</v>
      </c>
      <c r="C59" s="12" t="s">
        <v>24</v>
      </c>
      <c r="D59" s="13">
        <v>45150</v>
      </c>
      <c r="E59" s="14" t="s">
        <v>25</v>
      </c>
      <c r="F59" s="15" t="s">
        <v>20</v>
      </c>
      <c r="G59" s="16">
        <v>131.31</v>
      </c>
    </row>
    <row r="60" spans="1:7" s="17" customFormat="1" x14ac:dyDescent="0.3">
      <c r="A60" s="12" t="s">
        <v>21</v>
      </c>
      <c r="B60" s="12" t="s">
        <v>23</v>
      </c>
      <c r="C60" s="12" t="s">
        <v>24</v>
      </c>
      <c r="D60" s="13">
        <v>45134</v>
      </c>
      <c r="E60" s="14" t="s">
        <v>25</v>
      </c>
      <c r="F60" s="15" t="s">
        <v>20</v>
      </c>
      <c r="G60" s="16">
        <v>12.35</v>
      </c>
    </row>
    <row r="61" spans="1:7" s="17" customFormat="1" x14ac:dyDescent="0.3">
      <c r="A61" s="12" t="s">
        <v>21</v>
      </c>
      <c r="B61" s="12" t="s">
        <v>23</v>
      </c>
      <c r="C61" s="12" t="s">
        <v>24</v>
      </c>
      <c r="D61" s="13">
        <v>45133</v>
      </c>
      <c r="E61" s="14" t="s">
        <v>25</v>
      </c>
      <c r="F61" s="15" t="s">
        <v>20</v>
      </c>
      <c r="G61" s="16">
        <v>14.95</v>
      </c>
    </row>
    <row r="62" spans="1:7" s="17" customFormat="1" x14ac:dyDescent="0.3">
      <c r="A62" s="12" t="s">
        <v>21</v>
      </c>
      <c r="B62" s="12" t="s">
        <v>23</v>
      </c>
      <c r="C62" s="12" t="s">
        <v>24</v>
      </c>
      <c r="D62" s="13">
        <v>45127</v>
      </c>
      <c r="E62" s="14" t="s">
        <v>22</v>
      </c>
      <c r="F62" s="15" t="s">
        <v>14</v>
      </c>
      <c r="G62" s="16">
        <v>92</v>
      </c>
    </row>
    <row r="63" spans="1:7" s="17" customFormat="1" x14ac:dyDescent="0.3">
      <c r="A63" s="12" t="s">
        <v>21</v>
      </c>
      <c r="B63" s="12" t="s">
        <v>23</v>
      </c>
      <c r="C63" s="12" t="s">
        <v>24</v>
      </c>
      <c r="D63" s="13">
        <v>45126</v>
      </c>
      <c r="E63" s="14" t="s">
        <v>22</v>
      </c>
      <c r="F63" s="15" t="s">
        <v>14</v>
      </c>
      <c r="G63" s="16">
        <v>92.5</v>
      </c>
    </row>
    <row r="64" spans="1:7" s="17" customFormat="1" x14ac:dyDescent="0.3">
      <c r="A64" s="12" t="s">
        <v>21</v>
      </c>
      <c r="B64" s="12" t="s">
        <v>23</v>
      </c>
      <c r="C64" s="12" t="s">
        <v>24</v>
      </c>
      <c r="D64" s="13">
        <v>45126</v>
      </c>
      <c r="E64" s="14" t="s">
        <v>25</v>
      </c>
      <c r="F64" s="15" t="s">
        <v>20</v>
      </c>
      <c r="G64" s="16">
        <v>26.26</v>
      </c>
    </row>
    <row r="65" spans="1:7" s="17" customFormat="1" x14ac:dyDescent="0.3">
      <c r="A65" s="12" t="s">
        <v>21</v>
      </c>
      <c r="B65" s="12" t="s">
        <v>23</v>
      </c>
      <c r="C65" s="12" t="s">
        <v>24</v>
      </c>
      <c r="D65" s="13">
        <v>45125</v>
      </c>
      <c r="E65" s="14" t="s">
        <v>25</v>
      </c>
      <c r="F65" s="15" t="s">
        <v>20</v>
      </c>
      <c r="G65" s="16">
        <v>13.45</v>
      </c>
    </row>
    <row r="66" spans="1:7" s="17" customFormat="1" x14ac:dyDescent="0.3">
      <c r="A66" s="12" t="s">
        <v>21</v>
      </c>
      <c r="B66" s="12" t="s">
        <v>23</v>
      </c>
      <c r="C66" s="12" t="s">
        <v>24</v>
      </c>
      <c r="D66" s="13">
        <v>45124</v>
      </c>
      <c r="E66" s="14" t="s">
        <v>25</v>
      </c>
      <c r="F66" s="15" t="s">
        <v>20</v>
      </c>
      <c r="G66" s="16">
        <v>14.95</v>
      </c>
    </row>
    <row r="67" spans="1:7" s="17" customFormat="1" x14ac:dyDescent="0.3">
      <c r="A67" s="12" t="s">
        <v>21</v>
      </c>
      <c r="B67" s="12" t="s">
        <v>23</v>
      </c>
      <c r="C67" s="12" t="s">
        <v>24</v>
      </c>
      <c r="D67" s="13">
        <v>45118</v>
      </c>
      <c r="E67" s="14" t="s">
        <v>25</v>
      </c>
      <c r="F67" s="15" t="s">
        <v>20</v>
      </c>
      <c r="G67" s="16">
        <v>27.9</v>
      </c>
    </row>
    <row r="68" spans="1:7" s="17" customFormat="1" x14ac:dyDescent="0.3">
      <c r="A68" s="12" t="s">
        <v>21</v>
      </c>
      <c r="B68" s="12" t="s">
        <v>23</v>
      </c>
      <c r="C68" s="12" t="s">
        <v>24</v>
      </c>
      <c r="D68" s="13">
        <v>45117</v>
      </c>
      <c r="E68" s="14" t="s">
        <v>25</v>
      </c>
      <c r="F68" s="15" t="s">
        <v>20</v>
      </c>
      <c r="G68" s="16">
        <v>26.4</v>
      </c>
    </row>
    <row r="69" spans="1:7" s="17" customFormat="1" x14ac:dyDescent="0.3">
      <c r="A69" s="12" t="s">
        <v>21</v>
      </c>
      <c r="B69" s="12" t="s">
        <v>23</v>
      </c>
      <c r="C69" s="12" t="s">
        <v>24</v>
      </c>
      <c r="D69" s="13">
        <v>45113</v>
      </c>
      <c r="E69" s="14" t="s">
        <v>25</v>
      </c>
      <c r="F69" s="15" t="s">
        <v>20</v>
      </c>
      <c r="G69" s="16">
        <v>12.45</v>
      </c>
    </row>
    <row r="70" spans="1:7" s="17" customFormat="1" x14ac:dyDescent="0.3">
      <c r="A70" s="12" t="s">
        <v>21</v>
      </c>
      <c r="B70" s="12" t="s">
        <v>23</v>
      </c>
      <c r="C70" s="12" t="s">
        <v>24</v>
      </c>
      <c r="D70" s="13">
        <v>45103</v>
      </c>
      <c r="E70" s="14" t="s">
        <v>25</v>
      </c>
      <c r="F70" s="15" t="s">
        <v>20</v>
      </c>
      <c r="G70" s="16">
        <v>3.35</v>
      </c>
    </row>
  </sheetData>
  <sortState ref="A4:G70">
    <sortCondition descending="1" ref="D4:D70"/>
  </sortState>
  <mergeCells count="2">
    <mergeCell ref="A1:G1"/>
    <mergeCell ref="A2:G2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catálogo!$A$1:$A$5</xm:f>
          </x14:formula1>
          <xm:sqref>F1 F53:F1048576</xm:sqref>
        </x14:dataValidation>
        <x14:dataValidation type="list" allowBlank="1" showInputMessage="1" showErrorMessage="1">
          <x14:formula1>
            <xm:f>catálogo!$A$1:$A$7</xm:f>
          </x14:formula1>
          <xm:sqref>F3</xm:sqref>
        </x14:dataValidation>
        <x14:dataValidation type="list" allowBlank="1" showInputMessage="1" showErrorMessage="1">
          <x14:formula1>
            <xm:f>'S:\Coordinacion Atencion Ciudadana\0_TRANSPARENCIA\CONTENIDOS PORTAL\FICHAS PERSONA\Gastos de Viaje y Protocolarios\2024\2024_2 Trim\0_RECIBIDO CONSEJERIA\01 CONSEJERA Fátima Matute\[CONSEJERA.xlsx]catálogo'!#REF!</xm:f>
          </x14:formula1>
          <xm:sqref>F11:F52</xm:sqref>
        </x14:dataValidation>
        <x14:dataValidation type="list" allowBlank="1" showInputMessage="1" showErrorMessage="1">
          <x14:formula1>
            <xm:f>'S:\Coordinacion Atencion Ciudadana\0_TRANSPARENCIA\CONTENIDOS PORTAL\FICHAS PERSONA\Gastos de Viaje y Protocolarios\2024\2024_2 Trim\0_RECIBIDO CONSEJERIA\01 CONSEJERA Fátima Matute\[CONSEJERA.xlsx]catálogo'!#REF!</xm:f>
          </x14:formula1>
          <xm:sqref>F4:F10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90" zoomScaleNormal="90" workbookViewId="0">
      <selection activeCell="A2" sqref="A2:H2"/>
    </sheetView>
  </sheetViews>
  <sheetFormatPr baseColWidth="10" defaultColWidth="11.44140625" defaultRowHeight="14.4" x14ac:dyDescent="0.3"/>
  <cols>
    <col min="1" max="1" width="15.109375" bestFit="1" customWidth="1"/>
    <col min="2" max="2" width="11.6640625" bestFit="1" customWidth="1"/>
    <col min="3" max="3" width="38.88671875" bestFit="1" customWidth="1"/>
    <col min="4" max="4" width="31.5546875" bestFit="1" customWidth="1"/>
    <col min="5" max="5" width="66.109375" customWidth="1"/>
    <col min="6" max="6" width="17.88671875" bestFit="1" customWidth="1"/>
    <col min="7" max="7" width="18.109375" bestFit="1" customWidth="1"/>
    <col min="8" max="8" width="19.44140625" bestFit="1" customWidth="1"/>
  </cols>
  <sheetData>
    <row r="1" spans="1:8" ht="18" x14ac:dyDescent="0.3">
      <c r="A1" s="20" t="s">
        <v>8</v>
      </c>
      <c r="B1" s="20"/>
      <c r="C1" s="21"/>
      <c r="D1" s="21"/>
      <c r="E1" s="21"/>
      <c r="F1" s="21"/>
      <c r="G1" s="21"/>
      <c r="H1" s="21"/>
    </row>
    <row r="2" spans="1:8" ht="18" x14ac:dyDescent="0.3">
      <c r="A2" s="22" t="s">
        <v>50</v>
      </c>
      <c r="B2" s="22"/>
      <c r="C2" s="22"/>
      <c r="D2" s="22"/>
      <c r="E2" s="22"/>
      <c r="F2" s="22"/>
      <c r="G2" s="22"/>
      <c r="H2" s="22"/>
    </row>
    <row r="3" spans="1:8" ht="18" x14ac:dyDescent="0.3">
      <c r="A3" s="3" t="s">
        <v>1</v>
      </c>
      <c r="B3" s="3" t="s">
        <v>2</v>
      </c>
      <c r="C3" s="3" t="s">
        <v>4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</row>
    <row r="4" spans="1:8" ht="38.25" customHeight="1" x14ac:dyDescent="0.3">
      <c r="A4" s="6" t="s">
        <v>21</v>
      </c>
      <c r="B4" s="4" t="s">
        <v>23</v>
      </c>
      <c r="C4" s="8" t="s">
        <v>48</v>
      </c>
      <c r="D4" s="7" t="s">
        <v>31</v>
      </c>
      <c r="E4" s="9" t="s">
        <v>49</v>
      </c>
      <c r="F4" s="5">
        <f>803.63+121+111.54</f>
        <v>1036.17</v>
      </c>
      <c r="G4" s="5">
        <f>535.27+864.59</f>
        <v>1399.8600000000001</v>
      </c>
      <c r="H4" s="5">
        <v>353.73</v>
      </c>
    </row>
    <row r="5" spans="1:8" ht="38.25" customHeight="1" x14ac:dyDescent="0.3">
      <c r="A5" s="6" t="s">
        <v>21</v>
      </c>
      <c r="B5" s="4" t="s">
        <v>23</v>
      </c>
      <c r="C5" s="8" t="s">
        <v>45</v>
      </c>
      <c r="D5" s="7" t="s">
        <v>46</v>
      </c>
      <c r="E5" s="9" t="s">
        <v>47</v>
      </c>
      <c r="F5" s="5">
        <f>302.72+4.91+65</f>
        <v>372.63000000000005</v>
      </c>
      <c r="G5" s="5">
        <v>0</v>
      </c>
      <c r="H5" s="5">
        <v>0</v>
      </c>
    </row>
    <row r="6" spans="1:8" ht="38.25" customHeight="1" x14ac:dyDescent="0.3">
      <c r="A6" s="6" t="s">
        <v>21</v>
      </c>
      <c r="B6" s="4" t="s">
        <v>23</v>
      </c>
      <c r="C6" s="8" t="s">
        <v>42</v>
      </c>
      <c r="D6" s="7" t="s">
        <v>43</v>
      </c>
      <c r="E6" s="9" t="s">
        <v>44</v>
      </c>
      <c r="F6" s="5">
        <v>75</v>
      </c>
      <c r="G6" s="5">
        <v>401.6</v>
      </c>
      <c r="H6" s="5">
        <v>0</v>
      </c>
    </row>
    <row r="7" spans="1:8" ht="38.25" customHeight="1" x14ac:dyDescent="0.3">
      <c r="A7" s="6" t="s">
        <v>21</v>
      </c>
      <c r="B7" s="4" t="s">
        <v>23</v>
      </c>
      <c r="C7" s="8" t="s">
        <v>37</v>
      </c>
      <c r="D7" s="7" t="s">
        <v>38</v>
      </c>
      <c r="E7" s="9" t="s">
        <v>39</v>
      </c>
      <c r="F7" s="5">
        <f>623.05+65+281+34+71+110.5</f>
        <v>1184.55</v>
      </c>
      <c r="G7" s="5">
        <f>1138.64</f>
        <v>1138.6400000000001</v>
      </c>
      <c r="H7" s="5">
        <v>402.46</v>
      </c>
    </row>
    <row r="8" spans="1:8" ht="38.25" customHeight="1" x14ac:dyDescent="0.3">
      <c r="A8" s="6" t="s">
        <v>21</v>
      </c>
      <c r="B8" s="4" t="s">
        <v>23</v>
      </c>
      <c r="C8" s="8" t="s">
        <v>34</v>
      </c>
      <c r="D8" s="7" t="s">
        <v>35</v>
      </c>
      <c r="E8" s="9" t="s">
        <v>36</v>
      </c>
      <c r="F8" s="5">
        <f>125.38+30+132.67+19</f>
        <v>307.04999999999995</v>
      </c>
      <c r="G8" s="5">
        <v>182.17</v>
      </c>
      <c r="H8" s="5">
        <v>44.67</v>
      </c>
    </row>
    <row r="9" spans="1:8" ht="38.25" customHeight="1" x14ac:dyDescent="0.3">
      <c r="A9" s="6" t="s">
        <v>21</v>
      </c>
      <c r="B9" s="4" t="s">
        <v>23</v>
      </c>
      <c r="C9" s="8">
        <v>45255</v>
      </c>
      <c r="D9" s="7" t="s">
        <v>31</v>
      </c>
      <c r="E9" s="9" t="s">
        <v>32</v>
      </c>
      <c r="F9" s="5">
        <v>1021.18</v>
      </c>
      <c r="G9" s="5">
        <v>401.49</v>
      </c>
      <c r="H9" s="5"/>
    </row>
  </sheetData>
  <sortState ref="A4:H8">
    <sortCondition descending="1" ref="C4:C6"/>
  </sortState>
  <mergeCells count="2">
    <mergeCell ref="A1:H1"/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6" sqref="B6"/>
    </sheetView>
  </sheetViews>
  <sheetFormatPr baseColWidth="10" defaultColWidth="11.44140625" defaultRowHeight="14.4" x14ac:dyDescent="0.3"/>
  <cols>
    <col min="1" max="1" width="33.33203125" customWidth="1"/>
  </cols>
  <sheetData>
    <row r="1" spans="1:1" x14ac:dyDescent="0.3">
      <c r="A1" s="2" t="s">
        <v>14</v>
      </c>
    </row>
    <row r="2" spans="1:1" x14ac:dyDescent="0.3">
      <c r="A2" s="2" t="s">
        <v>15</v>
      </c>
    </row>
    <row r="3" spans="1:1" x14ac:dyDescent="0.3">
      <c r="A3" s="2" t="s">
        <v>16</v>
      </c>
    </row>
    <row r="4" spans="1:1" ht="41.4" x14ac:dyDescent="0.3">
      <c r="A4" s="2" t="s">
        <v>17</v>
      </c>
    </row>
    <row r="5" spans="1:1" x14ac:dyDescent="0.3">
      <c r="A5" s="1" t="s">
        <v>18</v>
      </c>
    </row>
    <row r="6" spans="1:1" ht="27.6" x14ac:dyDescent="0.3">
      <c r="A6" s="2" t="s">
        <v>19</v>
      </c>
    </row>
    <row r="7" spans="1:1" ht="41.4" x14ac:dyDescent="0.3">
      <c r="A7" s="2" t="s">
        <v>20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89C96C02B9C0F4BAB56EF84AC62CAE0" ma:contentTypeVersion="2" ma:contentTypeDescription="Crear nuevo documento." ma:contentTypeScope="" ma:versionID="23afd7b71d3d0df60d2a28c0e1c69615">
  <xsd:schema xmlns:xsd="http://www.w3.org/2001/XMLSchema" xmlns:xs="http://www.w3.org/2001/XMLSchema" xmlns:p="http://schemas.microsoft.com/office/2006/metadata/properties" xmlns:ns2="9a673584-ec08-4768-a18e-ae2a2b99c600" targetNamespace="http://schemas.microsoft.com/office/2006/metadata/properties" ma:root="true" ma:fieldsID="e90b2bfa5a231feb6ee5642476966879" ns2:_="">
    <xsd:import namespace="9a673584-ec08-4768-a18e-ae2a2b99c6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73584-ec08-4768-a18e-ae2a2b99c6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E977C8-60BD-4A2B-9891-036A5C4D7E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DB0496-2F56-4701-8A70-B9BF24908B3A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9a673584-ec08-4768-a18e-ae2a2b99c600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453B5A4-7A1B-48C8-B6AD-500B9249DB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673584-ec08-4768-a18e-ae2a2b99c6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protocolarios y representación</vt:lpstr>
      <vt:lpstr>Gastos de viaje</vt:lpstr>
      <vt:lpstr>catálogo</vt:lpstr>
    </vt:vector>
  </TitlesOfParts>
  <Manager/>
  <Company>Comunidad de Madrid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ICM</dc:creator>
  <cp:keywords/>
  <dc:description/>
  <cp:lastModifiedBy>Madrid Digital</cp:lastModifiedBy>
  <cp:revision/>
  <dcterms:created xsi:type="dcterms:W3CDTF">2019-11-12T09:46:49Z</dcterms:created>
  <dcterms:modified xsi:type="dcterms:W3CDTF">2025-04-29T10:37:36Z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0x010100089C96C02B9C0F4BAB56EF84AC62CAE0</vt:lpwstr>
  </property>
</Properties>
</file>