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EF541687-3DCF-47FA-B0E8-07957E0C5CEB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protocolarios y representación" sheetId="3" r:id="rId1"/>
    <sheet name="Gastos de viaje" sheetId="2" r:id="rId2"/>
    <sheet name="catálogo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7" i="2" l="1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6" i="2"/>
  <c r="F74" i="2"/>
  <c r="F72" i="2"/>
  <c r="F71" i="2"/>
  <c r="F70" i="2"/>
  <c r="F69" i="2"/>
  <c r="F68" i="2"/>
  <c r="F67" i="2"/>
  <c r="F66" i="2"/>
  <c r="F65" i="2"/>
  <c r="F64" i="2"/>
  <c r="F121" i="2" l="1"/>
  <c r="F120" i="2"/>
  <c r="F119" i="2"/>
  <c r="F118" i="2"/>
  <c r="F116" i="2"/>
  <c r="F115" i="2"/>
  <c r="F114" i="2"/>
  <c r="F113" i="2"/>
  <c r="F112" i="2"/>
</calcChain>
</file>

<file path=xl/sharedStrings.xml><?xml version="1.0" encoding="utf-8"?>
<sst xmlns="http://schemas.openxmlformats.org/spreadsheetml/2006/main" count="606" uniqueCount="75">
  <si>
    <t>PUESTO</t>
  </si>
  <si>
    <t>FECHA</t>
  </si>
  <si>
    <t>MOTIVO</t>
  </si>
  <si>
    <t>IMPORTE</t>
  </si>
  <si>
    <t>CONSEJERÍA</t>
  </si>
  <si>
    <t>GASTOS PROTOCOLARIOS Y DE REPRESENTACIÓN</t>
  </si>
  <si>
    <t xml:space="preserve">GASTOS DE VIAJE </t>
  </si>
  <si>
    <t>DESTINO</t>
  </si>
  <si>
    <t>MOTIVO DEL VIAJE</t>
  </si>
  <si>
    <t>LOCOMOCIÓN</t>
  </si>
  <si>
    <t>ALOJAMIENTO</t>
  </si>
  <si>
    <t>MANUTENCIÓN</t>
  </si>
  <si>
    <t>TIPO</t>
  </si>
  <si>
    <t>Comidas institucionales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</si>
  <si>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Arial"/>
        <family val="2"/>
      </rPr>
      <t>Trofeos y distinciones</t>
    </r>
  </si>
  <si>
    <t>Servicios de transporte individual o colectivo, parking y peajes</t>
  </si>
  <si>
    <t>APELLIDOS Y NOMBRE</t>
  </si>
  <si>
    <t>Catering institucional no incluido en la organización de eventos o actos públicos</t>
  </si>
  <si>
    <t>Detalles de cortesía</t>
  </si>
  <si>
    <t>Productos obsequio</t>
  </si>
  <si>
    <t>Otros gastos que supongan igualmente una atención protocolaria</t>
  </si>
  <si>
    <t>ECONOMÍA, HACIENDA Y EMPLEO</t>
  </si>
  <si>
    <t>SUBDIRECCIÓN GENERAL DE GESTIÓN ECONÓMICA Y CONTROL FINANCIERO</t>
  </si>
  <si>
    <t>HERRERO MARTÍN, RUTH</t>
  </si>
  <si>
    <t>MADRID-GETAFE-MADRID</t>
  </si>
  <si>
    <t>VISITAS OFICINAS DE EMPLEO CON OBRAS / PROYECTOS - 
KMS. VEHICULO</t>
  </si>
  <si>
    <t>MADRID-COLMENAR VIEJO-MADRID</t>
  </si>
  <si>
    <t>MADRID-ALCALA HENARES-MADRID</t>
  </si>
  <si>
    <t>MADRID-ARGANDA DEL REY - MADRID</t>
  </si>
  <si>
    <t>MADRID-TORREJON ARDOZ - MADRID</t>
  </si>
  <si>
    <t>MADRID-RIVAS-MADRID</t>
  </si>
  <si>
    <t>Traslado desde Calle Belmonte del Tajo, 31 a Via Lusitana, 21</t>
  </si>
  <si>
    <t>Traslado desde Via Lusitana, 21 a Calle Belmonte del Tajo, 31</t>
  </si>
  <si>
    <t>MADRID - GETAFE - MADRID</t>
  </si>
  <si>
    <t>MADRID – ALCALÁ DE HENARES – MADRID</t>
  </si>
  <si>
    <t>MADRID – COLLADO VILLALBA - MADRID</t>
  </si>
  <si>
    <t>MADRID-VALDILECHA-MADRID</t>
  </si>
  <si>
    <t>JORNADAS DGF-DGSPE</t>
  </si>
  <si>
    <t>MADRID - ALCOBENDAS - MADRID</t>
  </si>
  <si>
    <t>MADRID - ALCOBENDAS - MADRID - MADRID</t>
  </si>
  <si>
    <t>MADRID-TORREJÓN DE ARDOZ-MADRID</t>
  </si>
  <si>
    <t>MADRID – ARGANDA DEL REY  - MADRID</t>
  </si>
  <si>
    <t>MADRID-TORREJÓN DE ARDOZ – MADRID</t>
  </si>
  <si>
    <t>MADRID - RIVAS VACIAMADRID - MADRID</t>
  </si>
  <si>
    <t>MADRID - LEGANES - MADRID</t>
  </si>
  <si>
    <t>MADRID - ALCOBENDAS  - MADRID</t>
  </si>
  <si>
    <t>MADRID - GETAFE -MADRID</t>
  </si>
  <si>
    <t>MADRID - TORREJON ARDOZ - MADRID</t>
  </si>
  <si>
    <t>SANTANDER</t>
  </si>
  <si>
    <t>Encuentro "Retos y respuestas del Sistema Nacional de Empleo ante los cambios y las transiciones”
BILLETE AUTOBUS VUELTA</t>
  </si>
  <si>
    <t>Encuentro "Retos y respuestas del Sistema Nacional de Empleo ante los cambios y las transiciones”
TAXIS</t>
  </si>
  <si>
    <t>Encuentro "Retos y respuestas del Sistema Nacional de Empleo ante los cambios y las transiciones”
MANUTENCION</t>
  </si>
  <si>
    <t>Encuentro "Retos y respuestas del Sistema Nacional de Empleo ante los cambios y las transiciones”
ALOJAMIENTO Y MANUTENCION</t>
  </si>
  <si>
    <t>Encuentro "Retos y respuestas del Sistema Nacional de Empleo ante los cambios y las transiciones”
BILLETE AVION IDA</t>
  </si>
  <si>
    <t>MADRID - S. SEBASTIAN REYES - MADRID</t>
  </si>
  <si>
    <t>MADRID -MAJADAHONDA- MADRID</t>
  </si>
  <si>
    <t>27/03/2025</t>
  </si>
  <si>
    <t>Traslado desde Vía Lusitana,21 a LA NAVE-Calle de Cifuentes, 5</t>
  </si>
  <si>
    <t>MADRID –GETAFE- MADRID</t>
  </si>
  <si>
    <t>ZARAGOZA</t>
  </si>
  <si>
    <t>Jornada “The Wave Hackathon 2025, reprogramando el mundo desde Aragón”
TAXIS</t>
  </si>
  <si>
    <t xml:space="preserve">Jornada “The Wave Hackathon 2025, reprogramando el mundo desde Aragón”
DIETAS  </t>
  </si>
  <si>
    <t>Jornada “The Wave Hackathon 2025, reprogramando el mundo desde Aragón”
DIETAS Y ALOJAMIENTO</t>
  </si>
  <si>
    <t>Jornada “The Wave Hackathon 2025, reprogramando el mundo desde Aragón”
TREN I-V</t>
  </si>
  <si>
    <t>Jornada "Los Servicios Públicos de Empleo en transformación"
TAXIS</t>
  </si>
  <si>
    <t>Jornada "Los Servicios Públicos de Empleo en transformación"
DIETAS</t>
  </si>
  <si>
    <t>Jornada "Los Servicios Públicos de Empleo en transformación"
ALOJAMIENTO Y DIETAS</t>
  </si>
  <si>
    <t>Jornada "Los Servicios Públicos de Empleo en transformación"
AVION I-V</t>
  </si>
  <si>
    <t>MALAGA</t>
  </si>
  <si>
    <t>Digital Enterprise Show
TAXI</t>
  </si>
  <si>
    <t>Digital Enterprise Show
UBER</t>
  </si>
  <si>
    <t>Digital Enterprise Show
DIETAS</t>
  </si>
  <si>
    <t>Digital Enterprise Show
ALOJAMIENTO Y DIETAS</t>
  </si>
  <si>
    <t>Digital Enterprise Show
AVION I-V-</t>
  </si>
  <si>
    <t>ACTUALIZADO A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</si>
</sst>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sz val="11"/>
      <color theme="1"/>
      <name val="Arial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5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6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0" fillId="0" borderId="0" xfId="0" applyAlignment="1">
      <alignment vertical="center"/>
    </xf>
    <xf numFmtId="14" fontId="1" fillId="2" borderId="1" xfId="0" applyNumberFormat="1" applyFont="1" applyFill="1" applyBorder="1" applyAlignment="1">
      <alignment horizontal="center" vertical="center" wrapText="1"/>
    </xf>
    <xf numFmtId="14" fontId="0" fillId="0" borderId="8" xfId="0" applyNumberFormat="1" applyFill="1" applyBorder="1" applyAlignment="1">
      <alignment horizontal="center" vertical="center" wrapText="1"/>
    </xf>
    <xf numFmtId="0" fontId="0" fillId="0" borderId="8" xfId="0" applyFill="1" applyBorder="1" applyAlignment="1">
      <alignment vertical="center" wrapText="1"/>
    </xf>
    <xf numFmtId="0" fontId="0" fillId="4" borderId="8" xfId="0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14" fontId="0" fillId="4" borderId="8" xfId="0" applyNumberForma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2" fontId="6" fillId="0" borderId="8" xfId="0" applyNumberFormat="1" applyFont="1" applyFill="1" applyBorder="1" applyAlignment="1">
      <alignment horizontal="right" vertical="center"/>
    </xf>
    <xf numFmtId="4" fontId="0" fillId="0" borderId="8" xfId="0" applyNumberForma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4" borderId="8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" fontId="0" fillId="0" borderId="8" xfId="0" applyNumberFormat="1" applyFont="1" applyFill="1" applyBorder="1" applyAlignment="1">
      <alignment horizontal="right" vertical="center" wrapText="1"/>
    </xf>
    <xf numFmtId="0" fontId="6" fillId="0" borderId="8" xfId="0" applyFont="1" applyFill="1" applyBorder="1" applyAlignment="1">
      <alignment horizontal="right" vertical="center" wrapText="1"/>
    </xf>
    <xf numFmtId="4" fontId="0" fillId="0" borderId="8" xfId="0" applyNumberFormat="1" applyFill="1" applyBorder="1" applyAlignment="1">
      <alignment horizontal="right" vertical="center" wrapText="1"/>
    </xf>
    <xf numFmtId="0" fontId="5" fillId="0" borderId="8" xfId="0" applyFont="1" applyFill="1" applyBorder="1" applyAlignment="1">
      <alignment horizontal="right" vertical="center" wrapText="1"/>
    </xf>
    <xf numFmtId="4" fontId="0" fillId="0" borderId="1" xfId="0" applyNumberForma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0" fillId="0" borderId="8" xfId="0" applyFill="1" applyBorder="1" applyAlignment="1">
      <alignment horizontal="right" vertical="center" wrapText="1"/>
    </xf>
    <xf numFmtId="0" fontId="0" fillId="4" borderId="8" xfId="0" applyFill="1" applyBorder="1" applyAlignment="1">
      <alignment horizontal="right" vertical="center" wrapText="1"/>
    </xf>
    <xf numFmtId="0" fontId="0" fillId="0" borderId="1" xfId="0" applyFill="1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4" fontId="6" fillId="0" borderId="8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"/>
  <sheetViews>
    <sheetView zoomScale="85" zoomScaleNormal="85" workbookViewId="0">
      <selection sqref="A1:G1"/>
    </sheetView>
  </sheetViews>
  <sheetFormatPr baseColWidth="10" defaultColWidth="11.453125" defaultRowHeight="14.5" x14ac:dyDescent="0.35"/>
  <cols>
    <col min="1" max="1" width="30.08984375" style="17" customWidth="1"/>
    <col min="2" max="2" width="54" style="17" customWidth="1"/>
    <col min="3" max="3" width="29.81640625" style="17" customWidth="1"/>
    <col min="4" max="4" width="18.08984375" style="34" customWidth="1"/>
    <col min="5" max="5" width="31" style="17" customWidth="1"/>
    <col min="6" max="6" width="21.1796875" style="17" customWidth="1"/>
    <col min="7" max="7" width="15.08984375" style="17" customWidth="1"/>
    <col min="8" max="8" width="11.453125" style="3"/>
    <col min="9" max="9" width="19.453125" style="3" customWidth="1"/>
    <col min="10" max="16384" width="11.453125" style="3"/>
  </cols>
  <sheetData>
    <row r="1" spans="1:8" ht="18.5" x14ac:dyDescent="0.35">
      <c r="A1" s="35" t="s">
        <v>74</v>
      </c>
      <c r="B1" s="36"/>
      <c r="C1" s="36"/>
      <c r="D1" s="36"/>
      <c r="E1" s="36"/>
      <c r="F1" s="36"/>
      <c r="G1" s="36"/>
    </row>
    <row r="2" spans="1:8" ht="18.5" x14ac:dyDescent="0.35">
      <c r="A2" s="35" t="s">
        <v>5</v>
      </c>
      <c r="B2" s="36"/>
      <c r="C2" s="36"/>
      <c r="D2" s="36"/>
      <c r="E2" s="36"/>
      <c r="F2" s="36"/>
      <c r="G2" s="36"/>
    </row>
    <row r="3" spans="1:8" ht="18.5" x14ac:dyDescent="0.35">
      <c r="A3" s="14" t="s">
        <v>4</v>
      </c>
      <c r="B3" s="14" t="s">
        <v>0</v>
      </c>
      <c r="C3" s="14" t="s">
        <v>16</v>
      </c>
      <c r="D3" s="4" t="s">
        <v>1</v>
      </c>
      <c r="E3" s="14" t="s">
        <v>2</v>
      </c>
      <c r="F3" s="14" t="s">
        <v>12</v>
      </c>
      <c r="G3" s="14" t="s">
        <v>3</v>
      </c>
    </row>
    <row r="4" spans="1:8" ht="43.5" x14ac:dyDescent="0.35">
      <c r="A4" s="11" t="s">
        <v>21</v>
      </c>
      <c r="B4" s="11" t="s">
        <v>22</v>
      </c>
      <c r="C4" s="11" t="s">
        <v>23</v>
      </c>
      <c r="D4" s="33" t="s">
        <v>56</v>
      </c>
      <c r="E4" s="11" t="s">
        <v>57</v>
      </c>
      <c r="F4" s="11" t="s">
        <v>15</v>
      </c>
      <c r="G4" s="12">
        <v>16.2</v>
      </c>
      <c r="H4" s="17"/>
    </row>
    <row r="5" spans="1:8" ht="43.5" x14ac:dyDescent="0.35">
      <c r="A5" s="7" t="s">
        <v>21</v>
      </c>
      <c r="B5" s="7" t="s">
        <v>22</v>
      </c>
      <c r="C5" s="7" t="s">
        <v>23</v>
      </c>
      <c r="D5" s="10">
        <v>45336</v>
      </c>
      <c r="E5" s="7" t="s">
        <v>31</v>
      </c>
      <c r="F5" s="7" t="s">
        <v>15</v>
      </c>
      <c r="G5" s="7">
        <v>11.85</v>
      </c>
    </row>
    <row r="6" spans="1:8" ht="43.15" customHeight="1" x14ac:dyDescent="0.35">
      <c r="A6" s="7" t="s">
        <v>21</v>
      </c>
      <c r="B6" s="7" t="s">
        <v>22</v>
      </c>
      <c r="C6" s="7" t="s">
        <v>23</v>
      </c>
      <c r="D6" s="10">
        <v>45336</v>
      </c>
      <c r="E6" s="7" t="s">
        <v>32</v>
      </c>
      <c r="F6" s="7" t="s">
        <v>15</v>
      </c>
      <c r="G6" s="7">
        <v>11.5</v>
      </c>
    </row>
    <row r="7" spans="1:8" ht="43.15" customHeight="1" x14ac:dyDescent="0.35"/>
  </sheetData>
  <mergeCells count="2">
    <mergeCell ref="A2:G2"/>
    <mergeCell ref="A1:G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5"/>
  <sheetViews>
    <sheetView tabSelected="1" zoomScale="80" zoomScaleNormal="80" workbookViewId="0">
      <selection activeCell="D8" sqref="D8"/>
    </sheetView>
  </sheetViews>
  <sheetFormatPr baseColWidth="10" defaultColWidth="11.453125" defaultRowHeight="14.5" x14ac:dyDescent="0.35"/>
  <cols>
    <col min="1" max="1" width="20.54296875" style="17" customWidth="1"/>
    <col min="2" max="2" width="31.54296875" style="22" customWidth="1"/>
    <col min="3" max="3" width="14.54296875" style="17" customWidth="1"/>
    <col min="4" max="4" width="20.1796875" style="17" customWidth="1"/>
    <col min="5" max="5" width="29.453125" style="17" customWidth="1"/>
    <col min="6" max="6" width="16.54296875" style="32" customWidth="1"/>
    <col min="7" max="7" width="17.08984375" style="32" customWidth="1"/>
    <col min="8" max="8" width="18.36328125" style="32" customWidth="1"/>
    <col min="9" max="16384" width="11.453125" style="3"/>
  </cols>
  <sheetData>
    <row r="1" spans="1:8" ht="18.75" customHeight="1" thickBot="1" x14ac:dyDescent="0.4">
      <c r="A1" s="40" t="s">
        <v>74</v>
      </c>
      <c r="B1" s="41"/>
      <c r="C1" s="41"/>
      <c r="D1" s="41"/>
      <c r="E1" s="41"/>
      <c r="F1" s="41"/>
      <c r="G1" s="41"/>
      <c r="H1" s="42"/>
    </row>
    <row r="2" spans="1:8" ht="18.5" x14ac:dyDescent="0.35">
      <c r="A2" s="37" t="s">
        <v>6</v>
      </c>
      <c r="B2" s="38"/>
      <c r="C2" s="39"/>
      <c r="D2" s="39"/>
      <c r="E2" s="39"/>
      <c r="F2" s="39"/>
      <c r="G2" s="39"/>
      <c r="H2" s="39"/>
    </row>
    <row r="3" spans="1:8" ht="18.5" x14ac:dyDescent="0.35">
      <c r="A3" s="15" t="s">
        <v>4</v>
      </c>
      <c r="B3" s="18" t="s">
        <v>0</v>
      </c>
      <c r="C3" s="15" t="s">
        <v>1</v>
      </c>
      <c r="D3" s="15" t="s">
        <v>7</v>
      </c>
      <c r="E3" s="15" t="s">
        <v>8</v>
      </c>
      <c r="F3" s="15" t="s">
        <v>9</v>
      </c>
      <c r="G3" s="15" t="s">
        <v>10</v>
      </c>
      <c r="H3" s="15" t="s">
        <v>11</v>
      </c>
    </row>
    <row r="4" spans="1:8" s="16" customFormat="1" ht="43.5" x14ac:dyDescent="0.35">
      <c r="A4" s="6" t="s">
        <v>21</v>
      </c>
      <c r="B4" s="19" t="s">
        <v>22</v>
      </c>
      <c r="C4" s="5">
        <v>45860</v>
      </c>
      <c r="D4" s="6" t="s">
        <v>54</v>
      </c>
      <c r="E4" s="6" t="s">
        <v>25</v>
      </c>
      <c r="F4" s="23">
        <v>16.900000000000002</v>
      </c>
      <c r="G4" s="24"/>
      <c r="H4" s="24"/>
    </row>
    <row r="5" spans="1:8" s="16" customFormat="1" ht="43.5" x14ac:dyDescent="0.35">
      <c r="A5" s="6" t="s">
        <v>21</v>
      </c>
      <c r="B5" s="19" t="s">
        <v>22</v>
      </c>
      <c r="C5" s="5">
        <v>45853</v>
      </c>
      <c r="D5" s="6" t="s">
        <v>47</v>
      </c>
      <c r="E5" s="6" t="s">
        <v>25</v>
      </c>
      <c r="F5" s="23">
        <v>16.432000000000002</v>
      </c>
      <c r="G5" s="24"/>
      <c r="H5" s="24"/>
    </row>
    <row r="6" spans="1:8" s="16" customFormat="1" ht="43.5" x14ac:dyDescent="0.35">
      <c r="A6" s="6" t="s">
        <v>21</v>
      </c>
      <c r="B6" s="19" t="s">
        <v>22</v>
      </c>
      <c r="C6" s="5">
        <v>45846</v>
      </c>
      <c r="D6" s="6" t="s">
        <v>44</v>
      </c>
      <c r="E6" s="6" t="s">
        <v>25</v>
      </c>
      <c r="F6" s="23">
        <v>8.3720000000000017</v>
      </c>
      <c r="G6" s="24"/>
      <c r="H6" s="24"/>
    </row>
    <row r="7" spans="1:8" s="16" customFormat="1" ht="43.5" x14ac:dyDescent="0.35">
      <c r="A7" s="6" t="s">
        <v>21</v>
      </c>
      <c r="B7" s="19" t="s">
        <v>22</v>
      </c>
      <c r="C7" s="5">
        <v>45841</v>
      </c>
      <c r="D7" s="6" t="s">
        <v>35</v>
      </c>
      <c r="E7" s="6" t="s">
        <v>25</v>
      </c>
      <c r="F7" s="23">
        <v>21.32</v>
      </c>
      <c r="G7" s="24"/>
      <c r="H7" s="24"/>
    </row>
    <row r="8" spans="1:8" s="16" customFormat="1" ht="43.5" x14ac:dyDescent="0.35">
      <c r="A8" s="6" t="s">
        <v>21</v>
      </c>
      <c r="B8" s="19" t="s">
        <v>22</v>
      </c>
      <c r="C8" s="5">
        <v>45840</v>
      </c>
      <c r="D8" s="6" t="s">
        <v>54</v>
      </c>
      <c r="E8" s="6" t="s">
        <v>25</v>
      </c>
      <c r="F8" s="23">
        <v>16.900000000000002</v>
      </c>
      <c r="G8" s="24"/>
      <c r="H8" s="24"/>
    </row>
    <row r="9" spans="1:8" s="16" customFormat="1" ht="43.5" x14ac:dyDescent="0.35">
      <c r="A9" s="6" t="s">
        <v>21</v>
      </c>
      <c r="B9" s="19" t="s">
        <v>22</v>
      </c>
      <c r="C9" s="5">
        <v>45834</v>
      </c>
      <c r="D9" s="6" t="s">
        <v>44</v>
      </c>
      <c r="E9" s="6" t="s">
        <v>25</v>
      </c>
      <c r="F9" s="23">
        <v>8.3720000000000017</v>
      </c>
      <c r="G9" s="24"/>
      <c r="H9" s="24"/>
    </row>
    <row r="10" spans="1:8" s="16" customFormat="1" ht="43.5" x14ac:dyDescent="0.35">
      <c r="A10" s="6" t="s">
        <v>21</v>
      </c>
      <c r="B10" s="19" t="s">
        <v>22</v>
      </c>
      <c r="C10" s="5">
        <v>45832</v>
      </c>
      <c r="D10" s="6" t="s">
        <v>54</v>
      </c>
      <c r="E10" s="6" t="s">
        <v>25</v>
      </c>
      <c r="F10" s="23">
        <v>16.900000000000002</v>
      </c>
      <c r="G10" s="24"/>
      <c r="H10" s="24"/>
    </row>
    <row r="11" spans="1:8" s="16" customFormat="1" ht="43.5" x14ac:dyDescent="0.35">
      <c r="A11" s="6" t="s">
        <v>21</v>
      </c>
      <c r="B11" s="19" t="s">
        <v>22</v>
      </c>
      <c r="C11" s="5">
        <v>45828</v>
      </c>
      <c r="D11" s="6" t="s">
        <v>48</v>
      </c>
      <c r="E11" s="6" t="s">
        <v>64</v>
      </c>
      <c r="F11" s="23">
        <v>63.86</v>
      </c>
      <c r="G11" s="24"/>
      <c r="H11" s="24"/>
    </row>
    <row r="12" spans="1:8" s="16" customFormat="1" ht="43.5" x14ac:dyDescent="0.35">
      <c r="A12" s="6" t="s">
        <v>21</v>
      </c>
      <c r="B12" s="19" t="s">
        <v>22</v>
      </c>
      <c r="C12" s="5">
        <v>45828</v>
      </c>
      <c r="D12" s="6" t="s">
        <v>48</v>
      </c>
      <c r="E12" s="6" t="s">
        <v>65</v>
      </c>
      <c r="F12" s="23"/>
      <c r="G12" s="24"/>
      <c r="H12" s="24">
        <v>26.67</v>
      </c>
    </row>
    <row r="13" spans="1:8" s="16" customFormat="1" ht="43.5" x14ac:dyDescent="0.35">
      <c r="A13" s="6" t="s">
        <v>21</v>
      </c>
      <c r="B13" s="19" t="s">
        <v>22</v>
      </c>
      <c r="C13" s="5">
        <v>45827</v>
      </c>
      <c r="D13" s="6" t="s">
        <v>48</v>
      </c>
      <c r="E13" s="6" t="s">
        <v>64</v>
      </c>
      <c r="F13" s="23">
        <v>100.92</v>
      </c>
      <c r="G13" s="24"/>
      <c r="H13" s="24"/>
    </row>
    <row r="14" spans="1:8" s="16" customFormat="1" ht="43.5" x14ac:dyDescent="0.35">
      <c r="A14" s="6" t="s">
        <v>21</v>
      </c>
      <c r="B14" s="19" t="s">
        <v>22</v>
      </c>
      <c r="C14" s="5">
        <v>45827</v>
      </c>
      <c r="D14" s="6" t="s">
        <v>48</v>
      </c>
      <c r="E14" s="6" t="s">
        <v>66</v>
      </c>
      <c r="F14" s="23"/>
      <c r="G14" s="24">
        <v>102.56</v>
      </c>
      <c r="H14" s="24">
        <v>53.34</v>
      </c>
    </row>
    <row r="15" spans="1:8" s="16" customFormat="1" ht="43.5" x14ac:dyDescent="0.35">
      <c r="A15" s="6" t="s">
        <v>21</v>
      </c>
      <c r="B15" s="19" t="s">
        <v>22</v>
      </c>
      <c r="C15" s="5">
        <v>45827</v>
      </c>
      <c r="D15" s="6" t="s">
        <v>48</v>
      </c>
      <c r="E15" s="6" t="s">
        <v>67</v>
      </c>
      <c r="F15" s="23">
        <v>121.87</v>
      </c>
      <c r="G15" s="24"/>
      <c r="H15" s="24"/>
    </row>
    <row r="16" spans="1:8" s="16" customFormat="1" ht="43.5" x14ac:dyDescent="0.35">
      <c r="A16" s="6" t="s">
        <v>21</v>
      </c>
      <c r="B16" s="19" t="s">
        <v>22</v>
      </c>
      <c r="C16" s="5">
        <v>45820</v>
      </c>
      <c r="D16" s="6" t="s">
        <v>68</v>
      </c>
      <c r="E16" s="6" t="s">
        <v>69</v>
      </c>
      <c r="F16" s="23">
        <v>55</v>
      </c>
      <c r="G16" s="24"/>
      <c r="H16" s="24"/>
    </row>
    <row r="17" spans="1:8" s="16" customFormat="1" ht="43.5" x14ac:dyDescent="0.35">
      <c r="A17" s="6" t="s">
        <v>21</v>
      </c>
      <c r="B17" s="19" t="s">
        <v>22</v>
      </c>
      <c r="C17" s="5">
        <v>45820</v>
      </c>
      <c r="D17" s="6" t="s">
        <v>68</v>
      </c>
      <c r="E17" s="6" t="s">
        <v>70</v>
      </c>
      <c r="F17" s="23">
        <v>37.31</v>
      </c>
      <c r="G17" s="24"/>
      <c r="H17" s="24"/>
    </row>
    <row r="18" spans="1:8" s="16" customFormat="1" ht="43.5" x14ac:dyDescent="0.35">
      <c r="A18" s="6" t="s">
        <v>21</v>
      </c>
      <c r="B18" s="19" t="s">
        <v>22</v>
      </c>
      <c r="C18" s="5">
        <v>45820</v>
      </c>
      <c r="D18" s="6" t="s">
        <v>68</v>
      </c>
      <c r="E18" s="6" t="s">
        <v>71</v>
      </c>
      <c r="F18" s="23"/>
      <c r="G18" s="24"/>
      <c r="H18" s="24">
        <v>26.67</v>
      </c>
    </row>
    <row r="19" spans="1:8" s="16" customFormat="1" ht="43.5" x14ac:dyDescent="0.35">
      <c r="A19" s="6" t="s">
        <v>21</v>
      </c>
      <c r="B19" s="19" t="s">
        <v>22</v>
      </c>
      <c r="C19" s="5">
        <v>45819</v>
      </c>
      <c r="D19" s="6" t="s">
        <v>68</v>
      </c>
      <c r="E19" s="6" t="s">
        <v>69</v>
      </c>
      <c r="F19" s="23">
        <v>55</v>
      </c>
      <c r="G19" s="24"/>
      <c r="H19" s="24"/>
    </row>
    <row r="20" spans="1:8" s="16" customFormat="1" ht="43.5" x14ac:dyDescent="0.35">
      <c r="A20" s="6" t="s">
        <v>21</v>
      </c>
      <c r="B20" s="19" t="s">
        <v>22</v>
      </c>
      <c r="C20" s="5">
        <v>45819</v>
      </c>
      <c r="D20" s="6" t="s">
        <v>68</v>
      </c>
      <c r="E20" s="6" t="s">
        <v>70</v>
      </c>
      <c r="F20" s="23">
        <v>25.93</v>
      </c>
      <c r="G20" s="24"/>
      <c r="H20" s="24"/>
    </row>
    <row r="21" spans="1:8" s="16" customFormat="1" ht="43.5" x14ac:dyDescent="0.35">
      <c r="A21" s="6" t="s">
        <v>21</v>
      </c>
      <c r="B21" s="19" t="s">
        <v>22</v>
      </c>
      <c r="C21" s="5">
        <v>45819</v>
      </c>
      <c r="D21" s="6" t="s">
        <v>68</v>
      </c>
      <c r="E21" s="6" t="s">
        <v>72</v>
      </c>
      <c r="F21" s="23"/>
      <c r="G21" s="24">
        <v>94</v>
      </c>
      <c r="H21" s="24">
        <v>26.67</v>
      </c>
    </row>
    <row r="22" spans="1:8" s="16" customFormat="1" ht="43.5" x14ac:dyDescent="0.35">
      <c r="A22" s="6" t="s">
        <v>21</v>
      </c>
      <c r="B22" s="19" t="s">
        <v>22</v>
      </c>
      <c r="C22" s="5">
        <v>45819</v>
      </c>
      <c r="D22" s="6" t="s">
        <v>68</v>
      </c>
      <c r="E22" s="6" t="s">
        <v>73</v>
      </c>
      <c r="F22" s="23">
        <v>77.819999999999993</v>
      </c>
      <c r="G22" s="24"/>
      <c r="H22" s="24"/>
    </row>
    <row r="23" spans="1:8" s="16" customFormat="1" ht="43.5" x14ac:dyDescent="0.35">
      <c r="A23" s="6" t="s">
        <v>21</v>
      </c>
      <c r="B23" s="19" t="s">
        <v>22</v>
      </c>
      <c r="C23" s="5">
        <v>45818</v>
      </c>
      <c r="D23" s="6" t="s">
        <v>47</v>
      </c>
      <c r="E23" s="6" t="s">
        <v>25</v>
      </c>
      <c r="F23" s="23">
        <v>16.432000000000002</v>
      </c>
      <c r="G23" s="24"/>
      <c r="H23" s="24"/>
    </row>
    <row r="24" spans="1:8" s="16" customFormat="1" ht="43.5" x14ac:dyDescent="0.35">
      <c r="A24" s="6" t="s">
        <v>21</v>
      </c>
      <c r="B24" s="19" t="s">
        <v>22</v>
      </c>
      <c r="C24" s="5">
        <v>45811</v>
      </c>
      <c r="D24" s="6" t="s">
        <v>44</v>
      </c>
      <c r="E24" s="6" t="s">
        <v>25</v>
      </c>
      <c r="F24" s="23">
        <v>8.3720000000000017</v>
      </c>
      <c r="G24" s="24"/>
      <c r="H24" s="24"/>
    </row>
    <row r="25" spans="1:8" s="16" customFormat="1" ht="43.5" x14ac:dyDescent="0.35">
      <c r="A25" s="6" t="s">
        <v>21</v>
      </c>
      <c r="B25" s="19" t="s">
        <v>22</v>
      </c>
      <c r="C25" s="5">
        <v>45806</v>
      </c>
      <c r="D25" s="6" t="s">
        <v>54</v>
      </c>
      <c r="E25" s="6" t="s">
        <v>25</v>
      </c>
      <c r="F25" s="23">
        <v>16.900000000000002</v>
      </c>
      <c r="G25" s="24"/>
      <c r="H25" s="24"/>
    </row>
    <row r="26" spans="1:8" s="16" customFormat="1" ht="43.5" x14ac:dyDescent="0.35">
      <c r="A26" s="6" t="s">
        <v>21</v>
      </c>
      <c r="B26" s="19" t="s">
        <v>22</v>
      </c>
      <c r="C26" s="5">
        <v>45797</v>
      </c>
      <c r="D26" s="6" t="s">
        <v>44</v>
      </c>
      <c r="E26" s="6" t="s">
        <v>25</v>
      </c>
      <c r="F26" s="23">
        <v>8.3720000000000017</v>
      </c>
      <c r="G26" s="24"/>
      <c r="H26" s="24"/>
    </row>
    <row r="27" spans="1:8" s="16" customFormat="1" ht="43.5" x14ac:dyDescent="0.35">
      <c r="A27" s="6" t="s">
        <v>21</v>
      </c>
      <c r="B27" s="19" t="s">
        <v>22</v>
      </c>
      <c r="C27" s="5">
        <v>45791</v>
      </c>
      <c r="D27" s="6" t="s">
        <v>35</v>
      </c>
      <c r="E27" s="6" t="s">
        <v>25</v>
      </c>
      <c r="F27" s="23">
        <v>21.32</v>
      </c>
      <c r="G27" s="24"/>
      <c r="H27" s="24"/>
    </row>
    <row r="28" spans="1:8" s="16" customFormat="1" ht="43.5" x14ac:dyDescent="0.35">
      <c r="A28" s="6" t="s">
        <v>21</v>
      </c>
      <c r="B28" s="19" t="s">
        <v>22</v>
      </c>
      <c r="C28" s="5">
        <v>45783</v>
      </c>
      <c r="D28" s="6" t="s">
        <v>47</v>
      </c>
      <c r="E28" s="6" t="s">
        <v>25</v>
      </c>
      <c r="F28" s="23">
        <v>16.432000000000002</v>
      </c>
      <c r="G28" s="24"/>
      <c r="H28" s="24"/>
    </row>
    <row r="29" spans="1:8" s="16" customFormat="1" ht="43.5" x14ac:dyDescent="0.35">
      <c r="A29" s="6" t="s">
        <v>21</v>
      </c>
      <c r="B29" s="19" t="s">
        <v>22</v>
      </c>
      <c r="C29" s="5">
        <v>45775</v>
      </c>
      <c r="D29" s="6" t="s">
        <v>58</v>
      </c>
      <c r="E29" s="6" t="s">
        <v>25</v>
      </c>
      <c r="F29" s="23">
        <v>10.14</v>
      </c>
      <c r="G29" s="24"/>
      <c r="H29" s="24"/>
    </row>
    <row r="30" spans="1:8" s="16" customFormat="1" ht="43.5" x14ac:dyDescent="0.35">
      <c r="A30" s="6" t="s">
        <v>21</v>
      </c>
      <c r="B30" s="19" t="s">
        <v>22</v>
      </c>
      <c r="C30" s="5">
        <v>45771</v>
      </c>
      <c r="D30" s="6" t="s">
        <v>44</v>
      </c>
      <c r="E30" s="6" t="s">
        <v>25</v>
      </c>
      <c r="F30" s="23">
        <v>8.3720000000000017</v>
      </c>
      <c r="G30" s="24"/>
      <c r="H30" s="24"/>
    </row>
    <row r="31" spans="1:8" s="16" customFormat="1" ht="43.5" x14ac:dyDescent="0.35">
      <c r="A31" s="6" t="s">
        <v>21</v>
      </c>
      <c r="B31" s="19" t="s">
        <v>22</v>
      </c>
      <c r="C31" s="5">
        <v>45769</v>
      </c>
      <c r="D31" s="6" t="s">
        <v>54</v>
      </c>
      <c r="E31" s="6" t="s">
        <v>25</v>
      </c>
      <c r="F31" s="23">
        <v>16.900000000000002</v>
      </c>
      <c r="G31" s="24"/>
      <c r="H31" s="24"/>
    </row>
    <row r="32" spans="1:8" s="16" customFormat="1" ht="43.5" x14ac:dyDescent="0.35">
      <c r="A32" s="6" t="s">
        <v>21</v>
      </c>
      <c r="B32" s="19" t="s">
        <v>22</v>
      </c>
      <c r="C32" s="5">
        <v>45762</v>
      </c>
      <c r="D32" s="6" t="s">
        <v>35</v>
      </c>
      <c r="E32" s="6" t="s">
        <v>25</v>
      </c>
      <c r="F32" s="23">
        <v>21.32</v>
      </c>
      <c r="G32" s="24"/>
      <c r="H32" s="24"/>
    </row>
    <row r="33" spans="1:8" s="16" customFormat="1" ht="43.5" x14ac:dyDescent="0.35">
      <c r="A33" s="6" t="s">
        <v>21</v>
      </c>
      <c r="B33" s="19" t="s">
        <v>22</v>
      </c>
      <c r="C33" s="5">
        <v>45755</v>
      </c>
      <c r="D33" s="6" t="s">
        <v>47</v>
      </c>
      <c r="E33" s="6" t="s">
        <v>25</v>
      </c>
      <c r="F33" s="25">
        <v>16.432000000000002</v>
      </c>
      <c r="G33" s="26"/>
      <c r="H33" s="26"/>
    </row>
    <row r="34" spans="1:8" s="16" customFormat="1" ht="43.5" x14ac:dyDescent="0.35">
      <c r="A34" s="6" t="s">
        <v>21</v>
      </c>
      <c r="B34" s="19" t="s">
        <v>22</v>
      </c>
      <c r="C34" s="5">
        <v>45750</v>
      </c>
      <c r="D34" s="6" t="s">
        <v>44</v>
      </c>
      <c r="E34" s="6" t="s">
        <v>25</v>
      </c>
      <c r="F34" s="25">
        <v>8.3720000000000017</v>
      </c>
      <c r="G34" s="26"/>
      <c r="H34" s="26"/>
    </row>
    <row r="35" spans="1:8" s="16" customFormat="1" ht="43.5" x14ac:dyDescent="0.35">
      <c r="A35" s="6" t="s">
        <v>21</v>
      </c>
      <c r="B35" s="19" t="s">
        <v>22</v>
      </c>
      <c r="C35" s="5">
        <v>45718</v>
      </c>
      <c r="D35" s="6" t="s">
        <v>54</v>
      </c>
      <c r="E35" s="6" t="s">
        <v>25</v>
      </c>
      <c r="F35" s="25">
        <v>16.900000000000002</v>
      </c>
      <c r="G35" s="26"/>
      <c r="H35" s="26"/>
    </row>
    <row r="36" spans="1:8" s="16" customFormat="1" ht="58" x14ac:dyDescent="0.35">
      <c r="A36" s="6" t="s">
        <v>21</v>
      </c>
      <c r="B36" s="19" t="s">
        <v>22</v>
      </c>
      <c r="C36" s="5">
        <v>45735</v>
      </c>
      <c r="D36" s="6" t="s">
        <v>59</v>
      </c>
      <c r="E36" s="13" t="s">
        <v>60</v>
      </c>
      <c r="F36" s="25">
        <v>30.07</v>
      </c>
      <c r="G36" s="24"/>
      <c r="H36" s="24"/>
    </row>
    <row r="37" spans="1:8" s="16" customFormat="1" ht="58" x14ac:dyDescent="0.35">
      <c r="A37" s="6" t="s">
        <v>21</v>
      </c>
      <c r="B37" s="19" t="s">
        <v>22</v>
      </c>
      <c r="C37" s="5">
        <v>45735</v>
      </c>
      <c r="D37" s="6" t="s">
        <v>59</v>
      </c>
      <c r="E37" s="13" t="s">
        <v>61</v>
      </c>
      <c r="F37" s="25"/>
      <c r="G37" s="24"/>
      <c r="H37" s="24">
        <v>26.67</v>
      </c>
    </row>
    <row r="38" spans="1:8" s="16" customFormat="1" ht="58" x14ac:dyDescent="0.35">
      <c r="A38" s="6" t="s">
        <v>21</v>
      </c>
      <c r="B38" s="19" t="s">
        <v>22</v>
      </c>
      <c r="C38" s="5">
        <v>45734</v>
      </c>
      <c r="D38" s="6" t="s">
        <v>59</v>
      </c>
      <c r="E38" s="13" t="s">
        <v>60</v>
      </c>
      <c r="F38" s="25">
        <v>28.72</v>
      </c>
      <c r="G38" s="24"/>
      <c r="H38" s="24"/>
    </row>
    <row r="39" spans="1:8" s="16" customFormat="1" ht="58" x14ac:dyDescent="0.35">
      <c r="A39" s="6" t="s">
        <v>21</v>
      </c>
      <c r="B39" s="19" t="s">
        <v>22</v>
      </c>
      <c r="C39" s="5">
        <v>45734</v>
      </c>
      <c r="D39" s="6" t="s">
        <v>59</v>
      </c>
      <c r="E39" s="13" t="s">
        <v>62</v>
      </c>
      <c r="F39" s="25"/>
      <c r="G39" s="24">
        <v>102.56</v>
      </c>
      <c r="H39" s="24">
        <v>26.67</v>
      </c>
    </row>
    <row r="40" spans="1:8" s="16" customFormat="1" ht="58" x14ac:dyDescent="0.35">
      <c r="A40" s="6" t="s">
        <v>21</v>
      </c>
      <c r="B40" s="19" t="s">
        <v>22</v>
      </c>
      <c r="C40" s="5">
        <v>45734</v>
      </c>
      <c r="D40" s="6" t="s">
        <v>59</v>
      </c>
      <c r="E40" s="13" t="s">
        <v>63</v>
      </c>
      <c r="F40" s="25">
        <v>122.14</v>
      </c>
      <c r="G40" s="24"/>
      <c r="H40" s="24"/>
    </row>
    <row r="41" spans="1:8" s="16" customFormat="1" ht="43.5" x14ac:dyDescent="0.35">
      <c r="A41" s="6" t="s">
        <v>21</v>
      </c>
      <c r="B41" s="19" t="s">
        <v>22</v>
      </c>
      <c r="C41" s="5">
        <v>45728</v>
      </c>
      <c r="D41" s="6" t="s">
        <v>58</v>
      </c>
      <c r="E41" s="6" t="s">
        <v>25</v>
      </c>
      <c r="F41" s="25">
        <v>10.14</v>
      </c>
      <c r="G41" s="24"/>
      <c r="H41" s="24"/>
    </row>
    <row r="42" spans="1:8" s="16" customFormat="1" ht="43.5" x14ac:dyDescent="0.35">
      <c r="A42" s="6" t="s">
        <v>21</v>
      </c>
      <c r="B42" s="19" t="s">
        <v>22</v>
      </c>
      <c r="C42" s="5">
        <v>45722</v>
      </c>
      <c r="D42" s="6" t="s">
        <v>35</v>
      </c>
      <c r="E42" s="6" t="s">
        <v>25</v>
      </c>
      <c r="F42" s="25">
        <v>21.32</v>
      </c>
      <c r="G42" s="24"/>
      <c r="H42" s="24"/>
    </row>
    <row r="43" spans="1:8" s="16" customFormat="1" ht="43.5" x14ac:dyDescent="0.35">
      <c r="A43" s="6" t="s">
        <v>21</v>
      </c>
      <c r="B43" s="19" t="s">
        <v>22</v>
      </c>
      <c r="C43" s="5">
        <v>45715</v>
      </c>
      <c r="D43" s="6" t="s">
        <v>39</v>
      </c>
      <c r="E43" s="6" t="s">
        <v>25</v>
      </c>
      <c r="F43" s="25">
        <v>13.572000000000001</v>
      </c>
      <c r="G43" s="24"/>
      <c r="H43" s="24"/>
    </row>
    <row r="44" spans="1:8" s="16" customFormat="1" ht="43.5" x14ac:dyDescent="0.35">
      <c r="A44" s="6" t="s">
        <v>21</v>
      </c>
      <c r="B44" s="19" t="s">
        <v>22</v>
      </c>
      <c r="C44" s="5">
        <v>45708</v>
      </c>
      <c r="D44" s="6" t="s">
        <v>35</v>
      </c>
      <c r="E44" s="6" t="s">
        <v>25</v>
      </c>
      <c r="F44" s="25">
        <v>21.32</v>
      </c>
      <c r="G44" s="24"/>
      <c r="H44" s="24"/>
    </row>
    <row r="45" spans="1:8" s="16" customFormat="1" ht="43.5" x14ac:dyDescent="0.35">
      <c r="A45" s="6" t="s">
        <v>21</v>
      </c>
      <c r="B45" s="19" t="s">
        <v>22</v>
      </c>
      <c r="C45" s="5">
        <v>45699</v>
      </c>
      <c r="D45" s="6" t="s">
        <v>54</v>
      </c>
      <c r="E45" s="6" t="s">
        <v>25</v>
      </c>
      <c r="F45" s="25">
        <v>16.900000000000002</v>
      </c>
      <c r="G45" s="24"/>
      <c r="H45" s="24"/>
    </row>
    <row r="46" spans="1:8" s="16" customFormat="1" ht="43.5" x14ac:dyDescent="0.35">
      <c r="A46" s="6" t="s">
        <v>21</v>
      </c>
      <c r="B46" s="19" t="s">
        <v>22</v>
      </c>
      <c r="C46" s="5">
        <v>45694</v>
      </c>
      <c r="D46" s="6" t="s">
        <v>44</v>
      </c>
      <c r="E46" s="6" t="s">
        <v>25</v>
      </c>
      <c r="F46" s="25">
        <v>8.3720000000000017</v>
      </c>
      <c r="G46" s="24"/>
      <c r="H46" s="24"/>
    </row>
    <row r="47" spans="1:8" s="16" customFormat="1" ht="43.5" x14ac:dyDescent="0.35">
      <c r="A47" s="6" t="s">
        <v>21</v>
      </c>
      <c r="B47" s="19" t="s">
        <v>22</v>
      </c>
      <c r="C47" s="5">
        <v>45685</v>
      </c>
      <c r="D47" s="6" t="s">
        <v>47</v>
      </c>
      <c r="E47" s="6" t="s">
        <v>25</v>
      </c>
      <c r="F47" s="25">
        <v>16.432000000000002</v>
      </c>
      <c r="G47" s="26"/>
      <c r="H47" s="26"/>
    </row>
    <row r="48" spans="1:8" s="16" customFormat="1" ht="43.5" x14ac:dyDescent="0.35">
      <c r="A48" s="6" t="s">
        <v>21</v>
      </c>
      <c r="B48" s="19" t="s">
        <v>22</v>
      </c>
      <c r="C48" s="5">
        <v>45680</v>
      </c>
      <c r="D48" s="6" t="s">
        <v>44</v>
      </c>
      <c r="E48" s="6" t="s">
        <v>25</v>
      </c>
      <c r="F48" s="25">
        <v>8.3720000000000017</v>
      </c>
      <c r="G48" s="26"/>
      <c r="H48" s="26"/>
    </row>
    <row r="49" spans="1:8" s="16" customFormat="1" ht="43.5" x14ac:dyDescent="0.35">
      <c r="A49" s="6" t="s">
        <v>21</v>
      </c>
      <c r="B49" s="19" t="s">
        <v>22</v>
      </c>
      <c r="C49" s="5">
        <v>45673</v>
      </c>
      <c r="D49" s="6" t="s">
        <v>54</v>
      </c>
      <c r="E49" s="6" t="s">
        <v>25</v>
      </c>
      <c r="F49" s="25">
        <v>16.900000000000002</v>
      </c>
      <c r="G49" s="26"/>
      <c r="H49" s="26"/>
    </row>
    <row r="50" spans="1:8" ht="43.5" x14ac:dyDescent="0.35">
      <c r="A50" s="6" t="s">
        <v>21</v>
      </c>
      <c r="B50" s="19" t="s">
        <v>22</v>
      </c>
      <c r="C50" s="9">
        <v>45622</v>
      </c>
      <c r="D50" s="6" t="s">
        <v>43</v>
      </c>
      <c r="E50" s="6" t="s">
        <v>25</v>
      </c>
      <c r="F50" s="27">
        <v>14.2</v>
      </c>
      <c r="G50" s="28"/>
      <c r="H50" s="26"/>
    </row>
    <row r="51" spans="1:8" ht="43.5" x14ac:dyDescent="0.35">
      <c r="A51" s="6" t="s">
        <v>21</v>
      </c>
      <c r="B51" s="19" t="s">
        <v>22</v>
      </c>
      <c r="C51" s="9">
        <v>45610</v>
      </c>
      <c r="D51" s="6" t="s">
        <v>44</v>
      </c>
      <c r="E51" s="6" t="s">
        <v>25</v>
      </c>
      <c r="F51" s="27">
        <v>8.3699999999999992</v>
      </c>
      <c r="G51" s="28"/>
      <c r="H51" s="26"/>
    </row>
    <row r="52" spans="1:8" ht="43.5" x14ac:dyDescent="0.35">
      <c r="A52" s="6" t="s">
        <v>21</v>
      </c>
      <c r="B52" s="19" t="s">
        <v>22</v>
      </c>
      <c r="C52" s="9">
        <v>45603</v>
      </c>
      <c r="D52" s="6" t="s">
        <v>34</v>
      </c>
      <c r="E52" s="6" t="s">
        <v>25</v>
      </c>
      <c r="F52" s="27">
        <v>25.48</v>
      </c>
      <c r="G52" s="28"/>
      <c r="H52" s="26"/>
    </row>
    <row r="53" spans="1:8" ht="43.5" x14ac:dyDescent="0.35">
      <c r="A53" s="6" t="s">
        <v>21</v>
      </c>
      <c r="B53" s="19" t="s">
        <v>22</v>
      </c>
      <c r="C53" s="9">
        <v>45596</v>
      </c>
      <c r="D53" s="6" t="s">
        <v>54</v>
      </c>
      <c r="E53" s="6" t="s">
        <v>25</v>
      </c>
      <c r="F53" s="27">
        <v>16.900000000000002</v>
      </c>
      <c r="G53" s="28"/>
      <c r="H53" s="26"/>
    </row>
    <row r="54" spans="1:8" ht="43.5" x14ac:dyDescent="0.35">
      <c r="A54" s="6" t="s">
        <v>21</v>
      </c>
      <c r="B54" s="19" t="s">
        <v>22</v>
      </c>
      <c r="C54" s="9">
        <v>45587</v>
      </c>
      <c r="D54" s="6" t="s">
        <v>44</v>
      </c>
      <c r="E54" s="6" t="s">
        <v>25</v>
      </c>
      <c r="F54" s="27">
        <v>8.3699999999999992</v>
      </c>
      <c r="G54" s="28"/>
      <c r="H54" s="26"/>
    </row>
    <row r="55" spans="1:8" ht="43.5" x14ac:dyDescent="0.35">
      <c r="A55" s="6" t="s">
        <v>21</v>
      </c>
      <c r="B55" s="19" t="s">
        <v>22</v>
      </c>
      <c r="C55" s="9">
        <v>45575</v>
      </c>
      <c r="D55" s="6" t="s">
        <v>55</v>
      </c>
      <c r="E55" s="6" t="s">
        <v>25</v>
      </c>
      <c r="F55" s="27">
        <v>12.17</v>
      </c>
      <c r="G55" s="28"/>
      <c r="H55" s="26"/>
    </row>
    <row r="56" spans="1:8" ht="43.5" x14ac:dyDescent="0.35">
      <c r="A56" s="6" t="s">
        <v>21</v>
      </c>
      <c r="B56" s="19" t="s">
        <v>22</v>
      </c>
      <c r="C56" s="9">
        <v>45568</v>
      </c>
      <c r="D56" s="6" t="s">
        <v>43</v>
      </c>
      <c r="E56" s="6" t="s">
        <v>25</v>
      </c>
      <c r="F56" s="27">
        <v>14.2</v>
      </c>
      <c r="G56" s="28"/>
      <c r="H56" s="26"/>
    </row>
    <row r="57" spans="1:8" ht="43.5" x14ac:dyDescent="0.35">
      <c r="A57" s="6" t="s">
        <v>21</v>
      </c>
      <c r="B57" s="19" t="s">
        <v>22</v>
      </c>
      <c r="C57" s="9">
        <v>45562</v>
      </c>
      <c r="D57" s="6" t="s">
        <v>34</v>
      </c>
      <c r="E57" s="6" t="s">
        <v>25</v>
      </c>
      <c r="F57" s="27">
        <v>25.48</v>
      </c>
      <c r="G57" s="28"/>
      <c r="H57" s="26"/>
    </row>
    <row r="58" spans="1:8" ht="43.5" x14ac:dyDescent="0.35">
      <c r="A58" s="6" t="s">
        <v>21</v>
      </c>
      <c r="B58" s="19" t="s">
        <v>22</v>
      </c>
      <c r="C58" s="9">
        <v>45559</v>
      </c>
      <c r="D58" s="6" t="s">
        <v>44</v>
      </c>
      <c r="E58" s="6" t="s">
        <v>25</v>
      </c>
      <c r="F58" s="27">
        <v>8.3699999999999992</v>
      </c>
      <c r="G58" s="28"/>
      <c r="H58" s="26"/>
    </row>
    <row r="59" spans="1:8" ht="43.5" x14ac:dyDescent="0.35">
      <c r="A59" s="6" t="s">
        <v>21</v>
      </c>
      <c r="B59" s="19" t="s">
        <v>22</v>
      </c>
      <c r="C59" s="9">
        <v>45545</v>
      </c>
      <c r="D59" s="6" t="s">
        <v>34</v>
      </c>
      <c r="E59" s="6" t="s">
        <v>25</v>
      </c>
      <c r="F59" s="27">
        <v>25.48</v>
      </c>
      <c r="G59" s="28"/>
      <c r="H59" s="26"/>
    </row>
    <row r="60" spans="1:8" ht="43.5" x14ac:dyDescent="0.35">
      <c r="A60" s="6" t="s">
        <v>21</v>
      </c>
      <c r="B60" s="19" t="s">
        <v>22</v>
      </c>
      <c r="C60" s="9">
        <v>45541</v>
      </c>
      <c r="D60" s="6" t="s">
        <v>43</v>
      </c>
      <c r="E60" s="6" t="s">
        <v>25</v>
      </c>
      <c r="F60" s="27">
        <v>14.196000000000002</v>
      </c>
      <c r="G60" s="28"/>
      <c r="H60" s="26"/>
    </row>
    <row r="61" spans="1:8" ht="43.5" x14ac:dyDescent="0.35">
      <c r="A61" s="6" t="s">
        <v>21</v>
      </c>
      <c r="B61" s="19" t="s">
        <v>22</v>
      </c>
      <c r="C61" s="9">
        <v>45540</v>
      </c>
      <c r="D61" s="6" t="s">
        <v>46</v>
      </c>
      <c r="E61" s="6" t="s">
        <v>25</v>
      </c>
      <c r="F61" s="27">
        <v>10.14</v>
      </c>
      <c r="G61" s="28"/>
      <c r="H61" s="26"/>
    </row>
    <row r="62" spans="1:8" ht="43.5" x14ac:dyDescent="0.35">
      <c r="A62" s="6" t="s">
        <v>21</v>
      </c>
      <c r="B62" s="19" t="s">
        <v>22</v>
      </c>
      <c r="C62" s="9">
        <v>45534</v>
      </c>
      <c r="D62" s="6" t="s">
        <v>45</v>
      </c>
      <c r="E62" s="6" t="s">
        <v>25</v>
      </c>
      <c r="F62" s="27">
        <v>13.57</v>
      </c>
      <c r="G62" s="28"/>
      <c r="H62" s="26"/>
    </row>
    <row r="63" spans="1:8" ht="43.5" x14ac:dyDescent="0.35">
      <c r="A63" s="6" t="s">
        <v>21</v>
      </c>
      <c r="B63" s="19" t="s">
        <v>22</v>
      </c>
      <c r="C63" s="9">
        <v>45531</v>
      </c>
      <c r="D63" s="6" t="s">
        <v>46</v>
      </c>
      <c r="E63" s="6" t="s">
        <v>25</v>
      </c>
      <c r="F63" s="27">
        <v>10.14</v>
      </c>
      <c r="G63" s="28"/>
      <c r="H63" s="26"/>
    </row>
    <row r="64" spans="1:8" ht="43.5" x14ac:dyDescent="0.35">
      <c r="A64" s="6" t="s">
        <v>21</v>
      </c>
      <c r="B64" s="19" t="s">
        <v>22</v>
      </c>
      <c r="C64" s="5">
        <v>45497</v>
      </c>
      <c r="D64" s="6" t="s">
        <v>44</v>
      </c>
      <c r="E64" s="6" t="s">
        <v>25</v>
      </c>
      <c r="F64" s="25">
        <f>32.2*0.26</f>
        <v>8.3720000000000017</v>
      </c>
      <c r="G64" s="28"/>
      <c r="H64" s="26"/>
    </row>
    <row r="65" spans="1:8" ht="43.5" x14ac:dyDescent="0.35">
      <c r="A65" s="6" t="s">
        <v>21</v>
      </c>
      <c r="B65" s="19" t="s">
        <v>22</v>
      </c>
      <c r="C65" s="5">
        <v>45491</v>
      </c>
      <c r="D65" s="6" t="s">
        <v>45</v>
      </c>
      <c r="E65" s="6" t="s">
        <v>25</v>
      </c>
      <c r="F65" s="25">
        <f>52.2*0.26</f>
        <v>13.572000000000001</v>
      </c>
      <c r="G65" s="29"/>
      <c r="H65" s="29"/>
    </row>
    <row r="66" spans="1:8" ht="43.5" x14ac:dyDescent="0.35">
      <c r="A66" s="6" t="s">
        <v>21</v>
      </c>
      <c r="B66" s="19" t="s">
        <v>22</v>
      </c>
      <c r="C66" s="5">
        <v>45490</v>
      </c>
      <c r="D66" s="6" t="s">
        <v>46</v>
      </c>
      <c r="E66" s="6" t="s">
        <v>25</v>
      </c>
      <c r="F66" s="25">
        <f>39*0.26</f>
        <v>10.14</v>
      </c>
      <c r="G66" s="29"/>
      <c r="H66" s="29"/>
    </row>
    <row r="67" spans="1:8" ht="43.5" x14ac:dyDescent="0.35">
      <c r="A67" s="6" t="s">
        <v>21</v>
      </c>
      <c r="B67" s="19" t="s">
        <v>22</v>
      </c>
      <c r="C67" s="5">
        <v>45489</v>
      </c>
      <c r="D67" s="6" t="s">
        <v>43</v>
      </c>
      <c r="E67" s="6" t="s">
        <v>25</v>
      </c>
      <c r="F67" s="25">
        <f>54.6*0.26</f>
        <v>14.196000000000002</v>
      </c>
      <c r="G67" s="29"/>
      <c r="H67" s="29"/>
    </row>
    <row r="68" spans="1:8" ht="43.5" x14ac:dyDescent="0.35">
      <c r="A68" s="6" t="s">
        <v>21</v>
      </c>
      <c r="B68" s="19" t="s">
        <v>22</v>
      </c>
      <c r="C68" s="5">
        <v>45482</v>
      </c>
      <c r="D68" s="6" t="s">
        <v>46</v>
      </c>
      <c r="E68" s="6" t="s">
        <v>25</v>
      </c>
      <c r="F68" s="25">
        <f>39*0.26</f>
        <v>10.14</v>
      </c>
      <c r="G68" s="29"/>
      <c r="H68" s="29"/>
    </row>
    <row r="69" spans="1:8" ht="43.5" x14ac:dyDescent="0.35">
      <c r="A69" s="6" t="s">
        <v>21</v>
      </c>
      <c r="B69" s="19" t="s">
        <v>22</v>
      </c>
      <c r="C69" s="5">
        <v>45477</v>
      </c>
      <c r="D69" s="6" t="s">
        <v>47</v>
      </c>
      <c r="E69" s="6" t="s">
        <v>25</v>
      </c>
      <c r="F69" s="25">
        <f>63.2*0.26</f>
        <v>16.432000000000002</v>
      </c>
      <c r="G69" s="29"/>
      <c r="H69" s="29"/>
    </row>
    <row r="70" spans="1:8" ht="43.5" x14ac:dyDescent="0.35">
      <c r="A70" s="6" t="s">
        <v>21</v>
      </c>
      <c r="B70" s="19" t="s">
        <v>22</v>
      </c>
      <c r="C70" s="5">
        <v>45475</v>
      </c>
      <c r="D70" s="6" t="s">
        <v>43</v>
      </c>
      <c r="E70" s="6" t="s">
        <v>25</v>
      </c>
      <c r="F70" s="25">
        <f>54.6*0.26</f>
        <v>14.196000000000002</v>
      </c>
      <c r="G70" s="29"/>
      <c r="H70" s="29"/>
    </row>
    <row r="71" spans="1:8" ht="43.5" x14ac:dyDescent="0.35">
      <c r="A71" s="6" t="s">
        <v>21</v>
      </c>
      <c r="B71" s="19" t="s">
        <v>22</v>
      </c>
      <c r="C71" s="5">
        <v>45469</v>
      </c>
      <c r="D71" s="6" t="s">
        <v>33</v>
      </c>
      <c r="E71" s="6" t="s">
        <v>25</v>
      </c>
      <c r="F71" s="25">
        <f>39*0.26</f>
        <v>10.14</v>
      </c>
      <c r="G71" s="29"/>
      <c r="H71" s="29"/>
    </row>
    <row r="72" spans="1:8" ht="43.5" x14ac:dyDescent="0.35">
      <c r="A72" s="6" t="s">
        <v>21</v>
      </c>
      <c r="B72" s="19" t="s">
        <v>22</v>
      </c>
      <c r="C72" s="5">
        <v>45468</v>
      </c>
      <c r="D72" s="6" t="s">
        <v>42</v>
      </c>
      <c r="E72" s="6" t="s">
        <v>25</v>
      </c>
      <c r="F72" s="25">
        <f>63.2*0.26</f>
        <v>16.432000000000002</v>
      </c>
      <c r="G72" s="29"/>
      <c r="H72" s="29"/>
    </row>
    <row r="73" spans="1:8" ht="58" x14ac:dyDescent="0.35">
      <c r="A73" s="6" t="s">
        <v>21</v>
      </c>
      <c r="B73" s="19" t="s">
        <v>22</v>
      </c>
      <c r="C73" s="5">
        <v>45464</v>
      </c>
      <c r="D73" s="6" t="s">
        <v>48</v>
      </c>
      <c r="E73" s="6" t="s">
        <v>49</v>
      </c>
      <c r="F73" s="25">
        <v>73.75</v>
      </c>
      <c r="G73" s="29"/>
      <c r="H73" s="29"/>
    </row>
    <row r="74" spans="1:8" ht="58" x14ac:dyDescent="0.35">
      <c r="A74" s="6" t="s">
        <v>21</v>
      </c>
      <c r="B74" s="19" t="s">
        <v>22</v>
      </c>
      <c r="C74" s="5">
        <v>45464</v>
      </c>
      <c r="D74" s="6" t="s">
        <v>48</v>
      </c>
      <c r="E74" s="6" t="s">
        <v>50</v>
      </c>
      <c r="F74" s="25">
        <f>7+52.25</f>
        <v>59.25</v>
      </c>
      <c r="G74" s="29"/>
      <c r="H74" s="29"/>
    </row>
    <row r="75" spans="1:8" ht="58" x14ac:dyDescent="0.35">
      <c r="A75" s="6" t="s">
        <v>21</v>
      </c>
      <c r="B75" s="19" t="s">
        <v>22</v>
      </c>
      <c r="C75" s="5">
        <v>45464</v>
      </c>
      <c r="D75" s="6" t="s">
        <v>48</v>
      </c>
      <c r="E75" s="6" t="s">
        <v>51</v>
      </c>
      <c r="F75" s="25"/>
      <c r="G75" s="29"/>
      <c r="H75" s="29">
        <v>26.67</v>
      </c>
    </row>
    <row r="76" spans="1:8" ht="58" x14ac:dyDescent="0.35">
      <c r="A76" s="6" t="s">
        <v>21</v>
      </c>
      <c r="B76" s="19" t="s">
        <v>22</v>
      </c>
      <c r="C76" s="5">
        <v>45463</v>
      </c>
      <c r="D76" s="6" t="s">
        <v>48</v>
      </c>
      <c r="E76" s="6" t="s">
        <v>50</v>
      </c>
      <c r="F76" s="25">
        <f>56+4.7+9.36</f>
        <v>70.06</v>
      </c>
      <c r="G76" s="29"/>
      <c r="H76" s="29"/>
    </row>
    <row r="77" spans="1:8" ht="58" x14ac:dyDescent="0.35">
      <c r="A77" s="6" t="s">
        <v>21</v>
      </c>
      <c r="B77" s="19" t="s">
        <v>22</v>
      </c>
      <c r="C77" s="5">
        <v>45463</v>
      </c>
      <c r="D77" s="6" t="s">
        <v>48</v>
      </c>
      <c r="E77" s="6" t="s">
        <v>52</v>
      </c>
      <c r="F77" s="25"/>
      <c r="G77" s="29">
        <v>102.56</v>
      </c>
      <c r="H77" s="29">
        <v>53.34</v>
      </c>
    </row>
    <row r="78" spans="1:8" ht="58" x14ac:dyDescent="0.35">
      <c r="A78" s="6" t="s">
        <v>21</v>
      </c>
      <c r="B78" s="19" t="s">
        <v>22</v>
      </c>
      <c r="C78" s="5">
        <v>45463</v>
      </c>
      <c r="D78" s="6" t="s">
        <v>48</v>
      </c>
      <c r="E78" s="6" t="s">
        <v>53</v>
      </c>
      <c r="F78" s="25">
        <v>92.67</v>
      </c>
      <c r="G78" s="29"/>
      <c r="H78" s="29"/>
    </row>
    <row r="79" spans="1:8" ht="43.5" x14ac:dyDescent="0.35">
      <c r="A79" s="6" t="s">
        <v>21</v>
      </c>
      <c r="B79" s="19" t="s">
        <v>22</v>
      </c>
      <c r="C79" s="5">
        <v>45462</v>
      </c>
      <c r="D79" s="6" t="s">
        <v>38</v>
      </c>
      <c r="E79" s="6" t="s">
        <v>25</v>
      </c>
      <c r="F79" s="25">
        <f>52.2*0.26</f>
        <v>13.572000000000001</v>
      </c>
      <c r="G79" s="29"/>
      <c r="H79" s="29"/>
    </row>
    <row r="80" spans="1:8" ht="43.5" x14ac:dyDescent="0.35">
      <c r="A80" s="6" t="s">
        <v>21</v>
      </c>
      <c r="B80" s="19" t="s">
        <v>22</v>
      </c>
      <c r="C80" s="5">
        <v>45460</v>
      </c>
      <c r="D80" s="6" t="s">
        <v>44</v>
      </c>
      <c r="E80" s="6" t="s">
        <v>25</v>
      </c>
      <c r="F80" s="25">
        <f>32.2*0.26</f>
        <v>8.3720000000000017</v>
      </c>
      <c r="G80" s="29"/>
      <c r="H80" s="29"/>
    </row>
    <row r="81" spans="1:8" ht="43.5" x14ac:dyDescent="0.35">
      <c r="A81" s="6" t="s">
        <v>21</v>
      </c>
      <c r="B81" s="19" t="s">
        <v>22</v>
      </c>
      <c r="C81" s="5">
        <v>45457</v>
      </c>
      <c r="D81" s="6" t="s">
        <v>43</v>
      </c>
      <c r="E81" s="6" t="s">
        <v>25</v>
      </c>
      <c r="F81" s="25">
        <f>54.6*0.26</f>
        <v>14.196000000000002</v>
      </c>
      <c r="G81" s="29"/>
      <c r="H81" s="29"/>
    </row>
    <row r="82" spans="1:8" ht="43.5" x14ac:dyDescent="0.35">
      <c r="A82" s="6" t="s">
        <v>21</v>
      </c>
      <c r="B82" s="19" t="s">
        <v>22</v>
      </c>
      <c r="C82" s="5">
        <v>45454</v>
      </c>
      <c r="D82" s="6" t="s">
        <v>33</v>
      </c>
      <c r="E82" s="6" t="s">
        <v>25</v>
      </c>
      <c r="F82" s="25">
        <f>39*0.26</f>
        <v>10.14</v>
      </c>
      <c r="G82" s="29"/>
      <c r="H82" s="29"/>
    </row>
    <row r="83" spans="1:8" ht="43.5" x14ac:dyDescent="0.35">
      <c r="A83" s="6" t="s">
        <v>21</v>
      </c>
      <c r="B83" s="19" t="s">
        <v>22</v>
      </c>
      <c r="C83" s="5">
        <v>45448</v>
      </c>
      <c r="D83" s="6" t="s">
        <v>43</v>
      </c>
      <c r="E83" s="6" t="s">
        <v>25</v>
      </c>
      <c r="F83" s="25">
        <f>54.6*0.26</f>
        <v>14.196000000000002</v>
      </c>
      <c r="G83" s="29"/>
      <c r="H83" s="29"/>
    </row>
    <row r="84" spans="1:8" ht="43.5" x14ac:dyDescent="0.35">
      <c r="A84" s="6" t="s">
        <v>21</v>
      </c>
      <c r="B84" s="19" t="s">
        <v>22</v>
      </c>
      <c r="C84" s="5">
        <v>45447</v>
      </c>
      <c r="D84" s="6" t="s">
        <v>42</v>
      </c>
      <c r="E84" s="6" t="s">
        <v>25</v>
      </c>
      <c r="F84" s="25">
        <f>63.2*0.26</f>
        <v>16.432000000000002</v>
      </c>
      <c r="G84" s="29"/>
      <c r="H84" s="29"/>
    </row>
    <row r="85" spans="1:8" ht="43.5" x14ac:dyDescent="0.35">
      <c r="A85" s="6" t="s">
        <v>21</v>
      </c>
      <c r="B85" s="19" t="s">
        <v>22</v>
      </c>
      <c r="C85" s="5">
        <v>45440</v>
      </c>
      <c r="D85" s="6" t="s">
        <v>43</v>
      </c>
      <c r="E85" s="6" t="s">
        <v>25</v>
      </c>
      <c r="F85" s="25">
        <f>54.6*0.26</f>
        <v>14.196000000000002</v>
      </c>
      <c r="G85" s="29"/>
      <c r="H85" s="29"/>
    </row>
    <row r="86" spans="1:8" ht="43.5" x14ac:dyDescent="0.35">
      <c r="A86" s="6" t="s">
        <v>21</v>
      </c>
      <c r="B86" s="19" t="s">
        <v>22</v>
      </c>
      <c r="C86" s="5">
        <v>45439</v>
      </c>
      <c r="D86" s="6" t="s">
        <v>33</v>
      </c>
      <c r="E86" s="6" t="s">
        <v>25</v>
      </c>
      <c r="F86" s="25">
        <f>39*0.26</f>
        <v>10.14</v>
      </c>
      <c r="G86" s="29"/>
      <c r="H86" s="29"/>
    </row>
    <row r="87" spans="1:8" ht="43.5" x14ac:dyDescent="0.35">
      <c r="A87" s="6" t="s">
        <v>21</v>
      </c>
      <c r="B87" s="19" t="s">
        <v>22</v>
      </c>
      <c r="C87" s="5">
        <v>45436</v>
      </c>
      <c r="D87" s="6" t="s">
        <v>35</v>
      </c>
      <c r="E87" s="6" t="s">
        <v>25</v>
      </c>
      <c r="F87" s="25">
        <f>82*0.26</f>
        <v>21.32</v>
      </c>
      <c r="G87" s="29"/>
      <c r="H87" s="29"/>
    </row>
    <row r="88" spans="1:8" ht="43.5" x14ac:dyDescent="0.35">
      <c r="A88" s="6" t="s">
        <v>21</v>
      </c>
      <c r="B88" s="19" t="s">
        <v>22</v>
      </c>
      <c r="C88" s="5">
        <v>45435</v>
      </c>
      <c r="D88" s="6" t="s">
        <v>43</v>
      </c>
      <c r="E88" s="6" t="s">
        <v>25</v>
      </c>
      <c r="F88" s="25">
        <f>54.6*0.26</f>
        <v>14.196000000000002</v>
      </c>
      <c r="G88" s="29"/>
      <c r="H88" s="29"/>
    </row>
    <row r="89" spans="1:8" ht="43.5" x14ac:dyDescent="0.35">
      <c r="A89" s="6" t="s">
        <v>21</v>
      </c>
      <c r="B89" s="19" t="s">
        <v>22</v>
      </c>
      <c r="C89" s="5">
        <v>45434</v>
      </c>
      <c r="D89" s="6" t="s">
        <v>42</v>
      </c>
      <c r="E89" s="6" t="s">
        <v>25</v>
      </c>
      <c r="F89" s="25">
        <f>63.2*0.26</f>
        <v>16.432000000000002</v>
      </c>
      <c r="G89" s="29"/>
      <c r="H89" s="29"/>
    </row>
    <row r="90" spans="1:8" ht="43.5" x14ac:dyDescent="0.35">
      <c r="A90" s="6" t="s">
        <v>21</v>
      </c>
      <c r="B90" s="19" t="s">
        <v>22</v>
      </c>
      <c r="C90" s="5">
        <v>45433</v>
      </c>
      <c r="D90" s="6" t="s">
        <v>27</v>
      </c>
      <c r="E90" s="6" t="s">
        <v>25</v>
      </c>
      <c r="F90" s="25">
        <f>98*0.26</f>
        <v>25.48</v>
      </c>
      <c r="G90" s="29"/>
      <c r="H90" s="29"/>
    </row>
    <row r="91" spans="1:8" ht="43.5" x14ac:dyDescent="0.35">
      <c r="A91" s="6" t="s">
        <v>21</v>
      </c>
      <c r="B91" s="19" t="s">
        <v>22</v>
      </c>
      <c r="C91" s="5">
        <v>45432</v>
      </c>
      <c r="D91" s="6" t="s">
        <v>33</v>
      </c>
      <c r="E91" s="6" t="s">
        <v>25</v>
      </c>
      <c r="F91" s="25">
        <f>39*0.26</f>
        <v>10.14</v>
      </c>
      <c r="G91" s="29"/>
      <c r="H91" s="29"/>
    </row>
    <row r="92" spans="1:8" ht="43.5" x14ac:dyDescent="0.35">
      <c r="A92" s="6" t="s">
        <v>21</v>
      </c>
      <c r="B92" s="19" t="s">
        <v>22</v>
      </c>
      <c r="C92" s="5">
        <v>45428</v>
      </c>
      <c r="D92" s="6" t="s">
        <v>44</v>
      </c>
      <c r="E92" s="6" t="s">
        <v>25</v>
      </c>
      <c r="F92" s="25">
        <f>32.2*0.26</f>
        <v>8.3720000000000017</v>
      </c>
      <c r="G92" s="29"/>
      <c r="H92" s="29"/>
    </row>
    <row r="93" spans="1:8" ht="43.5" x14ac:dyDescent="0.35">
      <c r="A93" s="6" t="s">
        <v>21</v>
      </c>
      <c r="B93" s="19" t="s">
        <v>22</v>
      </c>
      <c r="C93" s="5">
        <v>45426</v>
      </c>
      <c r="D93" s="6" t="s">
        <v>43</v>
      </c>
      <c r="E93" s="6" t="s">
        <v>25</v>
      </c>
      <c r="F93" s="25">
        <f>54.6*0.26</f>
        <v>14.196000000000002</v>
      </c>
      <c r="G93" s="29"/>
      <c r="H93" s="29"/>
    </row>
    <row r="94" spans="1:8" ht="43.5" x14ac:dyDescent="0.35">
      <c r="A94" s="6" t="s">
        <v>21</v>
      </c>
      <c r="B94" s="19" t="s">
        <v>22</v>
      </c>
      <c r="C94" s="5">
        <v>45425</v>
      </c>
      <c r="D94" s="6" t="s">
        <v>38</v>
      </c>
      <c r="E94" s="6" t="s">
        <v>25</v>
      </c>
      <c r="F94" s="25">
        <f>52.2*0.26</f>
        <v>13.572000000000001</v>
      </c>
      <c r="G94" s="29"/>
      <c r="H94" s="29"/>
    </row>
    <row r="95" spans="1:8" ht="43.5" x14ac:dyDescent="0.35">
      <c r="A95" s="6" t="s">
        <v>21</v>
      </c>
      <c r="B95" s="19" t="s">
        <v>22</v>
      </c>
      <c r="C95" s="5">
        <v>45421</v>
      </c>
      <c r="D95" s="6" t="s">
        <v>43</v>
      </c>
      <c r="E95" s="6" t="s">
        <v>25</v>
      </c>
      <c r="F95" s="25">
        <f>54.6*0.26</f>
        <v>14.196000000000002</v>
      </c>
      <c r="G95" s="29"/>
      <c r="H95" s="29"/>
    </row>
    <row r="96" spans="1:8" ht="43.5" x14ac:dyDescent="0.35">
      <c r="A96" s="6" t="s">
        <v>21</v>
      </c>
      <c r="B96" s="19" t="s">
        <v>22</v>
      </c>
      <c r="C96" s="5">
        <v>45419</v>
      </c>
      <c r="D96" s="6" t="s">
        <v>33</v>
      </c>
      <c r="E96" s="6" t="s">
        <v>25</v>
      </c>
      <c r="F96" s="25">
        <f>39*0.26</f>
        <v>10.14</v>
      </c>
      <c r="G96" s="29"/>
      <c r="H96" s="29"/>
    </row>
    <row r="97" spans="1:8" ht="43.5" x14ac:dyDescent="0.35">
      <c r="A97" s="6" t="s">
        <v>21</v>
      </c>
      <c r="B97" s="19" t="s">
        <v>22</v>
      </c>
      <c r="C97" s="5">
        <v>45414</v>
      </c>
      <c r="D97" s="6" t="s">
        <v>35</v>
      </c>
      <c r="E97" s="6" t="s">
        <v>25</v>
      </c>
      <c r="F97" s="25">
        <f>82*0.26</f>
        <v>21.32</v>
      </c>
      <c r="G97" s="29"/>
      <c r="H97" s="29"/>
    </row>
    <row r="98" spans="1:8" ht="43.5" x14ac:dyDescent="0.35">
      <c r="A98" s="6" t="s">
        <v>21</v>
      </c>
      <c r="B98" s="19" t="s">
        <v>22</v>
      </c>
      <c r="C98" s="5">
        <v>45407</v>
      </c>
      <c r="D98" s="6" t="s">
        <v>43</v>
      </c>
      <c r="E98" s="6" t="s">
        <v>25</v>
      </c>
      <c r="F98" s="25">
        <v>14.196000000000002</v>
      </c>
      <c r="G98" s="29"/>
      <c r="H98" s="29"/>
    </row>
    <row r="99" spans="1:8" ht="43.5" x14ac:dyDescent="0.35">
      <c r="A99" s="6" t="s">
        <v>21</v>
      </c>
      <c r="B99" s="19" t="s">
        <v>22</v>
      </c>
      <c r="C99" s="5">
        <v>45404</v>
      </c>
      <c r="D99" s="6" t="s">
        <v>35</v>
      </c>
      <c r="E99" s="6" t="s">
        <v>25</v>
      </c>
      <c r="F99" s="25">
        <v>21.32</v>
      </c>
      <c r="G99" s="29"/>
      <c r="H99" s="29"/>
    </row>
    <row r="100" spans="1:8" ht="43.5" x14ac:dyDescent="0.35">
      <c r="A100" s="6" t="s">
        <v>21</v>
      </c>
      <c r="B100" s="19" t="s">
        <v>22</v>
      </c>
      <c r="C100" s="5">
        <v>45401</v>
      </c>
      <c r="D100" s="6" t="s">
        <v>38</v>
      </c>
      <c r="E100" s="6" t="s">
        <v>25</v>
      </c>
      <c r="F100" s="25">
        <v>13.572000000000001</v>
      </c>
      <c r="G100" s="29"/>
      <c r="H100" s="29"/>
    </row>
    <row r="101" spans="1:8" ht="43.5" x14ac:dyDescent="0.35">
      <c r="A101" s="6" t="s">
        <v>21</v>
      </c>
      <c r="B101" s="19" t="s">
        <v>22</v>
      </c>
      <c r="C101" s="5">
        <v>45399</v>
      </c>
      <c r="D101" s="6" t="s">
        <v>43</v>
      </c>
      <c r="E101" s="6" t="s">
        <v>25</v>
      </c>
      <c r="F101" s="25">
        <v>14.196000000000002</v>
      </c>
      <c r="G101" s="29"/>
      <c r="H101" s="29"/>
    </row>
    <row r="102" spans="1:8" ht="43.5" x14ac:dyDescent="0.35">
      <c r="A102" s="6" t="s">
        <v>21</v>
      </c>
      <c r="B102" s="19" t="s">
        <v>22</v>
      </c>
      <c r="C102" s="5">
        <v>45395</v>
      </c>
      <c r="D102" s="6" t="s">
        <v>33</v>
      </c>
      <c r="E102" s="6" t="s">
        <v>25</v>
      </c>
      <c r="F102" s="25">
        <v>10.14</v>
      </c>
      <c r="G102" s="29"/>
      <c r="H102" s="29"/>
    </row>
    <row r="103" spans="1:8" ht="43.5" x14ac:dyDescent="0.35">
      <c r="A103" s="6" t="s">
        <v>21</v>
      </c>
      <c r="B103" s="19" t="s">
        <v>22</v>
      </c>
      <c r="C103" s="5">
        <v>45394</v>
      </c>
      <c r="D103" s="6" t="s">
        <v>33</v>
      </c>
      <c r="E103" s="6" t="s">
        <v>25</v>
      </c>
      <c r="F103" s="25">
        <v>10.14</v>
      </c>
      <c r="G103" s="29"/>
      <c r="H103" s="29"/>
    </row>
    <row r="104" spans="1:8" ht="43.5" x14ac:dyDescent="0.35">
      <c r="A104" s="6" t="s">
        <v>21</v>
      </c>
      <c r="B104" s="19" t="s">
        <v>22</v>
      </c>
      <c r="C104" s="5">
        <v>45392</v>
      </c>
      <c r="D104" s="6" t="s">
        <v>35</v>
      </c>
      <c r="E104" s="6" t="s">
        <v>25</v>
      </c>
      <c r="F104" s="25">
        <v>21.32</v>
      </c>
      <c r="G104" s="29"/>
      <c r="H104" s="29"/>
    </row>
    <row r="105" spans="1:8" ht="43.5" x14ac:dyDescent="0.35">
      <c r="A105" s="6" t="s">
        <v>21</v>
      </c>
      <c r="B105" s="19" t="s">
        <v>22</v>
      </c>
      <c r="C105" s="5">
        <v>45390</v>
      </c>
      <c r="D105" s="6" t="s">
        <v>38</v>
      </c>
      <c r="E105" s="6" t="s">
        <v>25</v>
      </c>
      <c r="F105" s="25">
        <v>13.572000000000001</v>
      </c>
      <c r="G105" s="29"/>
      <c r="H105" s="29"/>
    </row>
    <row r="106" spans="1:8" ht="43.5" x14ac:dyDescent="0.35">
      <c r="A106" s="6" t="s">
        <v>21</v>
      </c>
      <c r="B106" s="19" t="s">
        <v>22</v>
      </c>
      <c r="C106" s="5">
        <v>45372</v>
      </c>
      <c r="D106" s="6" t="s">
        <v>38</v>
      </c>
      <c r="E106" s="6" t="s">
        <v>25</v>
      </c>
      <c r="F106" s="25">
        <v>13.572000000000001</v>
      </c>
      <c r="G106" s="29"/>
      <c r="H106" s="29"/>
    </row>
    <row r="107" spans="1:8" ht="43.5" x14ac:dyDescent="0.35">
      <c r="A107" s="6" t="s">
        <v>21</v>
      </c>
      <c r="B107" s="19" t="s">
        <v>22</v>
      </c>
      <c r="C107" s="5">
        <v>45370</v>
      </c>
      <c r="D107" s="6" t="s">
        <v>35</v>
      </c>
      <c r="E107" s="6" t="s">
        <v>25</v>
      </c>
      <c r="F107" s="25">
        <v>21.32</v>
      </c>
      <c r="G107" s="29"/>
      <c r="H107" s="29"/>
    </row>
    <row r="108" spans="1:8" ht="43.5" x14ac:dyDescent="0.35">
      <c r="A108" s="6" t="s">
        <v>21</v>
      </c>
      <c r="B108" s="19" t="s">
        <v>22</v>
      </c>
      <c r="C108" s="5">
        <v>45365</v>
      </c>
      <c r="D108" s="6" t="s">
        <v>33</v>
      </c>
      <c r="E108" s="6" t="s">
        <v>25</v>
      </c>
      <c r="F108" s="25">
        <v>10.14</v>
      </c>
      <c r="G108" s="29"/>
      <c r="H108" s="29"/>
    </row>
    <row r="109" spans="1:8" ht="43.5" x14ac:dyDescent="0.35">
      <c r="A109" s="6" t="s">
        <v>21</v>
      </c>
      <c r="B109" s="19" t="s">
        <v>22</v>
      </c>
      <c r="C109" s="5">
        <v>45363</v>
      </c>
      <c r="D109" s="6" t="s">
        <v>33</v>
      </c>
      <c r="E109" s="6" t="s">
        <v>25</v>
      </c>
      <c r="F109" s="25">
        <v>10.14</v>
      </c>
      <c r="G109" s="29"/>
      <c r="H109" s="29"/>
    </row>
    <row r="110" spans="1:8" ht="43.5" x14ac:dyDescent="0.35">
      <c r="A110" s="6" t="s">
        <v>21</v>
      </c>
      <c r="B110" s="19" t="s">
        <v>22</v>
      </c>
      <c r="C110" s="5">
        <v>45358</v>
      </c>
      <c r="D110" s="6" t="s">
        <v>34</v>
      </c>
      <c r="E110" s="6" t="s">
        <v>25</v>
      </c>
      <c r="F110" s="25">
        <v>25.48</v>
      </c>
      <c r="G110" s="29"/>
      <c r="H110" s="29"/>
    </row>
    <row r="111" spans="1:8" ht="43.5" x14ac:dyDescent="0.35">
      <c r="A111" s="6" t="s">
        <v>21</v>
      </c>
      <c r="B111" s="19" t="s">
        <v>22</v>
      </c>
      <c r="C111" s="5">
        <v>45356</v>
      </c>
      <c r="D111" s="6" t="s">
        <v>28</v>
      </c>
      <c r="E111" s="6" t="s">
        <v>25</v>
      </c>
      <c r="F111" s="25">
        <v>19.032</v>
      </c>
      <c r="G111" s="29"/>
      <c r="H111" s="29"/>
    </row>
    <row r="112" spans="1:8" ht="43.5" x14ac:dyDescent="0.35">
      <c r="A112" s="7" t="s">
        <v>21</v>
      </c>
      <c r="B112" s="20" t="s">
        <v>22</v>
      </c>
      <c r="C112" s="10">
        <v>45342</v>
      </c>
      <c r="D112" s="7" t="s">
        <v>33</v>
      </c>
      <c r="E112" s="7" t="s">
        <v>25</v>
      </c>
      <c r="F112" s="30">
        <f>28*0.26</f>
        <v>7.28</v>
      </c>
      <c r="G112" s="30"/>
      <c r="H112" s="30"/>
    </row>
    <row r="113" spans="1:8" ht="43.5" x14ac:dyDescent="0.35">
      <c r="A113" s="7" t="s">
        <v>21</v>
      </c>
      <c r="B113" s="20" t="s">
        <v>22</v>
      </c>
      <c r="C113" s="10">
        <v>45341</v>
      </c>
      <c r="D113" s="7" t="s">
        <v>34</v>
      </c>
      <c r="E113" s="7" t="s">
        <v>25</v>
      </c>
      <c r="F113" s="30">
        <f>82*0.26</f>
        <v>21.32</v>
      </c>
      <c r="G113" s="30"/>
      <c r="H113" s="30"/>
    </row>
    <row r="114" spans="1:8" ht="43.5" x14ac:dyDescent="0.35">
      <c r="A114" s="7" t="s">
        <v>21</v>
      </c>
      <c r="B114" s="20" t="s">
        <v>22</v>
      </c>
      <c r="C114" s="10">
        <v>45336</v>
      </c>
      <c r="D114" s="7" t="s">
        <v>35</v>
      </c>
      <c r="E114" s="7" t="s">
        <v>25</v>
      </c>
      <c r="F114" s="30">
        <f>100*0.26</f>
        <v>26</v>
      </c>
      <c r="G114" s="30"/>
      <c r="H114" s="30"/>
    </row>
    <row r="115" spans="1:8" ht="43.5" x14ac:dyDescent="0.35">
      <c r="A115" s="7" t="s">
        <v>21</v>
      </c>
      <c r="B115" s="20" t="s">
        <v>22</v>
      </c>
      <c r="C115" s="10">
        <v>45334</v>
      </c>
      <c r="D115" s="7" t="s">
        <v>35</v>
      </c>
      <c r="E115" s="7" t="s">
        <v>25</v>
      </c>
      <c r="F115" s="30">
        <f>100*0.26</f>
        <v>26</v>
      </c>
      <c r="G115" s="30"/>
      <c r="H115" s="30"/>
    </row>
    <row r="116" spans="1:8" ht="43.5" x14ac:dyDescent="0.35">
      <c r="A116" s="7" t="s">
        <v>21</v>
      </c>
      <c r="B116" s="20" t="s">
        <v>22</v>
      </c>
      <c r="C116" s="10">
        <v>45330</v>
      </c>
      <c r="D116" s="7" t="s">
        <v>33</v>
      </c>
      <c r="E116" s="7" t="s">
        <v>25</v>
      </c>
      <c r="F116" s="30">
        <f>28*0.26</f>
        <v>7.28</v>
      </c>
      <c r="G116" s="30"/>
      <c r="H116" s="30"/>
    </row>
    <row r="117" spans="1:8" ht="43.5" x14ac:dyDescent="0.35">
      <c r="A117" s="7" t="s">
        <v>21</v>
      </c>
      <c r="B117" s="20" t="s">
        <v>22</v>
      </c>
      <c r="C117" s="10">
        <v>45329</v>
      </c>
      <c r="D117" s="7" t="s">
        <v>36</v>
      </c>
      <c r="E117" s="7" t="s">
        <v>37</v>
      </c>
      <c r="F117" s="30">
        <v>27.04</v>
      </c>
      <c r="G117" s="30"/>
      <c r="H117" s="30"/>
    </row>
    <row r="118" spans="1:8" ht="43.5" x14ac:dyDescent="0.35">
      <c r="A118" s="7" t="s">
        <v>21</v>
      </c>
      <c r="B118" s="20" t="s">
        <v>22</v>
      </c>
      <c r="C118" s="10">
        <v>45320</v>
      </c>
      <c r="D118" s="7" t="s">
        <v>38</v>
      </c>
      <c r="E118" s="7" t="s">
        <v>25</v>
      </c>
      <c r="F118" s="30">
        <f>0.26*50</f>
        <v>13</v>
      </c>
      <c r="G118" s="30"/>
      <c r="H118" s="30"/>
    </row>
    <row r="119" spans="1:8" ht="43.5" x14ac:dyDescent="0.35">
      <c r="A119" s="7" t="s">
        <v>21</v>
      </c>
      <c r="B119" s="20" t="s">
        <v>22</v>
      </c>
      <c r="C119" s="10">
        <v>45309</v>
      </c>
      <c r="D119" s="7" t="s">
        <v>33</v>
      </c>
      <c r="E119" s="7" t="s">
        <v>25</v>
      </c>
      <c r="F119" s="30">
        <f>0.26*25</f>
        <v>6.5</v>
      </c>
      <c r="G119" s="30"/>
      <c r="H119" s="30"/>
    </row>
    <row r="120" spans="1:8" ht="43.5" x14ac:dyDescent="0.35">
      <c r="A120" s="7" t="s">
        <v>21</v>
      </c>
      <c r="B120" s="20" t="s">
        <v>22</v>
      </c>
      <c r="C120" s="10">
        <v>45307</v>
      </c>
      <c r="D120" s="7" t="s">
        <v>39</v>
      </c>
      <c r="E120" s="7" t="s">
        <v>25</v>
      </c>
      <c r="F120" s="30">
        <f>0.26*50</f>
        <v>13</v>
      </c>
      <c r="G120" s="30"/>
      <c r="H120" s="30"/>
    </row>
    <row r="121" spans="1:8" ht="43.5" x14ac:dyDescent="0.35">
      <c r="A121" s="7" t="s">
        <v>21</v>
      </c>
      <c r="B121" s="20" t="s">
        <v>22</v>
      </c>
      <c r="C121" s="10">
        <v>45302</v>
      </c>
      <c r="D121" s="7" t="s">
        <v>33</v>
      </c>
      <c r="E121" s="7" t="s">
        <v>25</v>
      </c>
      <c r="F121" s="30">
        <f>0.26*25</f>
        <v>6.5</v>
      </c>
      <c r="G121" s="30"/>
      <c r="H121" s="30"/>
    </row>
    <row r="122" spans="1:8" ht="43.5" x14ac:dyDescent="0.35">
      <c r="A122" s="7" t="s">
        <v>21</v>
      </c>
      <c r="B122" s="20" t="s">
        <v>22</v>
      </c>
      <c r="C122" s="10">
        <v>45654</v>
      </c>
      <c r="D122" s="7" t="s">
        <v>35</v>
      </c>
      <c r="E122" s="7" t="s">
        <v>25</v>
      </c>
      <c r="F122" s="30">
        <v>20.8</v>
      </c>
      <c r="G122" s="30"/>
      <c r="H122" s="30"/>
    </row>
    <row r="123" spans="1:8" ht="43.5" x14ac:dyDescent="0.35">
      <c r="A123" s="7" t="s">
        <v>21</v>
      </c>
      <c r="B123" s="20" t="s">
        <v>22</v>
      </c>
      <c r="C123" s="10">
        <v>45286</v>
      </c>
      <c r="D123" s="7" t="s">
        <v>33</v>
      </c>
      <c r="E123" s="7" t="s">
        <v>25</v>
      </c>
      <c r="F123" s="30">
        <v>6.5</v>
      </c>
      <c r="G123" s="30"/>
      <c r="H123" s="30"/>
    </row>
    <row r="124" spans="1:8" ht="43.5" x14ac:dyDescent="0.35">
      <c r="A124" s="7" t="s">
        <v>21</v>
      </c>
      <c r="B124" s="20" t="s">
        <v>22</v>
      </c>
      <c r="C124" s="10">
        <v>45281</v>
      </c>
      <c r="D124" s="7" t="s">
        <v>40</v>
      </c>
      <c r="E124" s="7" t="s">
        <v>25</v>
      </c>
      <c r="F124" s="30">
        <v>18.2</v>
      </c>
      <c r="G124" s="30"/>
      <c r="H124" s="30"/>
    </row>
    <row r="125" spans="1:8" ht="43.5" x14ac:dyDescent="0.35">
      <c r="A125" s="7" t="s">
        <v>21</v>
      </c>
      <c r="B125" s="20" t="s">
        <v>22</v>
      </c>
      <c r="C125" s="10">
        <v>45279</v>
      </c>
      <c r="D125" s="7" t="s">
        <v>41</v>
      </c>
      <c r="E125" s="7" t="s">
        <v>25</v>
      </c>
      <c r="F125" s="30">
        <v>15.600000000000001</v>
      </c>
      <c r="G125" s="30"/>
      <c r="H125" s="30"/>
    </row>
    <row r="126" spans="1:8" ht="43.5" x14ac:dyDescent="0.35">
      <c r="A126" s="7" t="s">
        <v>21</v>
      </c>
      <c r="B126" s="20" t="s">
        <v>22</v>
      </c>
      <c r="C126" s="10">
        <v>45274</v>
      </c>
      <c r="D126" s="7" t="s">
        <v>33</v>
      </c>
      <c r="E126" s="7" t="s">
        <v>25</v>
      </c>
      <c r="F126" s="30">
        <v>6.5</v>
      </c>
      <c r="G126" s="30"/>
      <c r="H126" s="30"/>
    </row>
    <row r="127" spans="1:8" ht="43.5" x14ac:dyDescent="0.35">
      <c r="A127" s="7" t="s">
        <v>21</v>
      </c>
      <c r="B127" s="20" t="s">
        <v>22</v>
      </c>
      <c r="C127" s="10">
        <v>45273</v>
      </c>
      <c r="D127" s="7" t="s">
        <v>34</v>
      </c>
      <c r="E127" s="7" t="s">
        <v>25</v>
      </c>
      <c r="F127" s="30">
        <v>18.2</v>
      </c>
      <c r="G127" s="30"/>
      <c r="H127" s="30"/>
    </row>
    <row r="128" spans="1:8" ht="43.5" x14ac:dyDescent="0.35">
      <c r="A128" s="7" t="s">
        <v>21</v>
      </c>
      <c r="B128" s="20" t="s">
        <v>22</v>
      </c>
      <c r="C128" s="10">
        <v>45271</v>
      </c>
      <c r="D128" s="7" t="s">
        <v>42</v>
      </c>
      <c r="E128" s="7" t="s">
        <v>25</v>
      </c>
      <c r="F128" s="30">
        <v>18.2</v>
      </c>
      <c r="G128" s="30"/>
      <c r="H128" s="30"/>
    </row>
    <row r="129" spans="1:8" x14ac:dyDescent="0.35">
      <c r="A129" s="8"/>
      <c r="B129" s="21"/>
      <c r="C129" s="9"/>
      <c r="D129" s="8"/>
      <c r="E129" s="8"/>
      <c r="F129" s="31"/>
      <c r="G129" s="31"/>
      <c r="H129" s="31"/>
    </row>
    <row r="130" spans="1:8" ht="43.5" x14ac:dyDescent="0.35">
      <c r="A130" s="6" t="s">
        <v>21</v>
      </c>
      <c r="B130" s="19" t="s">
        <v>22</v>
      </c>
      <c r="C130" s="5">
        <v>45255</v>
      </c>
      <c r="D130" s="6" t="s">
        <v>24</v>
      </c>
      <c r="E130" s="6" t="s">
        <v>25</v>
      </c>
      <c r="F130" s="29">
        <v>6.5</v>
      </c>
      <c r="G130" s="29"/>
      <c r="H130" s="29"/>
    </row>
    <row r="131" spans="1:8" ht="43.5" x14ac:dyDescent="0.35">
      <c r="A131" s="6" t="s">
        <v>21</v>
      </c>
      <c r="B131" s="19" t="s">
        <v>22</v>
      </c>
      <c r="C131" s="5">
        <v>45253</v>
      </c>
      <c r="D131" s="6" t="s">
        <v>26</v>
      </c>
      <c r="E131" s="6" t="s">
        <v>25</v>
      </c>
      <c r="F131" s="29">
        <v>26</v>
      </c>
      <c r="G131" s="29"/>
      <c r="H131" s="29"/>
    </row>
    <row r="132" spans="1:8" ht="43.5" x14ac:dyDescent="0.35">
      <c r="A132" s="6" t="s">
        <v>21</v>
      </c>
      <c r="B132" s="19" t="s">
        <v>22</v>
      </c>
      <c r="C132" s="5">
        <v>45250</v>
      </c>
      <c r="D132" s="6" t="s">
        <v>27</v>
      </c>
      <c r="E132" s="6" t="s">
        <v>25</v>
      </c>
      <c r="F132" s="29">
        <v>18.2</v>
      </c>
      <c r="G132" s="29"/>
      <c r="H132" s="29"/>
    </row>
    <row r="133" spans="1:8" ht="43.5" x14ac:dyDescent="0.35">
      <c r="A133" s="6" t="s">
        <v>21</v>
      </c>
      <c r="B133" s="19" t="s">
        <v>22</v>
      </c>
      <c r="C133" s="5">
        <v>45244</v>
      </c>
      <c r="D133" s="6" t="s">
        <v>28</v>
      </c>
      <c r="E133" s="6" t="s">
        <v>25</v>
      </c>
      <c r="F133" s="29">
        <v>15.600000000000001</v>
      </c>
      <c r="G133" s="29"/>
      <c r="H133" s="29"/>
    </row>
    <row r="134" spans="1:8" ht="43.5" x14ac:dyDescent="0.35">
      <c r="A134" s="6" t="s">
        <v>21</v>
      </c>
      <c r="B134" s="19" t="s">
        <v>22</v>
      </c>
      <c r="C134" s="5">
        <v>45239</v>
      </c>
      <c r="D134" s="6" t="s">
        <v>24</v>
      </c>
      <c r="E134" s="6" t="s">
        <v>25</v>
      </c>
      <c r="F134" s="29">
        <v>6.5</v>
      </c>
      <c r="G134" s="29"/>
      <c r="H134" s="29"/>
    </row>
    <row r="135" spans="1:8" ht="43.5" x14ac:dyDescent="0.35">
      <c r="A135" s="6" t="s">
        <v>21</v>
      </c>
      <c r="B135" s="19" t="s">
        <v>22</v>
      </c>
      <c r="C135" s="5">
        <v>45236</v>
      </c>
      <c r="D135" s="6" t="s">
        <v>24</v>
      </c>
      <c r="E135" s="6" t="s">
        <v>25</v>
      </c>
      <c r="F135" s="29">
        <v>6.5</v>
      </c>
      <c r="G135" s="29"/>
      <c r="H135" s="29"/>
    </row>
    <row r="136" spans="1:8" ht="43.5" x14ac:dyDescent="0.35">
      <c r="A136" s="6" t="s">
        <v>21</v>
      </c>
      <c r="B136" s="19" t="s">
        <v>22</v>
      </c>
      <c r="C136" s="5">
        <v>45223</v>
      </c>
      <c r="D136" s="6" t="s">
        <v>24</v>
      </c>
      <c r="E136" s="6" t="s">
        <v>25</v>
      </c>
      <c r="F136" s="29">
        <v>6.5</v>
      </c>
      <c r="G136" s="29"/>
      <c r="H136" s="29"/>
    </row>
    <row r="137" spans="1:8" ht="43.5" x14ac:dyDescent="0.35">
      <c r="A137" s="6" t="s">
        <v>21</v>
      </c>
      <c r="B137" s="19" t="s">
        <v>22</v>
      </c>
      <c r="C137" s="5">
        <v>45216</v>
      </c>
      <c r="D137" s="6" t="s">
        <v>27</v>
      </c>
      <c r="E137" s="6" t="s">
        <v>25</v>
      </c>
      <c r="F137" s="29">
        <v>18.2</v>
      </c>
      <c r="G137" s="29"/>
      <c r="H137" s="29"/>
    </row>
    <row r="138" spans="1:8" ht="43.5" x14ac:dyDescent="0.35">
      <c r="A138" s="6" t="s">
        <v>21</v>
      </c>
      <c r="B138" s="19" t="s">
        <v>22</v>
      </c>
      <c r="C138" s="5">
        <v>45209</v>
      </c>
      <c r="D138" s="6" t="s">
        <v>24</v>
      </c>
      <c r="E138" s="6" t="s">
        <v>25</v>
      </c>
      <c r="F138" s="29">
        <v>6.5</v>
      </c>
      <c r="G138" s="29"/>
      <c r="H138" s="29"/>
    </row>
    <row r="139" spans="1:8" ht="43.5" x14ac:dyDescent="0.35">
      <c r="A139" s="6" t="s">
        <v>21</v>
      </c>
      <c r="B139" s="19" t="s">
        <v>22</v>
      </c>
      <c r="C139" s="5">
        <v>45197</v>
      </c>
      <c r="D139" s="6" t="s">
        <v>29</v>
      </c>
      <c r="E139" s="6" t="s">
        <v>25</v>
      </c>
      <c r="F139" s="29">
        <v>18.2</v>
      </c>
      <c r="G139" s="29"/>
      <c r="H139" s="29"/>
    </row>
    <row r="140" spans="1:8" ht="43.5" x14ac:dyDescent="0.35">
      <c r="A140" s="6" t="s">
        <v>21</v>
      </c>
      <c r="B140" s="19" t="s">
        <v>22</v>
      </c>
      <c r="C140" s="5">
        <v>45195</v>
      </c>
      <c r="D140" s="6" t="s">
        <v>24</v>
      </c>
      <c r="E140" s="6" t="s">
        <v>25</v>
      </c>
      <c r="F140" s="29">
        <v>6.5</v>
      </c>
      <c r="G140" s="29"/>
      <c r="H140" s="29"/>
    </row>
    <row r="141" spans="1:8" ht="43.5" x14ac:dyDescent="0.35">
      <c r="A141" s="6" t="s">
        <v>21</v>
      </c>
      <c r="B141" s="19" t="s">
        <v>22</v>
      </c>
      <c r="C141" s="5">
        <v>45188</v>
      </c>
      <c r="D141" s="6" t="s">
        <v>29</v>
      </c>
      <c r="E141" s="6" t="s">
        <v>25</v>
      </c>
      <c r="F141" s="29">
        <v>18.2</v>
      </c>
      <c r="G141" s="29"/>
      <c r="H141" s="29"/>
    </row>
    <row r="142" spans="1:8" ht="43.5" x14ac:dyDescent="0.35">
      <c r="A142" s="6" t="s">
        <v>21</v>
      </c>
      <c r="B142" s="19" t="s">
        <v>22</v>
      </c>
      <c r="C142" s="5">
        <v>45183</v>
      </c>
      <c r="D142" s="6" t="s">
        <v>24</v>
      </c>
      <c r="E142" s="6" t="s">
        <v>25</v>
      </c>
      <c r="F142" s="29">
        <v>6.5</v>
      </c>
      <c r="G142" s="29"/>
      <c r="H142" s="29"/>
    </row>
    <row r="143" spans="1:8" ht="43.5" x14ac:dyDescent="0.35">
      <c r="A143" s="6" t="s">
        <v>21</v>
      </c>
      <c r="B143" s="19" t="s">
        <v>22</v>
      </c>
      <c r="C143" s="5">
        <v>45175</v>
      </c>
      <c r="D143" s="6" t="s">
        <v>30</v>
      </c>
      <c r="E143" s="6" t="s">
        <v>25</v>
      </c>
      <c r="F143" s="29">
        <v>13</v>
      </c>
      <c r="G143" s="29"/>
      <c r="H143" s="29"/>
    </row>
    <row r="144" spans="1:8" ht="43.5" x14ac:dyDescent="0.35">
      <c r="A144" s="6" t="s">
        <v>21</v>
      </c>
      <c r="B144" s="19" t="s">
        <v>22</v>
      </c>
      <c r="C144" s="5">
        <v>45174</v>
      </c>
      <c r="D144" s="6" t="s">
        <v>30</v>
      </c>
      <c r="E144" s="6" t="s">
        <v>25</v>
      </c>
      <c r="F144" s="29">
        <v>13</v>
      </c>
      <c r="G144" s="29"/>
      <c r="H144" s="29"/>
    </row>
    <row r="145" spans="1:8" ht="43.5" x14ac:dyDescent="0.35">
      <c r="A145" s="6" t="s">
        <v>21</v>
      </c>
      <c r="B145" s="19" t="s">
        <v>22</v>
      </c>
      <c r="C145" s="5">
        <v>45173</v>
      </c>
      <c r="D145" s="6" t="s">
        <v>30</v>
      </c>
      <c r="E145" s="6" t="s">
        <v>25</v>
      </c>
      <c r="F145" s="29">
        <v>13</v>
      </c>
      <c r="G145" s="29"/>
      <c r="H145" s="29"/>
    </row>
  </sheetData>
  <mergeCells count="2">
    <mergeCell ref="A2:H2"/>
    <mergeCell ref="A1:H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>
      <selection activeCell="B6" sqref="B6"/>
    </sheetView>
  </sheetViews>
  <sheetFormatPr baseColWidth="10" defaultRowHeight="14.5" x14ac:dyDescent="0.35"/>
  <cols>
    <col min="1" max="1" width="33.26953125" customWidth="1"/>
  </cols>
  <sheetData>
    <row r="1" spans="1:1" x14ac:dyDescent="0.35">
      <c r="A1" s="2" t="s">
        <v>13</v>
      </c>
    </row>
    <row r="2" spans="1:1" x14ac:dyDescent="0.35">
      <c r="A2" s="2" t="s">
        <v>19</v>
      </c>
    </row>
    <row r="3" spans="1:1" x14ac:dyDescent="0.35">
      <c r="A3" s="2" t="s">
        <v>18</v>
      </c>
    </row>
    <row r="4" spans="1:1" ht="42" x14ac:dyDescent="0.35">
      <c r="A4" s="2" t="s">
        <v>17</v>
      </c>
    </row>
    <row r="5" spans="1:1" x14ac:dyDescent="0.35">
      <c r="A5" s="1" t="s">
        <v>14</v>
      </c>
    </row>
    <row r="6" spans="1:1" ht="28" x14ac:dyDescent="0.35">
      <c r="A6" s="2" t="s">
        <v>15</v>
      </c>
    </row>
    <row r="7" spans="1:1" ht="28" x14ac:dyDescent="0.35">
      <c r="A7" s="2" t="s">
        <v>20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protocolarios y representación</vt:lpstr>
      <vt:lpstr>Gastos de viaje</vt:lpstr>
      <vt:lpstr>catálogo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2023-01-10T08:39:06Z</dcterms:created>
  <dcterms:modified xsi:type="dcterms:W3CDTF">2026-01-12T11:39:27Z</dcterms:modified>
</cp:coreProperties>
</file>