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m\mam\ALCAL016\GRP\SIWEB\01 TRANSPARENCIA\01_1 ORGANIZACION\06 GASTOS\2024\4T 2024 Altos Cargos\"/>
    </mc:Choice>
  </mc:AlternateContent>
  <bookViews>
    <workbookView xWindow="0" yWindow="0" windowWidth="28800" windowHeight="11840"/>
  </bookViews>
  <sheets>
    <sheet name="protocolarios y representación" sheetId="3" r:id="rId1"/>
    <sheet name="Gastos de viaje" sheetId="2" r:id="rId2"/>
    <sheet name="catálog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4" i="2"/>
  <c r="F14" i="2"/>
  <c r="F10" i="2" l="1"/>
  <c r="F9" i="2"/>
  <c r="F8" i="2"/>
  <c r="F7" i="2"/>
  <c r="H6" i="2" l="1"/>
  <c r="F6" i="2"/>
</calcChain>
</file>

<file path=xl/comments1.xml><?xml version="1.0" encoding="utf-8"?>
<comments xmlns="http://schemas.openxmlformats.org/spreadsheetml/2006/main">
  <authors>
    <author>Madrid Digital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<sst xmlns="http://schemas.openxmlformats.org/spreadsheetml/2006/main" count="88" uniqueCount="56">
  <si>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</si>
  <si>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</si>
  <si>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</si>
  <si>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</si>
  <si>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</si>
  <si>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</si>
  <si>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</si>
  <si>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</si>
  <si>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</si>
  <si>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</si>
  <si>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</si>
  <si>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</si>
  <si>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</si>
  <si>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</si>
  <si>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</si>
  <si>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Productos obsequio</t>
  </si>
  <si>
    <t>Detalles de cortesía</t>
  </si>
  <si>
    <t>Catering institucional no incluido en la organización de eventos o actos públicos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</si>
  <si>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</si>
  <si>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</si>
  <si>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Otros gastos que supongan igualmente una atención protocolaria</t>
  </si>
  <si>
    <t>Medio Ambiente, Agricultura e Interior</t>
  </si>
  <si>
    <t>Consejero Delegado de Canal de Isabel II, S.A., M.P.</t>
  </si>
  <si>
    <t>González Sáez, Mariano</t>
  </si>
  <si>
    <t>Comida delegación Canal</t>
  </si>
  <si>
    <t>04/06/2023 al 08/06/2023</t>
  </si>
  <si>
    <t>Panamá</t>
  </si>
  <si>
    <t>Trabajo</t>
  </si>
  <si>
    <t>Cáceres</t>
  </si>
  <si>
    <t>Visita Delegación de Cáceres de Canal de Isabel II, S.A.,M.P. y reunión con el Ayuntamiento de Cáceres</t>
  </si>
  <si>
    <t>Lanzarote</t>
  </si>
  <si>
    <t>Visita Canal Gestión Lanzarote y reunión con el Cabildo</t>
  </si>
  <si>
    <t>Lisboa</t>
  </si>
  <si>
    <t>Reunión con Epal - Empresa Portuguesa Das Aguas Livres, SA</t>
  </si>
  <si>
    <t>Bilbao</t>
  </si>
  <si>
    <t>Participación en CiberAgua 2024 organizado por el Consorcio de Aguas de Bilbao Bizcaia</t>
  </si>
  <si>
    <t>Tarragona</t>
  </si>
  <si>
    <t>Reunión de trabajo con empresas públicas gestoras de agua (EMASESA, AGBAR, Consorcio de Aguas de Bilbao, EMATSA…)</t>
  </si>
  <si>
    <t>Barcelona</t>
  </si>
  <si>
    <t>Participación en Conferencias WAS Agua 2024 "La transformación circular y desarrollo sostenible en el consumo del agua en los hogares españoles y en la industria"
Mesa Redonda: Oportunidades para las empresas, mejores practicas y soporte a las Pymes para pasar a la acción</t>
  </si>
  <si>
    <t>Zaragoza</t>
  </si>
  <si>
    <t>Participación Canal de Isabel II, S.A. al 40º aniversario de Contazara</t>
  </si>
  <si>
    <t>Castellón</t>
  </si>
  <si>
    <t>Participacion Canal de Isabel II S.A. en el XXXVII edición Congreso de AEAS</t>
  </si>
  <si>
    <t>01/07/2024 al 02/07/2024</t>
  </si>
  <si>
    <t>Santander</t>
  </si>
  <si>
    <t>Participación Canal de Isabel II, S.A. UIMP - Residuales, pero no marginales: la gestión de las aguas residuales urbanas en el contexto de la nueva normativa europea</t>
  </si>
  <si>
    <t>03/09/2024 al 04/09/2024</t>
  </si>
  <si>
    <t>Visita filial Canal Gestión Lanzarote y reiniones institucionales con el Cabildo</t>
  </si>
  <si>
    <t>10/10/2024 al 11/10/2024</t>
  </si>
  <si>
    <t>Sevilla</t>
  </si>
  <si>
    <t>Representación Canal de Isabel II, SA en el 50 aniversario de EMASESA y participación en las jornadas del "Ciclo Integral del Agua"</t>
  </si>
  <si>
    <t>12/10/2024 al 20/10/2024</t>
  </si>
  <si>
    <t>Panamá-Guatemala</t>
  </si>
  <si>
    <t>Representación Canal de Isabel II, SA en reuniones con Instituciones de Panamá y participación en evento de Naciones Unidas en Antigua Guatemala</t>
  </si>
  <si>
    <t>Datos actualizados 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</si>
</sst>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8" fontId="0" fillId="0" borderId="0" xfId="0" applyNumberFormat="1"/>
    <xf numFmtId="0" fontId="0" fillId="0" borderId="4" xfId="0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44" fontId="0" fillId="0" borderId="4" xfId="6" applyFont="1" applyBorder="1" applyAlignment="1">
      <alignment vertical="center"/>
    </xf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0" fillId="0" borderId="4" xfId="5" applyFont="1" applyBorder="1" applyAlignment="1">
      <alignment vertical="center" wrapText="1"/>
    </xf>
    <xf numFmtId="44" fontId="0" fillId="0" borderId="4" xfId="5" applyFon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4" xfId="7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</cellXfs>
  <cellStyles count="8">
    <cellStyle name="Moneda" xfId="6" builtinId="4"/>
    <cellStyle name="Moneda 2" xfId="1"/>
    <cellStyle name="Moneda 3" xfId="2"/>
    <cellStyle name="Moneda 4" xfId="3"/>
    <cellStyle name="Moneda 5" xfId="4"/>
    <cellStyle name="Moneda 6" xfId="5"/>
    <cellStyle name="Moneda 7" xf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"/>
  <sheetViews>
    <sheetView tabSelected="1" zoomScale="70" zoomScaleNormal="70" workbookViewId="0">
      <selection activeCell="C11" sqref="C11"/>
    </sheetView>
  </sheetViews>
  <sheetFormatPr baseColWidth="10" defaultColWidth="11.453125" defaultRowHeight="14.5" x14ac:dyDescent="0.35"/>
  <cols>
    <col min="1" max="1" width="33.54296875" customWidth="1"/>
    <col min="2" max="2" width="28.453125" customWidth="1"/>
    <col min="3" max="3" width="37.54296875" customWidth="1"/>
    <col min="4" max="4" width="28.81640625" customWidth="1"/>
    <col min="5" max="5" width="31" customWidth="1"/>
    <col min="6" max="6" width="28.453125" customWidth="1"/>
    <col min="7" max="7" width="34.453125" customWidth="1"/>
    <col min="9" max="9" width="19.453125" customWidth="1"/>
  </cols>
  <sheetData>
    <row r="1" spans="1:7" x14ac:dyDescent="0.35">
      <c r="A1" s="24" t="s">
        <v>55</v>
      </c>
      <c r="B1" s="24"/>
      <c r="C1" s="24"/>
      <c r="D1" s="24"/>
      <c r="E1" s="24"/>
      <c r="F1" s="24"/>
      <c r="G1" s="24"/>
    </row>
    <row r="2" spans="1:7" ht="18.5" x14ac:dyDescent="0.35">
      <c r="A2" s="22" t="s">
        <v>0</v>
      </c>
      <c r="B2" s="23"/>
      <c r="C2" s="23"/>
      <c r="D2" s="23"/>
      <c r="E2" s="23"/>
      <c r="F2" s="23"/>
      <c r="G2" s="23"/>
    </row>
    <row r="3" spans="1:7" ht="18.5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29" x14ac:dyDescent="0.35">
      <c r="A4" s="4" t="s">
        <v>21</v>
      </c>
      <c r="B4" s="4" t="s">
        <v>22</v>
      </c>
      <c r="C4" s="4" t="s">
        <v>23</v>
      </c>
      <c r="D4" s="5">
        <v>45082</v>
      </c>
      <c r="E4" s="4" t="s">
        <v>24</v>
      </c>
      <c r="F4" s="4" t="s">
        <v>14</v>
      </c>
      <c r="G4" s="6">
        <v>92.84</v>
      </c>
    </row>
  </sheetData>
  <mergeCells count="2">
    <mergeCell ref="A2:G2"/>
    <mergeCell ref="A1:G1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catálogo!$A$1:$A$5</xm:f>
          </x14:formula1>
          <xm:sqref>F2 F4:F1048576</xm:sqref>
        </x14:dataValidation>
        <x14:dataValidation type="list" allowBlank="1" showInputMessage="1" showErrorMessage="1">
          <x14:formula1>
            <xm:f>catálogo!$A$1:$A$7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sqref="A1:H1"/>
    </sheetView>
  </sheetViews>
  <sheetFormatPr baseColWidth="10" defaultColWidth="11.453125" defaultRowHeight="14.5" x14ac:dyDescent="0.35"/>
  <cols>
    <col min="1" max="1" width="27" customWidth="1"/>
    <col min="2" max="2" width="21.54296875" customWidth="1"/>
    <col min="3" max="3" width="14.54296875" customWidth="1"/>
    <col min="4" max="4" width="20.1796875" customWidth="1"/>
    <col min="5" max="5" width="29.453125" customWidth="1"/>
    <col min="6" max="6" width="28" customWidth="1"/>
    <col min="7" max="7" width="27.453125" customWidth="1"/>
    <col min="8" max="8" width="34.54296875" customWidth="1"/>
  </cols>
  <sheetData>
    <row r="1" spans="1:8" x14ac:dyDescent="0.35">
      <c r="A1" s="24" t="s">
        <v>55</v>
      </c>
      <c r="B1" s="24"/>
      <c r="C1" s="24"/>
      <c r="D1" s="24"/>
      <c r="E1" s="24"/>
      <c r="F1" s="24"/>
      <c r="G1" s="24"/>
      <c r="H1" s="24"/>
    </row>
    <row r="2" spans="1:8" ht="18.5" x14ac:dyDescent="0.35">
      <c r="A2" s="22" t="s">
        <v>8</v>
      </c>
      <c r="B2" s="23"/>
      <c r="C2" s="25"/>
      <c r="D2" s="25"/>
      <c r="E2" s="25"/>
      <c r="F2" s="25"/>
      <c r="G2" s="25"/>
      <c r="H2" s="25"/>
    </row>
    <row r="3" spans="1:8" ht="18.5" x14ac:dyDescent="0.35">
      <c r="A3" s="1" t="s">
        <v>1</v>
      </c>
      <c r="B3" s="1" t="s">
        <v>2</v>
      </c>
      <c r="C3" s="1" t="s">
        <v>4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</row>
    <row r="4" spans="1:8" ht="43.5" x14ac:dyDescent="0.35">
      <c r="A4" s="7" t="s">
        <v>21</v>
      </c>
      <c r="B4" s="7" t="s">
        <v>22</v>
      </c>
      <c r="C4" s="13" t="s">
        <v>25</v>
      </c>
      <c r="D4" s="9" t="s">
        <v>26</v>
      </c>
      <c r="E4" s="14" t="s">
        <v>27</v>
      </c>
      <c r="F4" s="15">
        <v>6857.55</v>
      </c>
      <c r="G4" s="16">
        <v>591.66999999999996</v>
      </c>
      <c r="H4" s="16">
        <v>35.31</v>
      </c>
    </row>
    <row r="5" spans="1:8" ht="58" x14ac:dyDescent="0.35">
      <c r="A5" s="7" t="s">
        <v>21</v>
      </c>
      <c r="B5" s="7" t="s">
        <v>22</v>
      </c>
      <c r="C5" s="8">
        <v>45232</v>
      </c>
      <c r="D5" s="9" t="s">
        <v>28</v>
      </c>
      <c r="E5" s="10" t="s">
        <v>29</v>
      </c>
      <c r="F5" s="11">
        <v>0</v>
      </c>
      <c r="G5" s="11">
        <v>0</v>
      </c>
      <c r="H5" s="11">
        <v>86.5</v>
      </c>
    </row>
    <row r="6" spans="1:8" ht="43.5" x14ac:dyDescent="0.35">
      <c r="A6" s="7" t="s">
        <v>21</v>
      </c>
      <c r="B6" s="7" t="s">
        <v>22</v>
      </c>
      <c r="C6" s="8">
        <v>45253</v>
      </c>
      <c r="D6" s="9" t="s">
        <v>30</v>
      </c>
      <c r="E6" s="12" t="s">
        <v>31</v>
      </c>
      <c r="F6" s="11">
        <f>30</f>
        <v>30</v>
      </c>
      <c r="G6" s="11">
        <v>265</v>
      </c>
      <c r="H6" s="11">
        <f>49.95+622</f>
        <v>671.95</v>
      </c>
    </row>
    <row r="7" spans="1:8" ht="43.5" x14ac:dyDescent="0.35">
      <c r="A7" s="7" t="s">
        <v>21</v>
      </c>
      <c r="B7" s="7" t="s">
        <v>22</v>
      </c>
      <c r="C7" s="8">
        <v>45308</v>
      </c>
      <c r="D7" s="9" t="s">
        <v>32</v>
      </c>
      <c r="E7" s="12" t="s">
        <v>33</v>
      </c>
      <c r="F7" s="11">
        <f>854.04+28</f>
        <v>882.04</v>
      </c>
      <c r="G7" s="11">
        <v>0</v>
      </c>
      <c r="H7" s="11">
        <v>0</v>
      </c>
    </row>
    <row r="8" spans="1:8" ht="43.5" x14ac:dyDescent="0.35">
      <c r="A8" s="7" t="s">
        <v>21</v>
      </c>
      <c r="B8" s="7" t="s">
        <v>22</v>
      </c>
      <c r="C8" s="8">
        <v>45315</v>
      </c>
      <c r="D8" s="9" t="s">
        <v>34</v>
      </c>
      <c r="E8" s="12" t="s">
        <v>35</v>
      </c>
      <c r="F8" s="11">
        <f>32.15+388.78</f>
        <v>420.92999999999995</v>
      </c>
      <c r="G8" s="11">
        <v>0</v>
      </c>
      <c r="H8" s="11">
        <v>0</v>
      </c>
    </row>
    <row r="9" spans="1:8" ht="58" x14ac:dyDescent="0.35">
      <c r="A9" s="7" t="s">
        <v>21</v>
      </c>
      <c r="B9" s="7" t="s">
        <v>22</v>
      </c>
      <c r="C9" s="8">
        <v>45345</v>
      </c>
      <c r="D9" s="9" t="s">
        <v>36</v>
      </c>
      <c r="E9" s="12" t="s">
        <v>37</v>
      </c>
      <c r="F9" s="11">
        <f>118.84+146.19+9.25</f>
        <v>274.27999999999997</v>
      </c>
      <c r="G9" s="11">
        <v>0</v>
      </c>
      <c r="H9" s="11">
        <v>0</v>
      </c>
    </row>
    <row r="10" spans="1:8" ht="145" x14ac:dyDescent="0.35">
      <c r="A10" s="7" t="s">
        <v>21</v>
      </c>
      <c r="B10" s="7" t="s">
        <v>22</v>
      </c>
      <c r="C10" s="8">
        <v>45369</v>
      </c>
      <c r="D10" s="9" t="s">
        <v>38</v>
      </c>
      <c r="E10" s="12" t="s">
        <v>39</v>
      </c>
      <c r="F10" s="11">
        <f>143.95+71.95+20.25+10</f>
        <v>246.14999999999998</v>
      </c>
      <c r="G10" s="11">
        <v>0</v>
      </c>
      <c r="H10" s="11">
        <v>0</v>
      </c>
    </row>
    <row r="11" spans="1:8" ht="43.5" x14ac:dyDescent="0.35">
      <c r="A11" s="17" t="s">
        <v>21</v>
      </c>
      <c r="B11" s="17" t="s">
        <v>22</v>
      </c>
      <c r="C11" s="18">
        <v>45421</v>
      </c>
      <c r="D11" s="19" t="s">
        <v>40</v>
      </c>
      <c r="E11" s="21" t="s">
        <v>41</v>
      </c>
      <c r="F11" s="20">
        <v>224.2</v>
      </c>
      <c r="G11" s="20"/>
      <c r="H11" s="20"/>
    </row>
    <row r="12" spans="1:8" ht="43.5" x14ac:dyDescent="0.35">
      <c r="A12" s="17" t="s">
        <v>21</v>
      </c>
      <c r="B12" s="17" t="s">
        <v>22</v>
      </c>
      <c r="C12" s="18">
        <v>45448</v>
      </c>
      <c r="D12" s="19" t="s">
        <v>42</v>
      </c>
      <c r="E12" s="21" t="s">
        <v>43</v>
      </c>
      <c r="F12" s="20">
        <v>79.989999999999995</v>
      </c>
      <c r="G12" s="20">
        <v>204.55</v>
      </c>
      <c r="H12" s="20">
        <v>34.65</v>
      </c>
    </row>
    <row r="13" spans="1:8" ht="87" x14ac:dyDescent="0.35">
      <c r="A13" s="17" t="s">
        <v>21</v>
      </c>
      <c r="B13" s="17" t="s">
        <v>22</v>
      </c>
      <c r="C13" s="13" t="s">
        <v>44</v>
      </c>
      <c r="D13" s="19" t="s">
        <v>45</v>
      </c>
      <c r="E13" s="21" t="s">
        <v>46</v>
      </c>
      <c r="F13" s="11">
        <v>242.69</v>
      </c>
      <c r="G13" s="11">
        <v>171</v>
      </c>
      <c r="H13" s="11">
        <v>42</v>
      </c>
    </row>
    <row r="14" spans="1:8" ht="43.5" x14ac:dyDescent="0.35">
      <c r="A14" s="17" t="s">
        <v>21</v>
      </c>
      <c r="B14" s="17" t="s">
        <v>22</v>
      </c>
      <c r="C14" s="13" t="s">
        <v>47</v>
      </c>
      <c r="D14" s="19" t="s">
        <v>30</v>
      </c>
      <c r="E14" s="21" t="s">
        <v>48</v>
      </c>
      <c r="F14" s="11">
        <f>973.6+33</f>
        <v>1006.6</v>
      </c>
      <c r="G14" s="11">
        <f>281.36</f>
        <v>281.36</v>
      </c>
      <c r="H14" s="11">
        <v>0</v>
      </c>
    </row>
    <row r="15" spans="1:8" ht="72.5" x14ac:dyDescent="0.35">
      <c r="A15" s="17" t="s">
        <v>21</v>
      </c>
      <c r="B15" s="17" t="s">
        <v>22</v>
      </c>
      <c r="C15" s="13" t="s">
        <v>49</v>
      </c>
      <c r="D15" s="19" t="s">
        <v>50</v>
      </c>
      <c r="E15" s="21" t="s">
        <v>51</v>
      </c>
      <c r="F15" s="11">
        <f>105+85</f>
        <v>190</v>
      </c>
      <c r="G15" s="11">
        <v>193</v>
      </c>
      <c r="H15" s="11">
        <v>0</v>
      </c>
    </row>
    <row r="16" spans="1:8" ht="72.5" x14ac:dyDescent="0.35">
      <c r="A16" s="17" t="s">
        <v>21</v>
      </c>
      <c r="B16" s="17" t="s">
        <v>22</v>
      </c>
      <c r="C16" s="13" t="s">
        <v>52</v>
      </c>
      <c r="D16" s="19" t="s">
        <v>53</v>
      </c>
      <c r="E16" s="21" t="s">
        <v>54</v>
      </c>
      <c r="F16" s="11">
        <v>7789.82</v>
      </c>
      <c r="G16" s="11">
        <v>1120.0999999999999</v>
      </c>
      <c r="H16" s="11">
        <v>118.52</v>
      </c>
    </row>
  </sheetData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6" sqref="B6"/>
    </sheetView>
  </sheetViews>
  <sheetFormatPr baseColWidth="10" defaultColWidth="11.453125" defaultRowHeight="14.5" x14ac:dyDescent="0.35"/>
  <cols>
    <col min="1" max="1" width="33.453125" customWidth="1"/>
  </cols>
  <sheetData>
    <row r="1" spans="1:1" x14ac:dyDescent="0.35">
      <c r="A1" s="3" t="s">
        <v>14</v>
      </c>
    </row>
    <row r="2" spans="1:1" x14ac:dyDescent="0.35">
      <c r="A2" s="3" t="s">
        <v>15</v>
      </c>
    </row>
    <row r="3" spans="1:1" x14ac:dyDescent="0.35">
      <c r="A3" s="3" t="s">
        <v>16</v>
      </c>
    </row>
    <row r="4" spans="1:1" ht="42" x14ac:dyDescent="0.35">
      <c r="A4" s="3" t="s">
        <v>17</v>
      </c>
    </row>
    <row r="5" spans="1:1" x14ac:dyDescent="0.35">
      <c r="A5" s="2" t="s">
        <v>18</v>
      </c>
    </row>
    <row r="6" spans="1:1" ht="28" x14ac:dyDescent="0.35">
      <c r="A6" s="3" t="s">
        <v>19</v>
      </c>
    </row>
    <row r="7" spans="1:1" ht="28" x14ac:dyDescent="0.35">
      <c r="A7" s="3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E977C8-60BD-4A2B-9891-036A5C4D7E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DB0496-2F56-4701-8A70-B9BF24908B3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a673584-ec08-4768-a18e-ae2a2b99c60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53B5A4-7A1B-48C8-B6AD-500B9249D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Madrid Digital</cp:lastModifiedBy>
  <cp:revision/>
  <dcterms:created xsi:type="dcterms:W3CDTF">2019-11-12T09:46:49Z</dcterms:created>
  <dcterms:modified xsi:type="dcterms:W3CDTF">2025-01-27T08:03:11Z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